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kemp\Desktop\"/>
    </mc:Choice>
  </mc:AlternateContent>
  <xr:revisionPtr revIDLastSave="0" documentId="8_{DA578ECF-D3AC-4463-8205-72958CDDE29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Master Sheet" sheetId="55" r:id="rId1"/>
    <sheet name="Map Links" sheetId="60" r:id="rId2"/>
    <sheet name="New Ft Lauderdale" sheetId="59" r:id="rId3"/>
    <sheet name="New Miami" sheetId="58" r:id="rId4"/>
    <sheet name="Cleveland" sheetId="56" r:id="rId5"/>
    <sheet name="Cleveland OEM" sheetId="57" r:id="rId6"/>
    <sheet name="Jupiter" sheetId="12" r:id="rId7"/>
    <sheet name="Nashville" sheetId="54" r:id="rId8"/>
    <sheet name="Daytona" sheetId="53" r:id="rId9"/>
    <sheet name="Fort Myers" sheetId="52" r:id="rId10"/>
    <sheet name="Long Beach" sheetId="47" r:id="rId11"/>
    <sheet name="San Diego" sheetId="51" r:id="rId12"/>
    <sheet name="Schedule" sheetId="34" r:id="rId13"/>
    <sheet name="Palm Springs" sheetId="50" r:id="rId14"/>
    <sheet name="Denver" sheetId="44" r:id="rId15"/>
    <sheet name="Des Moines" sheetId="46" r:id="rId16"/>
    <sheet name="Los Angeles" sheetId="49" r:id="rId17"/>
    <sheet name="Riverside" sheetId="48" r:id="rId18"/>
    <sheet name="Boston" sheetId="45" r:id="rId19"/>
    <sheet name="Raleigh" sheetId="43" r:id="rId20"/>
    <sheet name="San Antonio" sheetId="42" r:id="rId21"/>
    <sheet name="Atlanta OEM" sheetId="41" r:id="rId22"/>
    <sheet name="Grand Rapids" sheetId="40" r:id="rId23"/>
    <sheet name="Alexandria -Sam" sheetId="38" r:id="rId24"/>
    <sheet name="Alexandria -OEM" sheetId="39" r:id="rId25"/>
    <sheet name="San Jose" sheetId="37" r:id="rId26"/>
    <sheet name="St Louis" sheetId="36" r:id="rId27"/>
    <sheet name="Rochester" sheetId="35" r:id="rId28"/>
    <sheet name="Charleston" sheetId="33" r:id="rId29"/>
    <sheet name="Sacramento" sheetId="32" r:id="rId30"/>
    <sheet name="Tallahassee" sheetId="29" r:id="rId31"/>
    <sheet name="Buffalo" sheetId="30" r:id="rId32"/>
    <sheet name="New Orleans" sheetId="31" r:id="rId33"/>
    <sheet name="Syracuse" sheetId="28" r:id="rId34"/>
    <sheet name="Chatanooga" sheetId="27" r:id="rId35"/>
    <sheet name="Memphis" sheetId="26" r:id="rId36"/>
    <sheet name="Ft LAu" sheetId="13" r:id="rId37"/>
    <sheet name="OKC" sheetId="25" r:id="rId38"/>
    <sheet name="Columbus - OH" sheetId="24" r:id="rId39"/>
    <sheet name="Dallas" sheetId="22" r:id="rId40"/>
    <sheet name="Orlando" sheetId="10" r:id="rId41"/>
    <sheet name="Ocala" sheetId="21" r:id="rId42"/>
    <sheet name="Jacksonville" sheetId="20" r:id="rId43"/>
    <sheet name="LIW" sheetId="15" r:id="rId44"/>
    <sheet name="Florida Experts" sheetId="14" r:id="rId45"/>
    <sheet name="Miami" sheetId="11" r:id="rId46"/>
    <sheet name="Long Island East" sheetId="8" r:id="rId47"/>
    <sheet name="Tampa 6 Prod" sheetId="19" r:id="rId48"/>
    <sheet name="Long Island West" sheetId="9" r:id="rId49"/>
    <sheet name="Pittsburgh OEM" sheetId="7" r:id="rId50"/>
    <sheet name="Pittsburgh Sam" sheetId="6" r:id="rId51"/>
    <sheet name="Detroit" sheetId="5" r:id="rId52"/>
    <sheet name="KC SAM" sheetId="16" r:id="rId53"/>
    <sheet name="Houston" sheetId="17" r:id="rId54"/>
    <sheet name="KC OEM" sheetId="18" r:id="rId55"/>
    <sheet name="Sheet3" sheetId="4" r:id="rId56"/>
    <sheet name="Matt Address File" sheetId="1" r:id="rId57"/>
    <sheet name="Brian K File" sheetId="2" r:id="rId58"/>
    <sheet name="Click" sheetId="3" r:id="rId59"/>
    <sheet name="Sheet1" sheetId="23" r:id="rId60"/>
  </sheets>
  <definedNames>
    <definedName name="_xlnm._FilterDatabase" localSheetId="24" hidden="1">'Alexandria -OEM'!$A$1:$K$2</definedName>
    <definedName name="_xlnm._FilterDatabase" localSheetId="23" hidden="1">'Alexandria -Sam'!$A$1:$K$3</definedName>
    <definedName name="_xlnm._FilterDatabase" localSheetId="21" hidden="1">'Atlanta OEM'!$A$1:$K$3</definedName>
    <definedName name="_xlnm._FilterDatabase" localSheetId="18" hidden="1">Boston!$A$1:$K$3</definedName>
    <definedName name="_xlnm._FilterDatabase" localSheetId="57" hidden="1">'Brian K File'!$A$1:$I$438</definedName>
    <definedName name="_xlnm._FilterDatabase" localSheetId="31" hidden="1">Buffalo!$A$1:$K$4</definedName>
    <definedName name="_xlnm._FilterDatabase" localSheetId="28" hidden="1">Charleston!$A$1:$K$4</definedName>
    <definedName name="_xlnm._FilterDatabase" localSheetId="34" hidden="1">Chatanooga!$A$1:$K$4</definedName>
    <definedName name="_xlnm._FilterDatabase" localSheetId="58" hidden="1">Click!$A$1:$G$704</definedName>
    <definedName name="_xlnm._FilterDatabase" localSheetId="39" hidden="1">Dallas!$A$1:$K$16</definedName>
    <definedName name="_xlnm._FilterDatabase" localSheetId="8" hidden="1">Daytona!$A$1:$K$2</definedName>
    <definedName name="_xlnm._FilterDatabase" localSheetId="14" hidden="1">Denver!$A$1:$K$3</definedName>
    <definedName name="_xlnm._FilterDatabase" localSheetId="15" hidden="1">'Des Moines'!$A$1:$K$3</definedName>
    <definedName name="_xlnm._FilterDatabase" localSheetId="51" hidden="1">Detroit!$A$1:$K$1</definedName>
    <definedName name="_xlnm._FilterDatabase" localSheetId="44" hidden="1">'Florida Experts'!$A$1:$I$165</definedName>
    <definedName name="_xlnm._FilterDatabase" localSheetId="9" hidden="1">'Fort Myers'!$A$1:$K$2</definedName>
    <definedName name="_xlnm._FilterDatabase" localSheetId="36" hidden="1">'Ft LAu'!$A$1:$K$32</definedName>
    <definedName name="_xlnm._FilterDatabase" localSheetId="22" hidden="1">'Grand Rapids'!$A$1:$K$3</definedName>
    <definedName name="_xlnm._FilterDatabase" localSheetId="53" hidden="1">Houston!$A$1:$G$1</definedName>
    <definedName name="_xlnm._FilterDatabase" localSheetId="42" hidden="1">Jacksonville!$A$1:$K$8</definedName>
    <definedName name="_xlnm._FilterDatabase" localSheetId="6" hidden="1">Jupiter!$A$1:$K$22</definedName>
    <definedName name="_xlnm._FilterDatabase" localSheetId="10" hidden="1">'Long Beach'!$A$1:$K$3</definedName>
    <definedName name="_xlnm._FilterDatabase" localSheetId="46" hidden="1">'Long Island East'!$A$1:$K$1</definedName>
    <definedName name="_xlnm._FilterDatabase" localSheetId="48" hidden="1">'Long Island West'!$A$1:$K$1</definedName>
    <definedName name="_xlnm._FilterDatabase" localSheetId="16" hidden="1">'Los Angeles'!$A$1:$K$3</definedName>
    <definedName name="_xlnm._FilterDatabase" localSheetId="0" hidden="1">'Master Sheet'!$A$1:$M$440</definedName>
    <definedName name="_xlnm._FilterDatabase" localSheetId="56" hidden="1">'Matt Address File'!$A$1:$P$744</definedName>
    <definedName name="_xlnm._FilterDatabase" localSheetId="45" hidden="1">Miami!$A$1:$K$19</definedName>
    <definedName name="_xlnm._FilterDatabase" localSheetId="7" hidden="1">Nashville!$A$1:$K$2</definedName>
    <definedName name="_xlnm._FilterDatabase" localSheetId="2" hidden="1">'New Ft Lauderdale'!$A$1:$J$29</definedName>
    <definedName name="_xlnm._FilterDatabase" localSheetId="3" hidden="1">'New Miami'!$A$1:$J$22</definedName>
    <definedName name="_xlnm._FilterDatabase" localSheetId="32" hidden="1">'New Orleans'!$A$1:$K$4</definedName>
    <definedName name="_xlnm._FilterDatabase" localSheetId="40" hidden="1">Orlando!$A$1:$K$34</definedName>
    <definedName name="_xlnm._FilterDatabase" localSheetId="13" hidden="1">'Palm Springs'!$A$1:$K$3</definedName>
    <definedName name="_xlnm._FilterDatabase" localSheetId="49" hidden="1">'Pittsburgh OEM'!$A$1:$K$1</definedName>
    <definedName name="_xlnm._FilterDatabase" localSheetId="50" hidden="1">'Pittsburgh Sam'!$A$1:$K$1</definedName>
    <definedName name="_xlnm._FilterDatabase" localSheetId="19" hidden="1">Raleigh!$A$1:$K$3</definedName>
    <definedName name="_xlnm._FilterDatabase" localSheetId="17" hidden="1">Riverside!$A$1:$K$3</definedName>
    <definedName name="_xlnm._FilterDatabase" localSheetId="27" hidden="1">Rochester!$A$1:$K$4</definedName>
    <definedName name="_xlnm._FilterDatabase" localSheetId="29" hidden="1">Sacramento!$A$1:$K$3</definedName>
    <definedName name="_xlnm._FilterDatabase" localSheetId="20" hidden="1">'San Antonio'!$A$1:$K$3</definedName>
    <definedName name="_xlnm._FilterDatabase" localSheetId="11" hidden="1">'San Diego'!$A$1:$K$2</definedName>
    <definedName name="_xlnm._FilterDatabase" localSheetId="25" hidden="1">'San Jose'!$A$1:$K$3</definedName>
    <definedName name="_xlnm._FilterDatabase" localSheetId="12" hidden="1">Schedule!$A$1:$C$50</definedName>
    <definedName name="_xlnm._FilterDatabase" localSheetId="59" hidden="1">Sheet1!$A$1:$B$30</definedName>
    <definedName name="_xlnm._FilterDatabase" localSheetId="26" hidden="1">'St Louis'!$A$1:$K$3</definedName>
    <definedName name="_xlnm._FilterDatabase" localSheetId="33" hidden="1">Syracuse!$A$1:$K$4</definedName>
    <definedName name="_xlnm._FilterDatabase" localSheetId="30" hidden="1">Tallahassee!$A$1:$K$4</definedName>
    <definedName name="_xlnm._FilterDatabase" localSheetId="47" hidden="1">'Tampa 6 Prod'!$A$1:$M$10</definedName>
  </definedNames>
  <calcPr calcId="191028"/>
  <pivotCaches>
    <pivotCache cacheId="5" r:id="rId6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77" i="1" l="1"/>
  <c r="A2" i="3"/>
  <c r="H2" i="3" s="1" a="1"/>
  <c r="H2" i="3" s="1"/>
  <c r="H3" i="3" a="1"/>
  <c r="H3" i="3" s="1"/>
  <c r="H4" i="3" a="1"/>
  <c r="H4" i="3" s="1"/>
  <c r="H174" i="3"/>
  <c r="H175" i="3"/>
  <c r="H200" i="3"/>
  <c r="H212" i="3"/>
  <c r="H323" i="3"/>
  <c r="H341" i="3"/>
  <c r="H372" i="3"/>
  <c r="H491" i="3"/>
  <c r="H508" i="3"/>
  <c r="H524" i="3"/>
  <c r="H601" i="3"/>
  <c r="H640" i="3"/>
  <c r="J9" i="23"/>
  <c r="J10" i="23"/>
  <c r="J6" i="23"/>
  <c r="J7" i="23" s="1"/>
  <c r="J8" i="23" s="1"/>
  <c r="J5" i="2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2" i="3"/>
  <c r="F177" i="2"/>
  <c r="G177" i="2" s="1"/>
  <c r="I17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4" i="2"/>
  <c r="I85" i="2"/>
  <c r="I86" i="2"/>
  <c r="I87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17" i="2"/>
  <c r="I139" i="2"/>
  <c r="I136" i="2"/>
  <c r="I134" i="2"/>
  <c r="I133" i="2"/>
  <c r="I132" i="2"/>
  <c r="I130" i="2"/>
  <c r="I127" i="2"/>
  <c r="I126" i="2"/>
  <c r="I124" i="2"/>
  <c r="I123" i="2"/>
  <c r="I119" i="2"/>
  <c r="I113" i="2"/>
  <c r="I111" i="2"/>
  <c r="I121" i="2"/>
  <c r="I115" i="2"/>
  <c r="I128" i="2"/>
  <c r="I114" i="2"/>
  <c r="I131" i="2"/>
  <c r="I116" i="2"/>
  <c r="I137" i="2"/>
  <c r="I122" i="2"/>
  <c r="I118" i="2"/>
  <c r="I138" i="2"/>
  <c r="I109" i="2"/>
  <c r="I125" i="2"/>
  <c r="I140" i="2"/>
  <c r="I129" i="2"/>
  <c r="I120" i="2"/>
  <c r="I135" i="2"/>
  <c r="I106" i="2"/>
  <c r="I107" i="2"/>
  <c r="I108" i="2"/>
  <c r="I105" i="2"/>
  <c r="I110" i="2"/>
  <c r="I112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8" i="2"/>
  <c r="I179" i="2"/>
  <c r="I180" i="2"/>
  <c r="I181" i="2"/>
  <c r="I182" i="2"/>
  <c r="I183" i="2"/>
  <c r="I184" i="2"/>
  <c r="I200" i="2"/>
  <c r="I199" i="2"/>
  <c r="I204" i="2"/>
  <c r="I193" i="2"/>
  <c r="I191" i="2"/>
  <c r="I186" i="2"/>
  <c r="I185" i="2"/>
  <c r="I192" i="2"/>
  <c r="I198" i="2"/>
  <c r="I197" i="2"/>
  <c r="I201" i="2"/>
  <c r="I195" i="2"/>
  <c r="I203" i="2"/>
  <c r="I188" i="2"/>
  <c r="I194" i="2"/>
  <c r="I190" i="2"/>
  <c r="I189" i="2"/>
  <c r="I196" i="2"/>
  <c r="I205" i="2"/>
  <c r="I187" i="2"/>
  <c r="I202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63" i="2"/>
  <c r="I266" i="2"/>
  <c r="I272" i="2"/>
  <c r="I257" i="2"/>
  <c r="I262" i="2"/>
  <c r="I260" i="2"/>
  <c r="I269" i="2"/>
  <c r="I273" i="2"/>
  <c r="I271" i="2"/>
  <c r="I259" i="2"/>
  <c r="I261" i="2"/>
  <c r="I265" i="2"/>
  <c r="I264" i="2"/>
  <c r="I268" i="2"/>
  <c r="I258" i="2"/>
  <c r="I274" i="2"/>
  <c r="I270" i="2"/>
  <c r="I267" i="2"/>
  <c r="I275" i="2"/>
  <c r="I276" i="2"/>
  <c r="I278" i="2"/>
  <c r="I279" i="2"/>
  <c r="I280" i="2"/>
  <c r="I281" i="2"/>
  <c r="I282" i="2"/>
  <c r="I283" i="2"/>
  <c r="I284" i="2"/>
  <c r="I285" i="2"/>
  <c r="I286" i="2"/>
  <c r="I287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23" i="2"/>
  <c r="I324" i="2"/>
  <c r="I325" i="2"/>
  <c r="I314" i="2"/>
  <c r="I315" i="2"/>
  <c r="I326" i="2"/>
  <c r="I327" i="2"/>
  <c r="I328" i="2"/>
  <c r="I316" i="2"/>
  <c r="I329" i="2"/>
  <c r="I330" i="2"/>
  <c r="I331" i="2"/>
  <c r="I317" i="2"/>
  <c r="I332" i="2"/>
  <c r="I333" i="2"/>
  <c r="I334" i="2"/>
  <c r="I335" i="2"/>
  <c r="I336" i="2"/>
  <c r="I337" i="2"/>
  <c r="I338" i="2"/>
  <c r="I339" i="2"/>
  <c r="I340" i="2"/>
  <c r="I341" i="2"/>
  <c r="I342" i="2"/>
  <c r="I318" i="2"/>
  <c r="I343" i="2"/>
  <c r="I344" i="2"/>
  <c r="I319" i="2"/>
  <c r="I345" i="2"/>
  <c r="I346" i="2"/>
  <c r="I347" i="2"/>
  <c r="I320" i="2"/>
  <c r="I321" i="2"/>
  <c r="I322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8" i="2"/>
  <c r="I379" i="2"/>
  <c r="I380" i="2"/>
  <c r="I381" i="2"/>
  <c r="I385" i="2"/>
  <c r="I386" i="2"/>
  <c r="I383" i="2"/>
  <c r="I382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5" i="2"/>
  <c r="I406" i="2"/>
  <c r="I407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636" i="1"/>
  <c r="P48" i="1"/>
  <c r="P90" i="1"/>
  <c r="P292" i="1"/>
  <c r="P354" i="1"/>
  <c r="P575" i="1"/>
  <c r="P149" i="1"/>
  <c r="P250" i="1"/>
  <c r="P38" i="1"/>
  <c r="P513" i="1"/>
  <c r="P394" i="1"/>
  <c r="P600" i="1"/>
  <c r="P80" i="1"/>
  <c r="P447" i="1"/>
  <c r="P3" i="1"/>
  <c r="P474" i="1"/>
  <c r="P311" i="1"/>
  <c r="P256" i="1"/>
  <c r="P340" i="1"/>
  <c r="P309" i="1"/>
  <c r="P244" i="1"/>
  <c r="P385" i="1"/>
  <c r="P296" i="1"/>
  <c r="P509" i="1"/>
  <c r="P230" i="1"/>
  <c r="P590" i="1"/>
  <c r="P468" i="1"/>
  <c r="P333" i="1"/>
  <c r="P110" i="1"/>
  <c r="P349" i="1"/>
  <c r="P182" i="1"/>
  <c r="P20" i="1"/>
  <c r="P93" i="1"/>
  <c r="P507" i="1"/>
  <c r="P635" i="1"/>
  <c r="P177" i="1"/>
  <c r="P450" i="1"/>
  <c r="P537" i="1"/>
  <c r="P550" i="1"/>
  <c r="P282" i="1"/>
  <c r="P533" i="1"/>
  <c r="P403" i="1"/>
  <c r="P77" i="1"/>
  <c r="P355" i="1"/>
  <c r="P287" i="1"/>
  <c r="P369" i="1"/>
  <c r="P298" i="1"/>
  <c r="P268" i="1"/>
  <c r="P433" i="1"/>
  <c r="P175" i="1"/>
  <c r="P193" i="1"/>
  <c r="P246" i="1"/>
  <c r="P485" i="1"/>
  <c r="P384" i="1"/>
  <c r="P555" i="1"/>
  <c r="P471" i="1"/>
  <c r="P357" i="1"/>
  <c r="P97" i="1"/>
  <c r="P239" i="1"/>
  <c r="P264" i="1"/>
  <c r="P233" i="1"/>
  <c r="P487" i="1"/>
  <c r="P255" i="1"/>
  <c r="P378" i="1"/>
  <c r="P235" i="1"/>
  <c r="P219" i="1"/>
  <c r="P27" i="1"/>
  <c r="P157" i="1"/>
  <c r="P229" i="1"/>
  <c r="P366" i="1"/>
  <c r="P52" i="1"/>
  <c r="P616" i="1"/>
  <c r="P584" i="1"/>
  <c r="P23" i="1"/>
  <c r="P563" i="1"/>
  <c r="P508" i="1"/>
  <c r="P522" i="1"/>
  <c r="P120" i="1"/>
  <c r="P112" i="1"/>
  <c r="P300" i="1"/>
  <c r="P105" i="1"/>
  <c r="P181" i="1"/>
  <c r="P363" i="1"/>
  <c r="P402" i="1"/>
  <c r="P272" i="1"/>
  <c r="P411" i="1"/>
  <c r="P417" i="1"/>
  <c r="P491" i="1"/>
  <c r="P428" i="1"/>
  <c r="P50" i="1"/>
  <c r="P274" i="1"/>
  <c r="P189" i="1"/>
  <c r="P345" i="1"/>
  <c r="P40" i="1"/>
  <c r="P61" i="1"/>
  <c r="P624" i="1"/>
  <c r="P489" i="1"/>
  <c r="P317" i="1"/>
  <c r="P131" i="1"/>
  <c r="P576" i="1"/>
  <c r="P297" i="1"/>
  <c r="P33" i="1"/>
  <c r="P609" i="1"/>
  <c r="P325" i="1"/>
  <c r="P405" i="1"/>
  <c r="P528" i="1"/>
  <c r="P279" i="1"/>
  <c r="P35" i="1"/>
  <c r="P606" i="1"/>
  <c r="P153" i="1"/>
  <c r="P252" i="1"/>
  <c r="P377" i="1"/>
  <c r="P613" i="1"/>
  <c r="P517" i="1"/>
  <c r="P128" i="1"/>
  <c r="P103" i="1"/>
  <c r="P249" i="1"/>
  <c r="P359" i="1"/>
  <c r="P449" i="1"/>
  <c r="P192" i="1"/>
  <c r="P344" i="1"/>
  <c r="P498" i="1"/>
  <c r="P360" i="1"/>
  <c r="P415" i="1"/>
  <c r="P410" i="1"/>
  <c r="P514" i="1"/>
  <c r="P505" i="1"/>
  <c r="P36" i="1"/>
  <c r="P187" i="1"/>
  <c r="P86" i="1"/>
  <c r="P275" i="1"/>
  <c r="P164" i="1"/>
  <c r="P207" i="1"/>
  <c r="P423" i="1"/>
  <c r="P367" i="1"/>
  <c r="P573" i="1"/>
  <c r="P301" i="1"/>
  <c r="P341" i="1"/>
  <c r="P65" i="1"/>
  <c r="P185" i="1"/>
  <c r="P492" i="1"/>
  <c r="P353" i="1"/>
  <c r="P34" i="1"/>
  <c r="P302" i="1"/>
  <c r="P82" i="1"/>
  <c r="P46" i="1"/>
  <c r="P124" i="1"/>
  <c r="P408" i="1"/>
  <c r="P121" i="1"/>
  <c r="P169" i="1"/>
  <c r="P133" i="1"/>
  <c r="P8" i="1"/>
  <c r="P180" i="1"/>
  <c r="P556" i="1"/>
  <c r="P158" i="1"/>
  <c r="P439" i="1"/>
  <c r="P56" i="1"/>
  <c r="P291" i="1"/>
  <c r="P28" i="1"/>
  <c r="P626" i="1"/>
  <c r="P118" i="1"/>
  <c r="P266" i="1"/>
  <c r="P448" i="1"/>
  <c r="P254" i="1"/>
  <c r="P501" i="1"/>
  <c r="P435" i="1"/>
  <c r="P604" i="1"/>
  <c r="P490" i="1"/>
  <c r="P49" i="1"/>
  <c r="P217" i="1"/>
  <c r="P516" i="1"/>
  <c r="P337" i="1"/>
  <c r="P43" i="1"/>
  <c r="P463" i="1"/>
  <c r="P611" i="1"/>
  <c r="I408" i="2" s="1"/>
  <c r="P571" i="1"/>
  <c r="P545" i="1"/>
  <c r="P482" i="1"/>
  <c r="P339" i="1"/>
  <c r="P412" i="1"/>
  <c r="P630" i="1"/>
  <c r="P265" i="1"/>
  <c r="P466" i="1"/>
  <c r="P37" i="1"/>
  <c r="P277" i="1"/>
  <c r="P262" i="1"/>
  <c r="P142" i="1"/>
  <c r="P332" i="1"/>
  <c r="P31" i="1"/>
  <c r="P116" i="1"/>
  <c r="P156" i="1"/>
  <c r="P125" i="1"/>
  <c r="P521" i="1"/>
  <c r="P310" i="1"/>
  <c r="P382" i="1"/>
  <c r="P167" i="1"/>
  <c r="P269" i="1"/>
  <c r="P237" i="1"/>
  <c r="P240" i="1"/>
  <c r="P87" i="1"/>
  <c r="P100" i="1"/>
  <c r="P371" i="1"/>
  <c r="P534" i="1"/>
  <c r="P608" i="1"/>
  <c r="P173" i="1"/>
  <c r="P334" i="1"/>
  <c r="P381" i="1"/>
  <c r="P395" i="1"/>
  <c r="P538" i="1"/>
  <c r="P248" i="1"/>
  <c r="P313" i="1"/>
  <c r="P190" i="1"/>
  <c r="P200" i="1"/>
  <c r="P364" i="1"/>
  <c r="P251" i="1"/>
  <c r="P451" i="1"/>
  <c r="P335" i="1"/>
  <c r="P273" i="1"/>
  <c r="P453" i="1"/>
  <c r="P201" i="1"/>
  <c r="P161" i="1"/>
  <c r="P183" i="1"/>
  <c r="P178" i="1"/>
  <c r="P281" i="1"/>
  <c r="P160" i="1"/>
  <c r="P99" i="1"/>
  <c r="P194" i="1"/>
  <c r="P243" i="1"/>
  <c r="P580" i="1"/>
  <c r="P328" i="1"/>
  <c r="P338" i="1"/>
  <c r="P191" i="1"/>
  <c r="P212" i="1"/>
  <c r="P574" i="1"/>
  <c r="P628" i="1"/>
  <c r="P159" i="1"/>
  <c r="P138" i="1"/>
  <c r="P231" i="1"/>
  <c r="P299" i="1"/>
  <c r="P458" i="1"/>
  <c r="P416" i="1"/>
  <c r="P54" i="1"/>
  <c r="P589" i="1"/>
  <c r="P4" i="1"/>
  <c r="P15" i="1"/>
  <c r="P406" i="1"/>
  <c r="P583" i="1"/>
  <c r="P598" i="1"/>
  <c r="P610" i="1"/>
  <c r="P352" i="1"/>
  <c r="P530" i="1"/>
  <c r="P400" i="1"/>
  <c r="P591" i="1"/>
  <c r="P581" i="1"/>
  <c r="P424" i="1"/>
  <c r="P234" i="1"/>
  <c r="P488" i="1"/>
  <c r="P539" i="1"/>
  <c r="P102" i="1"/>
  <c r="P462" i="1"/>
  <c r="P536" i="1"/>
  <c r="P323" i="1"/>
  <c r="P41" i="1"/>
  <c r="P278" i="1"/>
  <c r="P370" i="1"/>
  <c r="P392" i="1"/>
  <c r="P506" i="1"/>
  <c r="P62" i="1"/>
  <c r="P63" i="1"/>
  <c r="P618" i="1"/>
  <c r="P322" i="1"/>
  <c r="P64" i="1"/>
  <c r="P162" i="1"/>
  <c r="P84" i="1"/>
  <c r="P83" i="1"/>
  <c r="P568" i="1"/>
  <c r="P139" i="1"/>
  <c r="P619" i="1"/>
  <c r="P585" i="1"/>
  <c r="P397" i="1"/>
  <c r="P320" i="1"/>
  <c r="P73" i="1"/>
  <c r="P398" i="1"/>
  <c r="P155" i="1"/>
  <c r="P414" i="1"/>
  <c r="P625" i="1"/>
  <c r="P495" i="1"/>
  <c r="P208" i="1"/>
  <c r="P544" i="1"/>
  <c r="P421" i="1"/>
  <c r="P286" i="1"/>
  <c r="P356" i="1"/>
  <c r="P543" i="1"/>
  <c r="P425" i="1"/>
  <c r="P436" i="1"/>
  <c r="P5" i="1"/>
  <c r="P276" i="1"/>
  <c r="P195" i="1"/>
  <c r="P59" i="1"/>
  <c r="P547" i="1"/>
  <c r="P578" i="1"/>
  <c r="P502" i="1"/>
  <c r="P525" i="1"/>
  <c r="P257" i="1"/>
  <c r="P247" i="1"/>
  <c r="P493" i="1"/>
  <c r="P599" i="1"/>
  <c r="P569" i="1"/>
  <c r="P96" i="1"/>
  <c r="P515" i="1"/>
  <c r="P473" i="1"/>
  <c r="P104" i="1"/>
  <c r="P209" i="1"/>
  <c r="P210" i="1"/>
  <c r="P496" i="1"/>
  <c r="P557" i="1"/>
  <c r="P16" i="1"/>
  <c r="P147" i="1"/>
  <c r="P601" i="1"/>
  <c r="P150" i="1"/>
  <c r="P413" i="1"/>
  <c r="P481" i="1"/>
  <c r="P620" i="1"/>
  <c r="P69" i="1"/>
  <c r="P542" i="1"/>
  <c r="P586" i="1"/>
  <c r="P348" i="1"/>
  <c r="P572" i="1"/>
  <c r="P531" i="1"/>
  <c r="P307" i="1"/>
  <c r="P78" i="1"/>
  <c r="P477" i="1"/>
  <c r="P305" i="1"/>
  <c r="P457" i="1"/>
  <c r="P261" i="1"/>
  <c r="P179" i="1"/>
  <c r="P221" i="1"/>
  <c r="P358" i="1"/>
  <c r="P126" i="1"/>
  <c r="P375" i="1"/>
  <c r="P404" i="1"/>
  <c r="P383" i="1"/>
  <c r="P472" i="1"/>
  <c r="P220" i="1"/>
  <c r="P186" i="1"/>
  <c r="P330" i="1"/>
  <c r="P226" i="1"/>
  <c r="P365" i="1"/>
  <c r="P117" i="1"/>
  <c r="P455" i="1"/>
  <c r="P127" i="1"/>
  <c r="P431" i="1"/>
  <c r="P432" i="1"/>
  <c r="P614" i="1"/>
  <c r="P10" i="1"/>
  <c r="P562" i="1"/>
  <c r="P108" i="1"/>
  <c r="P465" i="1"/>
  <c r="P418" i="1"/>
  <c r="P554" i="1"/>
  <c r="P172" i="1"/>
  <c r="P66" i="1"/>
  <c r="P374" i="1"/>
  <c r="P134" i="1"/>
  <c r="P565" i="1"/>
  <c r="P504" i="1"/>
  <c r="P518" i="1"/>
  <c r="P454" i="1"/>
  <c r="P494" i="1"/>
  <c r="P582" i="1"/>
  <c r="P605" i="1"/>
  <c r="P101" i="1"/>
  <c r="P303" i="1"/>
  <c r="P391" i="1"/>
  <c r="P633" i="1"/>
  <c r="P396" i="1"/>
  <c r="P214" i="1"/>
  <c r="P130" i="1"/>
  <c r="P17" i="1"/>
  <c r="P561" i="1"/>
  <c r="P622" i="1"/>
  <c r="P442" i="1"/>
  <c r="P362" i="1"/>
  <c r="P29" i="1"/>
  <c r="P444" i="1"/>
  <c r="P196" i="1"/>
  <c r="P216" i="1"/>
  <c r="P420" i="1"/>
  <c r="P222" i="1"/>
  <c r="P389" i="1"/>
  <c r="P558" i="1"/>
  <c r="P94" i="1"/>
  <c r="P166" i="1"/>
  <c r="P324" i="1"/>
  <c r="P429" i="1"/>
  <c r="P70" i="1"/>
  <c r="P263" i="1"/>
  <c r="P464" i="1"/>
  <c r="P631" i="1"/>
  <c r="P327" i="1"/>
  <c r="P135" i="1"/>
  <c r="P115" i="1"/>
  <c r="P67" i="1"/>
  <c r="P107" i="1"/>
  <c r="P387" i="1"/>
  <c r="P258" i="1"/>
  <c r="P47" i="1"/>
  <c r="P541" i="1"/>
  <c r="P174" i="1"/>
  <c r="P123" i="1"/>
  <c r="P53" i="1"/>
  <c r="P615" i="1"/>
  <c r="P225" i="1"/>
  <c r="P500" i="1"/>
  <c r="P430" i="1"/>
  <c r="P476" i="1"/>
  <c r="P81" i="1"/>
  <c r="P25" i="1"/>
  <c r="P19" i="1"/>
  <c r="P486" i="1"/>
  <c r="P12" i="1"/>
  <c r="P479" i="1"/>
  <c r="P283" i="1"/>
  <c r="P603" i="1"/>
  <c r="P524" i="1"/>
  <c r="P245" i="1"/>
  <c r="P427" i="1"/>
  <c r="P58" i="1"/>
  <c r="P132" i="1"/>
  <c r="P236" i="1"/>
  <c r="P7" i="1"/>
  <c r="P241" i="1"/>
  <c r="P566" i="1"/>
  <c r="P211" i="1"/>
  <c r="P386" i="1"/>
  <c r="P368" i="1"/>
  <c r="P76" i="1"/>
  <c r="P113" i="1"/>
  <c r="P475" i="1"/>
  <c r="P30" i="1"/>
  <c r="P529" i="1"/>
  <c r="P484" i="1"/>
  <c r="P170" i="1"/>
  <c r="P44" i="1"/>
  <c r="P223" i="1"/>
  <c r="P202" i="1"/>
  <c r="P532" i="1"/>
  <c r="P596" i="1"/>
  <c r="P422" i="1"/>
  <c r="P143" i="1"/>
  <c r="P163" i="1"/>
  <c r="P176" i="1"/>
  <c r="P351" i="1"/>
  <c r="P523" i="1"/>
  <c r="P295" i="1"/>
  <c r="P319" i="1"/>
  <c r="P315" i="1"/>
  <c r="P89" i="1"/>
  <c r="P270" i="1"/>
  <c r="P343" i="1"/>
  <c r="P215" i="1"/>
  <c r="P171" i="1"/>
  <c r="P511" i="1"/>
  <c r="P336" i="1"/>
  <c r="P570" i="1"/>
  <c r="P224" i="1"/>
  <c r="P567" i="1"/>
  <c r="P621" i="1"/>
  <c r="P326" i="1"/>
  <c r="P271" i="1"/>
  <c r="P204" i="1"/>
  <c r="P72" i="1"/>
  <c r="P312" i="1"/>
  <c r="P92" i="1"/>
  <c r="P321" i="1"/>
  <c r="P350" i="1"/>
  <c r="P549" i="1"/>
  <c r="P546" i="1"/>
  <c r="P60" i="1"/>
  <c r="P593" i="1"/>
  <c r="P480" i="1"/>
  <c r="P440" i="1"/>
  <c r="P592" i="1"/>
  <c r="P446" i="1"/>
  <c r="P409" i="1"/>
  <c r="P393" i="1"/>
  <c r="P106" i="1"/>
  <c r="P151" i="1"/>
  <c r="P122" i="1"/>
  <c r="P68" i="1"/>
  <c r="P11" i="1"/>
  <c r="P443" i="1"/>
  <c r="P57" i="1"/>
  <c r="P478" i="1"/>
  <c r="P289" i="1"/>
  <c r="P205" i="1"/>
  <c r="P380" i="1"/>
  <c r="P379" i="1"/>
  <c r="P154" i="1"/>
  <c r="P434" i="1"/>
  <c r="P26" i="1"/>
  <c r="P6" i="1"/>
  <c r="P452" i="1"/>
  <c r="P197" i="1"/>
  <c r="P18" i="1"/>
  <c r="P75" i="1"/>
  <c r="P579" i="1"/>
  <c r="P293" i="1"/>
  <c r="P114" i="1"/>
  <c r="P95" i="1"/>
  <c r="P228" i="1"/>
  <c r="P136" i="1"/>
  <c r="P470" i="1"/>
  <c r="P22" i="1"/>
  <c r="P304" i="1"/>
  <c r="P467" i="1"/>
  <c r="P98" i="1"/>
  <c r="P2" i="1"/>
  <c r="P461" i="1"/>
  <c r="P459" i="1"/>
  <c r="P469" i="1"/>
  <c r="P21" i="1"/>
  <c r="P91" i="1"/>
  <c r="P564" i="1"/>
  <c r="P39" i="1"/>
  <c r="P441" i="1"/>
  <c r="P168" i="1"/>
  <c r="P129" i="1"/>
  <c r="P535" i="1"/>
  <c r="P390" i="1"/>
  <c r="P401" i="1"/>
  <c r="P316" i="1"/>
  <c r="P260" i="1"/>
  <c r="P634" i="1"/>
  <c r="P308" i="1"/>
  <c r="P627" i="1"/>
  <c r="P42" i="1"/>
  <c r="P79" i="1"/>
  <c r="P342" i="1"/>
  <c r="P632" i="1"/>
  <c r="P346" i="1"/>
  <c r="P426" i="1"/>
  <c r="P623" i="1"/>
  <c r="P199" i="1"/>
  <c r="P259" i="1"/>
  <c r="P376" i="1"/>
  <c r="P253" i="1"/>
  <c r="P290" i="1"/>
  <c r="P285" i="1"/>
  <c r="P445" i="1"/>
  <c r="P588" i="1"/>
  <c r="P145" i="1"/>
  <c r="P559" i="1"/>
  <c r="P560" i="1"/>
  <c r="P111" i="1"/>
  <c r="P407" i="1"/>
  <c r="P188" i="1"/>
  <c r="P612" i="1"/>
  <c r="P503" i="1"/>
  <c r="P32" i="1"/>
  <c r="P520" i="1"/>
  <c r="P232" i="1"/>
  <c r="P372" i="1"/>
  <c r="P419" i="1"/>
  <c r="P540" i="1"/>
  <c r="P280" i="1"/>
  <c r="P109" i="1"/>
  <c r="P499" i="1"/>
  <c r="P141" i="1"/>
  <c r="P284" i="1"/>
  <c r="P71" i="1"/>
  <c r="P165" i="1"/>
  <c r="P88" i="1"/>
  <c r="P9" i="1"/>
  <c r="P629" i="1"/>
  <c r="P595" i="1"/>
  <c r="P314" i="1"/>
  <c r="P318" i="1"/>
  <c r="P227" i="1"/>
  <c r="P553" i="1"/>
  <c r="P399" i="1"/>
  <c r="P74" i="1"/>
  <c r="P203" i="1"/>
  <c r="P267" i="1"/>
  <c r="P242" i="1"/>
  <c r="P527" i="1"/>
  <c r="P55" i="1"/>
  <c r="P512" i="1"/>
  <c r="P551" i="1"/>
  <c r="P519" i="1"/>
  <c r="P148" i="1"/>
  <c r="P329" i="1"/>
  <c r="P238" i="1"/>
  <c r="P373" i="1"/>
  <c r="P587" i="1"/>
  <c r="P13" i="1"/>
  <c r="P388" i="1"/>
  <c r="P460" i="1"/>
  <c r="P206" i="1"/>
  <c r="P184" i="1"/>
  <c r="P294" i="1"/>
  <c r="P552" i="1"/>
  <c r="P288" i="1"/>
  <c r="P331" i="1"/>
  <c r="P347" i="1"/>
  <c r="P45" i="1"/>
  <c r="P602" i="1"/>
  <c r="P137" i="1"/>
  <c r="P483" i="1"/>
  <c r="P14" i="1"/>
  <c r="P306" i="1"/>
  <c r="P526" i="1"/>
  <c r="P548" i="1"/>
  <c r="P85" i="1"/>
  <c r="P361" i="1"/>
  <c r="P140" i="1"/>
  <c r="P152" i="1"/>
  <c r="P119" i="1"/>
  <c r="P456" i="1"/>
  <c r="P213" i="1"/>
  <c r="P144" i="1"/>
  <c r="P617" i="1"/>
  <c r="P607" i="1"/>
  <c r="P24" i="1"/>
  <c r="P497" i="1"/>
  <c r="P594" i="1"/>
  <c r="P437" i="1"/>
  <c r="P146" i="1"/>
  <c r="P510" i="1"/>
  <c r="P51" i="1"/>
  <c r="P198" i="1"/>
  <c r="P218" i="1"/>
  <c r="P597" i="1"/>
  <c r="P438" i="1"/>
  <c r="I2" i="2"/>
  <c r="F438" i="2"/>
  <c r="G438" i="2" s="1"/>
  <c r="F437" i="2"/>
  <c r="G437" i="2" s="1"/>
  <c r="F436" i="2"/>
  <c r="G436" i="2" s="1"/>
  <c r="F435" i="2"/>
  <c r="H435" i="2" s="1"/>
  <c r="F434" i="2"/>
  <c r="H434" i="2" s="1"/>
  <c r="F433" i="2"/>
  <c r="H433" i="2" s="1"/>
  <c r="F432" i="2"/>
  <c r="G432" i="2" s="1"/>
  <c r="F431" i="2"/>
  <c r="G431" i="2" s="1"/>
  <c r="F278" i="2"/>
  <c r="G278" i="2" s="1"/>
  <c r="F276" i="2"/>
  <c r="H276" i="2" s="1"/>
  <c r="F256" i="2"/>
  <c r="G256" i="2" s="1"/>
  <c r="F199" i="2"/>
  <c r="G199" i="2" s="1"/>
  <c r="F103" i="2"/>
  <c r="G103" i="2" s="1"/>
  <c r="F90" i="2"/>
  <c r="G90" i="2" s="1"/>
  <c r="F89" i="2"/>
  <c r="G89" i="2" s="1"/>
  <c r="F17" i="2"/>
  <c r="G17" i="2" s="1"/>
  <c r="F16" i="2"/>
  <c r="G16" i="2" s="1"/>
  <c r="F14" i="2"/>
  <c r="G14" i="2" s="1"/>
  <c r="A3" i="3"/>
  <c r="A391" i="3"/>
  <c r="A5" i="3"/>
  <c r="A6" i="3"/>
  <c r="A95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175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77" i="3"/>
  <c r="A62" i="3"/>
  <c r="A63" i="3"/>
  <c r="A64" i="3"/>
  <c r="A65" i="3"/>
  <c r="A66" i="3"/>
  <c r="A508" i="3"/>
  <c r="A68" i="3"/>
  <c r="A24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284" i="3"/>
  <c r="A4" i="3"/>
  <c r="A96" i="3"/>
  <c r="A513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88" i="3"/>
  <c r="A121" i="3"/>
  <c r="A122" i="3"/>
  <c r="A123" i="3"/>
  <c r="A124" i="3"/>
  <c r="A125" i="3"/>
  <c r="A126" i="3"/>
  <c r="A127" i="3"/>
  <c r="A128" i="3"/>
  <c r="A213" i="3"/>
  <c r="A130" i="3"/>
  <c r="A131" i="3"/>
  <c r="A132" i="3"/>
  <c r="A133" i="3"/>
  <c r="A134" i="3"/>
  <c r="A135" i="3"/>
  <c r="A136" i="3"/>
  <c r="A681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529" i="3"/>
  <c r="A517" i="3"/>
  <c r="A176" i="3"/>
  <c r="A177" i="3"/>
  <c r="A178" i="3"/>
  <c r="A179" i="3"/>
  <c r="A180" i="3"/>
  <c r="A181" i="3"/>
  <c r="A182" i="3"/>
  <c r="A183" i="3"/>
  <c r="A643" i="3"/>
  <c r="A185" i="3"/>
  <c r="A186" i="3"/>
  <c r="A187" i="3"/>
  <c r="A7" i="3"/>
  <c r="A189" i="3"/>
  <c r="A190" i="3"/>
  <c r="A191" i="3"/>
  <c r="A192" i="3"/>
  <c r="A193" i="3"/>
  <c r="A194" i="3"/>
  <c r="A530" i="3"/>
  <c r="A196" i="3"/>
  <c r="A197" i="3"/>
  <c r="A198" i="3"/>
  <c r="A199" i="3"/>
  <c r="A519" i="3"/>
  <c r="A201" i="3"/>
  <c r="A202" i="3"/>
  <c r="A538" i="3"/>
  <c r="A204" i="3"/>
  <c r="A205" i="3"/>
  <c r="A206" i="3"/>
  <c r="A372" i="3"/>
  <c r="A208" i="3"/>
  <c r="A209" i="3"/>
  <c r="A210" i="3"/>
  <c r="A211" i="3"/>
  <c r="A61" i="3"/>
  <c r="A218" i="3"/>
  <c r="A214" i="3"/>
  <c r="A215" i="3"/>
  <c r="A216" i="3"/>
  <c r="A217" i="3"/>
  <c r="A329" i="3"/>
  <c r="A219" i="3"/>
  <c r="A682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308" i="3"/>
  <c r="A238" i="3"/>
  <c r="A239" i="3"/>
  <c r="A240" i="3"/>
  <c r="A241" i="3"/>
  <c r="A314" i="3"/>
  <c r="A243" i="3"/>
  <c r="A647" i="3"/>
  <c r="A245" i="3"/>
  <c r="A246" i="3"/>
  <c r="A247" i="3"/>
  <c r="A248" i="3"/>
  <c r="A420" i="3"/>
  <c r="A250" i="3"/>
  <c r="A251" i="3"/>
  <c r="A252" i="3"/>
  <c r="A253" i="3"/>
  <c r="A254" i="3"/>
  <c r="A336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334" i="3"/>
  <c r="A275" i="3"/>
  <c r="A276" i="3"/>
  <c r="A277" i="3"/>
  <c r="A278" i="3"/>
  <c r="A610" i="3"/>
  <c r="A280" i="3"/>
  <c r="A281" i="3"/>
  <c r="A282" i="3"/>
  <c r="A283" i="3"/>
  <c r="A595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255" i="3"/>
  <c r="A309" i="3"/>
  <c r="A310" i="3"/>
  <c r="A311" i="3"/>
  <c r="A312" i="3"/>
  <c r="A313" i="3"/>
  <c r="A375" i="3"/>
  <c r="A315" i="3"/>
  <c r="A316" i="3"/>
  <c r="A377" i="3"/>
  <c r="A318" i="3"/>
  <c r="A319" i="3"/>
  <c r="A320" i="3"/>
  <c r="A321" i="3"/>
  <c r="A322" i="3"/>
  <c r="A137" i="3"/>
  <c r="A324" i="3"/>
  <c r="A325" i="3"/>
  <c r="A326" i="3"/>
  <c r="A327" i="3"/>
  <c r="A328" i="3"/>
  <c r="A174" i="3"/>
  <c r="A330" i="3"/>
  <c r="A331" i="3"/>
  <c r="A332" i="3"/>
  <c r="A333" i="3"/>
  <c r="A274" i="3"/>
  <c r="A335" i="3"/>
  <c r="A382" i="3"/>
  <c r="A337" i="3"/>
  <c r="A338" i="3"/>
  <c r="A339" i="3"/>
  <c r="A340" i="3"/>
  <c r="A195" i="3"/>
  <c r="A342" i="3"/>
  <c r="A343" i="3"/>
  <c r="A344" i="3"/>
  <c r="A345" i="3"/>
  <c r="A346" i="3"/>
  <c r="A347" i="3"/>
  <c r="A685" i="3"/>
  <c r="A349" i="3"/>
  <c r="A350" i="3"/>
  <c r="A351" i="3"/>
  <c r="A352" i="3"/>
  <c r="A353" i="3"/>
  <c r="A354" i="3"/>
  <c r="A220" i="3"/>
  <c r="A356" i="3"/>
  <c r="A357" i="3"/>
  <c r="A358" i="3"/>
  <c r="A553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560" i="3"/>
  <c r="A657" i="3"/>
  <c r="A374" i="3"/>
  <c r="A359" i="3"/>
  <c r="A376" i="3"/>
  <c r="A237" i="3"/>
  <c r="A378" i="3"/>
  <c r="A379" i="3"/>
  <c r="A380" i="3"/>
  <c r="A381" i="3"/>
  <c r="A341" i="3"/>
  <c r="A383" i="3"/>
  <c r="A279" i="3"/>
  <c r="A385" i="3"/>
  <c r="A386" i="3"/>
  <c r="A387" i="3"/>
  <c r="A388" i="3"/>
  <c r="A389" i="3"/>
  <c r="A390" i="3"/>
  <c r="A433" i="3"/>
  <c r="A392" i="3"/>
  <c r="A393" i="3"/>
  <c r="A435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526" i="3"/>
  <c r="A410" i="3"/>
  <c r="A411" i="3"/>
  <c r="A412" i="3"/>
  <c r="A413" i="3"/>
  <c r="A414" i="3"/>
  <c r="A415" i="3"/>
  <c r="A416" i="3"/>
  <c r="A417" i="3"/>
  <c r="A418" i="3"/>
  <c r="A419" i="3"/>
  <c r="A451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97" i="3"/>
  <c r="A434" i="3"/>
  <c r="A348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60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606" i="3"/>
  <c r="A482" i="3"/>
  <c r="A631" i="3"/>
  <c r="A484" i="3"/>
  <c r="A203" i="3"/>
  <c r="H93" i="2" s="1"/>
  <c r="A486" i="3"/>
  <c r="A487" i="3"/>
  <c r="A488" i="3"/>
  <c r="A489" i="3"/>
  <c r="A490" i="3"/>
  <c r="A481" i="3"/>
  <c r="A492" i="3"/>
  <c r="A493" i="3"/>
  <c r="A494" i="3"/>
  <c r="A495" i="3"/>
  <c r="A496" i="3"/>
  <c r="A497" i="3"/>
  <c r="A498" i="3"/>
  <c r="A499" i="3"/>
  <c r="A500" i="3"/>
  <c r="A672" i="3"/>
  <c r="A502" i="3"/>
  <c r="A503" i="3"/>
  <c r="A504" i="3"/>
  <c r="A505" i="3"/>
  <c r="A506" i="3"/>
  <c r="A507" i="3"/>
  <c r="A67" i="3"/>
  <c r="A509" i="3"/>
  <c r="A510" i="3"/>
  <c r="A511" i="3"/>
  <c r="A512" i="3"/>
  <c r="A373" i="3"/>
  <c r="A514" i="3"/>
  <c r="A515" i="3"/>
  <c r="A516" i="3"/>
  <c r="A317" i="3"/>
  <c r="A518" i="3"/>
  <c r="A355" i="3"/>
  <c r="A520" i="3"/>
  <c r="A521" i="3"/>
  <c r="A522" i="3"/>
  <c r="A523" i="3"/>
  <c r="A120" i="3"/>
  <c r="A525" i="3"/>
  <c r="A69" i="3"/>
  <c r="A527" i="3"/>
  <c r="A528" i="3"/>
  <c r="A184" i="3"/>
  <c r="A384" i="3"/>
  <c r="A531" i="3"/>
  <c r="A532" i="3"/>
  <c r="A533" i="3"/>
  <c r="A534" i="3"/>
  <c r="A535" i="3"/>
  <c r="A536" i="3"/>
  <c r="A537" i="3"/>
  <c r="A62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129" i="3"/>
  <c r="A554" i="3"/>
  <c r="A555" i="3"/>
  <c r="A556" i="3"/>
  <c r="A557" i="3"/>
  <c r="A558" i="3"/>
  <c r="A559" i="3"/>
  <c r="A20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323" i="3"/>
  <c r="A590" i="3"/>
  <c r="A591" i="3"/>
  <c r="A592" i="3"/>
  <c r="A593" i="3"/>
  <c r="A594" i="3"/>
  <c r="A242" i="3"/>
  <c r="A596" i="3"/>
  <c r="A394" i="3"/>
  <c r="A598" i="3"/>
  <c r="A599" i="3"/>
  <c r="A244" i="3"/>
  <c r="A409" i="3"/>
  <c r="A602" i="3"/>
  <c r="A603" i="3"/>
  <c r="A604" i="3"/>
  <c r="A605" i="3"/>
  <c r="A483" i="3"/>
  <c r="A607" i="3"/>
  <c r="A608" i="3"/>
  <c r="A609" i="3"/>
  <c r="A207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212" i="3"/>
  <c r="A629" i="3"/>
  <c r="A630" i="3"/>
  <c r="A485" i="3"/>
  <c r="A632" i="3"/>
  <c r="A633" i="3"/>
  <c r="A634" i="3"/>
  <c r="A635" i="3"/>
  <c r="A636" i="3"/>
  <c r="A637" i="3"/>
  <c r="A638" i="3"/>
  <c r="A639" i="3"/>
  <c r="A640" i="3"/>
  <c r="A641" i="3"/>
  <c r="A642" i="3"/>
  <c r="A94" i="3"/>
  <c r="A644" i="3"/>
  <c r="A645" i="3"/>
  <c r="A646" i="3"/>
  <c r="A524" i="3"/>
  <c r="A648" i="3"/>
  <c r="A649" i="3"/>
  <c r="A650" i="3"/>
  <c r="A651" i="3"/>
  <c r="A652" i="3"/>
  <c r="A653" i="3"/>
  <c r="A654" i="3"/>
  <c r="A655" i="3"/>
  <c r="A656" i="3"/>
  <c r="A501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491" i="3"/>
  <c r="A673" i="3"/>
  <c r="A674" i="3"/>
  <c r="A675" i="3"/>
  <c r="A676" i="3"/>
  <c r="A249" i="3"/>
  <c r="A678" i="3"/>
  <c r="A679" i="3"/>
  <c r="A680" i="3"/>
  <c r="A597" i="3"/>
  <c r="A600" i="3"/>
  <c r="A683" i="3"/>
  <c r="A684" i="3"/>
  <c r="A589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F422" i="2"/>
  <c r="G422" i="2" s="1"/>
  <c r="F404" i="2"/>
  <c r="G404" i="2" s="1"/>
  <c r="F384" i="2"/>
  <c r="F288" i="2"/>
  <c r="G288" i="2" s="1"/>
  <c r="F277" i="2"/>
  <c r="F238" i="2"/>
  <c r="G238" i="2" s="1"/>
  <c r="F112" i="2"/>
  <c r="F134" i="2"/>
  <c r="F94" i="2"/>
  <c r="G94" i="2" s="1"/>
  <c r="F92" i="2"/>
  <c r="F91" i="2"/>
  <c r="F88" i="2"/>
  <c r="G88" i="2" s="1"/>
  <c r="F87" i="2"/>
  <c r="G87" i="2" s="1"/>
  <c r="F85" i="2"/>
  <c r="F83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5" i="2"/>
  <c r="G15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4" i="2"/>
  <c r="G84" i="2" s="1"/>
  <c r="F86" i="2"/>
  <c r="G86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4" i="2"/>
  <c r="G104" i="2" s="1"/>
  <c r="F117" i="2"/>
  <c r="G117" i="2" s="1"/>
  <c r="F139" i="2"/>
  <c r="G139" i="2" s="1"/>
  <c r="F136" i="2"/>
  <c r="G136" i="2" s="1"/>
  <c r="F133" i="2"/>
  <c r="G133" i="2" s="1"/>
  <c r="F132" i="2"/>
  <c r="G132" i="2" s="1"/>
  <c r="F130" i="2"/>
  <c r="G130" i="2" s="1"/>
  <c r="F127" i="2"/>
  <c r="G127" i="2" s="1"/>
  <c r="F126" i="2"/>
  <c r="G126" i="2" s="1"/>
  <c r="F124" i="2"/>
  <c r="G124" i="2" s="1"/>
  <c r="F123" i="2"/>
  <c r="G123" i="2" s="1"/>
  <c r="F119" i="2"/>
  <c r="G119" i="2" s="1"/>
  <c r="F113" i="2"/>
  <c r="G113" i="2" s="1"/>
  <c r="F111" i="2"/>
  <c r="G111" i="2" s="1"/>
  <c r="F121" i="2"/>
  <c r="G121" i="2" s="1"/>
  <c r="F115" i="2"/>
  <c r="G115" i="2" s="1"/>
  <c r="F128" i="2"/>
  <c r="G128" i="2" s="1"/>
  <c r="F114" i="2"/>
  <c r="G114" i="2" s="1"/>
  <c r="F131" i="2"/>
  <c r="G131" i="2" s="1"/>
  <c r="F116" i="2"/>
  <c r="G116" i="2" s="1"/>
  <c r="F137" i="2"/>
  <c r="G137" i="2" s="1"/>
  <c r="F122" i="2"/>
  <c r="G122" i="2" s="1"/>
  <c r="F118" i="2"/>
  <c r="G118" i="2" s="1"/>
  <c r="F138" i="2"/>
  <c r="G138" i="2" s="1"/>
  <c r="F109" i="2"/>
  <c r="G109" i="2" s="1"/>
  <c r="F125" i="2"/>
  <c r="G125" i="2" s="1"/>
  <c r="F140" i="2"/>
  <c r="G140" i="2" s="1"/>
  <c r="F129" i="2"/>
  <c r="G129" i="2" s="1"/>
  <c r="F120" i="2"/>
  <c r="G120" i="2" s="1"/>
  <c r="F135" i="2"/>
  <c r="G135" i="2" s="1"/>
  <c r="F106" i="2"/>
  <c r="G106" i="2" s="1"/>
  <c r="F107" i="2"/>
  <c r="G107" i="2" s="1"/>
  <c r="F108" i="2"/>
  <c r="G108" i="2" s="1"/>
  <c r="F105" i="2"/>
  <c r="G105" i="2" s="1"/>
  <c r="F110" i="2"/>
  <c r="G11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G146" i="2" s="1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200" i="2"/>
  <c r="G200" i="2" s="1"/>
  <c r="F204" i="2"/>
  <c r="G204" i="2" s="1"/>
  <c r="F193" i="2"/>
  <c r="G193" i="2" s="1"/>
  <c r="F191" i="2"/>
  <c r="G191" i="2" s="1"/>
  <c r="F186" i="2"/>
  <c r="G186" i="2" s="1"/>
  <c r="F185" i="2"/>
  <c r="G185" i="2" s="1"/>
  <c r="F192" i="2"/>
  <c r="G192" i="2" s="1"/>
  <c r="F198" i="2"/>
  <c r="G198" i="2" s="1"/>
  <c r="F197" i="2"/>
  <c r="G197" i="2" s="1"/>
  <c r="F201" i="2"/>
  <c r="G201" i="2" s="1"/>
  <c r="F195" i="2"/>
  <c r="G195" i="2" s="1"/>
  <c r="F203" i="2"/>
  <c r="G203" i="2" s="1"/>
  <c r="F188" i="2"/>
  <c r="G188" i="2" s="1"/>
  <c r="F194" i="2"/>
  <c r="G194" i="2" s="1"/>
  <c r="F190" i="2"/>
  <c r="G190" i="2" s="1"/>
  <c r="F189" i="2"/>
  <c r="G189" i="2" s="1"/>
  <c r="F196" i="2"/>
  <c r="G196" i="2" s="1"/>
  <c r="F205" i="2"/>
  <c r="G205" i="2" s="1"/>
  <c r="F187" i="2"/>
  <c r="G187" i="2" s="1"/>
  <c r="F202" i="2"/>
  <c r="G202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63" i="2"/>
  <c r="G263" i="2" s="1"/>
  <c r="F266" i="2"/>
  <c r="G266" i="2" s="1"/>
  <c r="F272" i="2"/>
  <c r="G272" i="2" s="1"/>
  <c r="F257" i="2"/>
  <c r="G257" i="2" s="1"/>
  <c r="F262" i="2"/>
  <c r="G262" i="2" s="1"/>
  <c r="F260" i="2"/>
  <c r="G260" i="2" s="1"/>
  <c r="F269" i="2"/>
  <c r="G269" i="2" s="1"/>
  <c r="F273" i="2"/>
  <c r="G273" i="2" s="1"/>
  <c r="F271" i="2"/>
  <c r="G271" i="2" s="1"/>
  <c r="F259" i="2"/>
  <c r="G259" i="2" s="1"/>
  <c r="F261" i="2"/>
  <c r="G261" i="2" s="1"/>
  <c r="F265" i="2"/>
  <c r="G265" i="2" s="1"/>
  <c r="F264" i="2"/>
  <c r="G264" i="2" s="1"/>
  <c r="F268" i="2"/>
  <c r="G268" i="2" s="1"/>
  <c r="F258" i="2"/>
  <c r="G258" i="2" s="1"/>
  <c r="F274" i="2"/>
  <c r="G274" i="2" s="1"/>
  <c r="F270" i="2"/>
  <c r="G270" i="2" s="1"/>
  <c r="F267" i="2"/>
  <c r="G267" i="2" s="1"/>
  <c r="F275" i="2"/>
  <c r="G275" i="2" s="1"/>
  <c r="F279" i="2"/>
  <c r="G279" i="2" s="1"/>
  <c r="F280" i="2"/>
  <c r="G280" i="2" s="1"/>
  <c r="F281" i="2"/>
  <c r="G281" i="2" s="1"/>
  <c r="F282" i="2"/>
  <c r="G282" i="2" s="1"/>
  <c r="F283" i="2"/>
  <c r="G283" i="2" s="1"/>
  <c r="F284" i="2"/>
  <c r="G284" i="2" s="1"/>
  <c r="F285" i="2"/>
  <c r="G285" i="2" s="1"/>
  <c r="F286" i="2"/>
  <c r="G286" i="2" s="1"/>
  <c r="F287" i="2"/>
  <c r="G287" i="2" s="1"/>
  <c r="F289" i="2"/>
  <c r="G289" i="2" s="1"/>
  <c r="F290" i="2"/>
  <c r="G290" i="2" s="1"/>
  <c r="F291" i="2"/>
  <c r="G291" i="2" s="1"/>
  <c r="F292" i="2"/>
  <c r="G292" i="2" s="1"/>
  <c r="F293" i="2"/>
  <c r="G293" i="2" s="1"/>
  <c r="F294" i="2"/>
  <c r="G294" i="2" s="1"/>
  <c r="F295" i="2"/>
  <c r="G295" i="2" s="1"/>
  <c r="F296" i="2"/>
  <c r="G296" i="2" s="1"/>
  <c r="F297" i="2"/>
  <c r="G297" i="2" s="1"/>
  <c r="F298" i="2"/>
  <c r="G298" i="2" s="1"/>
  <c r="F299" i="2"/>
  <c r="G299" i="2" s="1"/>
  <c r="F300" i="2"/>
  <c r="G300" i="2" s="1"/>
  <c r="F301" i="2"/>
  <c r="G301" i="2" s="1"/>
  <c r="F302" i="2"/>
  <c r="G302" i="2" s="1"/>
  <c r="F303" i="2"/>
  <c r="G303" i="2" s="1"/>
  <c r="F304" i="2"/>
  <c r="G304" i="2" s="1"/>
  <c r="F306" i="2"/>
  <c r="G306" i="2" s="1"/>
  <c r="F307" i="2"/>
  <c r="G307" i="2" s="1"/>
  <c r="F308" i="2"/>
  <c r="G308" i="2" s="1"/>
  <c r="F309" i="2"/>
  <c r="G309" i="2" s="1"/>
  <c r="F310" i="2"/>
  <c r="G310" i="2" s="1"/>
  <c r="F311" i="2"/>
  <c r="G311" i="2" s="1"/>
  <c r="F312" i="2"/>
  <c r="G312" i="2" s="1"/>
  <c r="F313" i="2"/>
  <c r="G313" i="2" s="1"/>
  <c r="F323" i="2"/>
  <c r="G323" i="2" s="1"/>
  <c r="F324" i="2"/>
  <c r="G324" i="2" s="1"/>
  <c r="F325" i="2"/>
  <c r="G325" i="2" s="1"/>
  <c r="F314" i="2"/>
  <c r="G314" i="2" s="1"/>
  <c r="F315" i="2"/>
  <c r="G315" i="2" s="1"/>
  <c r="F326" i="2"/>
  <c r="G326" i="2" s="1"/>
  <c r="F327" i="2"/>
  <c r="G327" i="2" s="1"/>
  <c r="F328" i="2"/>
  <c r="G328" i="2" s="1"/>
  <c r="F316" i="2"/>
  <c r="G316" i="2" s="1"/>
  <c r="F329" i="2"/>
  <c r="G329" i="2" s="1"/>
  <c r="F330" i="2"/>
  <c r="G330" i="2" s="1"/>
  <c r="F331" i="2"/>
  <c r="G331" i="2" s="1"/>
  <c r="F317" i="2"/>
  <c r="G317" i="2" s="1"/>
  <c r="F332" i="2"/>
  <c r="G332" i="2" s="1"/>
  <c r="F333" i="2"/>
  <c r="G333" i="2" s="1"/>
  <c r="F334" i="2"/>
  <c r="G334" i="2" s="1"/>
  <c r="F335" i="2"/>
  <c r="G335" i="2" s="1"/>
  <c r="F336" i="2"/>
  <c r="G336" i="2" s="1"/>
  <c r="F337" i="2"/>
  <c r="G337" i="2" s="1"/>
  <c r="F338" i="2"/>
  <c r="G338" i="2" s="1"/>
  <c r="F339" i="2"/>
  <c r="G339" i="2" s="1"/>
  <c r="F340" i="2"/>
  <c r="G340" i="2" s="1"/>
  <c r="F341" i="2"/>
  <c r="G341" i="2" s="1"/>
  <c r="F342" i="2"/>
  <c r="G342" i="2" s="1"/>
  <c r="F318" i="2"/>
  <c r="G318" i="2" s="1"/>
  <c r="F343" i="2"/>
  <c r="G343" i="2" s="1"/>
  <c r="F344" i="2"/>
  <c r="G344" i="2" s="1"/>
  <c r="F319" i="2"/>
  <c r="G319" i="2" s="1"/>
  <c r="F345" i="2"/>
  <c r="G345" i="2" s="1"/>
  <c r="F346" i="2"/>
  <c r="G346" i="2" s="1"/>
  <c r="F347" i="2"/>
  <c r="G347" i="2" s="1"/>
  <c r="F320" i="2"/>
  <c r="G320" i="2" s="1"/>
  <c r="F321" i="2"/>
  <c r="G321" i="2" s="1"/>
  <c r="F322" i="2"/>
  <c r="G322" i="2" s="1"/>
  <c r="F348" i="2"/>
  <c r="G348" i="2" s="1"/>
  <c r="F349" i="2"/>
  <c r="G349" i="2" s="1"/>
  <c r="F350" i="2"/>
  <c r="G350" i="2" s="1"/>
  <c r="F351" i="2"/>
  <c r="G351" i="2" s="1"/>
  <c r="F352" i="2"/>
  <c r="G352" i="2" s="1"/>
  <c r="F353" i="2"/>
  <c r="G353" i="2" s="1"/>
  <c r="F354" i="2"/>
  <c r="G354" i="2" s="1"/>
  <c r="F355" i="2"/>
  <c r="G355" i="2" s="1"/>
  <c r="F356" i="2"/>
  <c r="G356" i="2" s="1"/>
  <c r="F357" i="2"/>
  <c r="G357" i="2" s="1"/>
  <c r="F358" i="2"/>
  <c r="G358" i="2" s="1"/>
  <c r="F359" i="2"/>
  <c r="G359" i="2" s="1"/>
  <c r="F360" i="2"/>
  <c r="G360" i="2" s="1"/>
  <c r="F361" i="2"/>
  <c r="G361" i="2" s="1"/>
  <c r="F362" i="2"/>
  <c r="G362" i="2" s="1"/>
  <c r="F363" i="2"/>
  <c r="G363" i="2" s="1"/>
  <c r="F364" i="2"/>
  <c r="G364" i="2" s="1"/>
  <c r="F365" i="2"/>
  <c r="G365" i="2" s="1"/>
  <c r="F366" i="2"/>
  <c r="G366" i="2" s="1"/>
  <c r="F367" i="2"/>
  <c r="G367" i="2" s="1"/>
  <c r="F368" i="2"/>
  <c r="G368" i="2" s="1"/>
  <c r="F369" i="2"/>
  <c r="G369" i="2" s="1"/>
  <c r="F370" i="2"/>
  <c r="G370" i="2" s="1"/>
  <c r="F371" i="2"/>
  <c r="G371" i="2" s="1"/>
  <c r="F372" i="2"/>
  <c r="G372" i="2" s="1"/>
  <c r="F373" i="2"/>
  <c r="G373" i="2" s="1"/>
  <c r="F378" i="2"/>
  <c r="G378" i="2" s="1"/>
  <c r="F379" i="2"/>
  <c r="G379" i="2" s="1"/>
  <c r="F380" i="2"/>
  <c r="G380" i="2" s="1"/>
  <c r="F381" i="2"/>
  <c r="G381" i="2" s="1"/>
  <c r="F385" i="2"/>
  <c r="G385" i="2" s="1"/>
  <c r="F386" i="2"/>
  <c r="G386" i="2" s="1"/>
  <c r="F383" i="2"/>
  <c r="G383" i="2" s="1"/>
  <c r="F382" i="2"/>
  <c r="G382" i="2" s="1"/>
  <c r="F387" i="2"/>
  <c r="G387" i="2" s="1"/>
  <c r="F388" i="2"/>
  <c r="G388" i="2" s="1"/>
  <c r="F389" i="2"/>
  <c r="G389" i="2" s="1"/>
  <c r="F390" i="2"/>
  <c r="G390" i="2" s="1"/>
  <c r="F391" i="2"/>
  <c r="G391" i="2" s="1"/>
  <c r="F392" i="2"/>
  <c r="G392" i="2" s="1"/>
  <c r="F393" i="2"/>
  <c r="G393" i="2" s="1"/>
  <c r="F394" i="2"/>
  <c r="G394" i="2" s="1"/>
  <c r="F395" i="2"/>
  <c r="G395" i="2" s="1"/>
  <c r="F396" i="2"/>
  <c r="G396" i="2" s="1"/>
  <c r="F397" i="2"/>
  <c r="G397" i="2" s="1"/>
  <c r="F398" i="2"/>
  <c r="G398" i="2" s="1"/>
  <c r="F399" i="2"/>
  <c r="G399" i="2" s="1"/>
  <c r="F400" i="2"/>
  <c r="G400" i="2" s="1"/>
  <c r="F401" i="2"/>
  <c r="G401" i="2" s="1"/>
  <c r="F402" i="2"/>
  <c r="G402" i="2" s="1"/>
  <c r="F403" i="2"/>
  <c r="G403" i="2" s="1"/>
  <c r="F405" i="2"/>
  <c r="G405" i="2" s="1"/>
  <c r="F406" i="2"/>
  <c r="G406" i="2" s="1"/>
  <c r="F407" i="2"/>
  <c r="G407" i="2" s="1"/>
  <c r="F408" i="2"/>
  <c r="G408" i="2" s="1"/>
  <c r="F409" i="2"/>
  <c r="G409" i="2" s="1"/>
  <c r="F410" i="2"/>
  <c r="G410" i="2" s="1"/>
  <c r="F411" i="2"/>
  <c r="G411" i="2" s="1"/>
  <c r="F412" i="2"/>
  <c r="G412" i="2" s="1"/>
  <c r="F413" i="2"/>
  <c r="G413" i="2" s="1"/>
  <c r="F414" i="2"/>
  <c r="G414" i="2" s="1"/>
  <c r="F415" i="2"/>
  <c r="G415" i="2" s="1"/>
  <c r="F416" i="2"/>
  <c r="G416" i="2" s="1"/>
  <c r="F417" i="2"/>
  <c r="G417" i="2" s="1"/>
  <c r="F418" i="2"/>
  <c r="G418" i="2" s="1"/>
  <c r="F419" i="2"/>
  <c r="G419" i="2" s="1"/>
  <c r="F420" i="2"/>
  <c r="G420" i="2" s="1"/>
  <c r="F421" i="2"/>
  <c r="G421" i="2" s="1"/>
  <c r="F423" i="2"/>
  <c r="G423" i="2" s="1"/>
  <c r="F424" i="2"/>
  <c r="G424" i="2" s="1"/>
  <c r="F425" i="2"/>
  <c r="G425" i="2" s="1"/>
  <c r="F426" i="2"/>
  <c r="G426" i="2" s="1"/>
  <c r="F427" i="2"/>
  <c r="G427" i="2" s="1"/>
  <c r="F428" i="2"/>
  <c r="G428" i="2" s="1"/>
  <c r="F429" i="2"/>
  <c r="G429" i="2" s="1"/>
  <c r="F430" i="2"/>
  <c r="G430" i="2" s="1"/>
  <c r="F2" i="2"/>
  <c r="G2" i="2" s="1"/>
  <c r="H112" i="2" l="1"/>
  <c r="H218" i="2"/>
  <c r="H177" i="2"/>
  <c r="H83" i="2"/>
  <c r="H351" i="2"/>
  <c r="H358" i="2"/>
  <c r="H386" i="2"/>
  <c r="H266" i="2"/>
  <c r="H174" i="2"/>
  <c r="H41" i="2"/>
  <c r="H142" i="2"/>
  <c r="H33" i="2"/>
  <c r="H270" i="2"/>
  <c r="H49" i="2"/>
  <c r="H100" i="2"/>
  <c r="H182" i="2"/>
  <c r="H249" i="2"/>
  <c r="H166" i="2"/>
  <c r="H271" i="2"/>
  <c r="H231" i="2"/>
  <c r="H277" i="2"/>
  <c r="H232" i="2"/>
  <c r="H284" i="2"/>
  <c r="H183" i="2"/>
  <c r="H167" i="2"/>
  <c r="H99" i="2"/>
  <c r="H301" i="2"/>
  <c r="H25" i="2"/>
  <c r="H150" i="2"/>
  <c r="H113" i="2"/>
  <c r="H390" i="2"/>
  <c r="H415" i="2"/>
  <c r="H381" i="2"/>
  <c r="H407" i="2"/>
  <c r="H85" i="2"/>
  <c r="H91" i="2"/>
  <c r="H92" i="2"/>
  <c r="H384" i="2"/>
  <c r="H134" i="2"/>
  <c r="I88" i="2"/>
  <c r="I238" i="2"/>
  <c r="I277" i="2"/>
  <c r="I288" i="2"/>
  <c r="I384" i="2"/>
  <c r="I404" i="2"/>
  <c r="I83" i="2"/>
  <c r="I422" i="2"/>
  <c r="H223" i="2"/>
  <c r="H314" i="2"/>
  <c r="H293" i="2"/>
  <c r="H292" i="2"/>
  <c r="H363" i="2"/>
  <c r="H96" i="2"/>
  <c r="H236" i="2"/>
  <c r="H255" i="2"/>
  <c r="H156" i="2"/>
  <c r="H98" i="2"/>
  <c r="H221" i="2"/>
  <c r="H206" i="2"/>
  <c r="H129" i="2"/>
  <c r="H149" i="2"/>
  <c r="H247" i="2"/>
  <c r="H355" i="2"/>
  <c r="H281" i="2"/>
  <c r="H354" i="2"/>
  <c r="H253" i="2"/>
  <c r="H48" i="2"/>
  <c r="H380" i="2"/>
  <c r="H70" i="2"/>
  <c r="H389" i="2"/>
  <c r="H63" i="2"/>
  <c r="H370" i="2"/>
  <c r="H290" i="2"/>
  <c r="H13" i="2"/>
  <c r="H38" i="2"/>
  <c r="H356" i="2"/>
  <c r="H330" i="2"/>
  <c r="H140" i="2"/>
  <c r="H239" i="2"/>
  <c r="H123" i="2"/>
  <c r="H181" i="2"/>
  <c r="H54" i="2"/>
  <c r="H80" i="2"/>
  <c r="H343" i="2"/>
  <c r="H246" i="2"/>
  <c r="H420" i="2"/>
  <c r="H228" i="2"/>
  <c r="H186" i="2"/>
  <c r="H229" i="2"/>
  <c r="H64" i="2"/>
  <c r="H23" i="2"/>
  <c r="H222" i="2"/>
  <c r="H79" i="2"/>
  <c r="H136" i="2"/>
  <c r="H30" i="2"/>
  <c r="H62" i="2"/>
  <c r="H364" i="2"/>
  <c r="H283" i="2"/>
  <c r="H71" i="2"/>
  <c r="H12" i="2"/>
  <c r="H325" i="2"/>
  <c r="H2" i="2"/>
  <c r="H5" i="2"/>
  <c r="H273" i="2"/>
  <c r="H72" i="2"/>
  <c r="H300" i="2"/>
  <c r="H3" i="2"/>
  <c r="H31" i="2"/>
  <c r="H305" i="2"/>
  <c r="G305" i="2"/>
  <c r="H392" i="2"/>
  <c r="H217" i="2"/>
  <c r="H282" i="2"/>
  <c r="H237" i="2"/>
  <c r="H105" i="2"/>
  <c r="H95" i="2"/>
  <c r="H289" i="2"/>
  <c r="H60" i="2"/>
  <c r="H75" i="2"/>
  <c r="H102" i="2"/>
  <c r="H367" i="2"/>
  <c r="H28" i="2"/>
  <c r="H280" i="2"/>
  <c r="H254" i="2"/>
  <c r="H353" i="2"/>
  <c r="H154" i="2"/>
  <c r="H35" i="2"/>
  <c r="H252" i="2"/>
  <c r="H227" i="2"/>
  <c r="H242" i="2"/>
  <c r="H391" i="2"/>
  <c r="H264" i="2"/>
  <c r="H419" i="2"/>
  <c r="H257" i="2"/>
  <c r="H362" i="2"/>
  <c r="H269" i="2"/>
  <c r="H121" i="2"/>
  <c r="H233" i="2"/>
  <c r="H235" i="2"/>
  <c r="H352" i="2"/>
  <c r="H209" i="2"/>
  <c r="H203" i="2"/>
  <c r="H208" i="2"/>
  <c r="H179" i="2"/>
  <c r="H371" i="2"/>
  <c r="H69" i="2"/>
  <c r="H322" i="2"/>
  <c r="H191" i="2"/>
  <c r="H164" i="2"/>
  <c r="H124" i="2"/>
  <c r="H312" i="2"/>
  <c r="H151" i="2"/>
  <c r="H285" i="2"/>
  <c r="H200" i="2"/>
  <c r="H128" i="2"/>
  <c r="H295" i="2"/>
  <c r="H313" i="2"/>
  <c r="H396" i="2"/>
  <c r="H198" i="2"/>
  <c r="H106" i="2"/>
  <c r="H413" i="2"/>
  <c r="H335" i="2"/>
  <c r="H138" i="2"/>
  <c r="H178" i="2"/>
  <c r="H275" i="2"/>
  <c r="H299" i="2"/>
  <c r="H130" i="2"/>
  <c r="H84" i="2"/>
  <c r="H184" i="2"/>
  <c r="H170" i="2"/>
  <c r="H402" i="2"/>
  <c r="H19" i="2"/>
  <c r="H298" i="2"/>
  <c r="H224" i="2"/>
  <c r="H399" i="2"/>
  <c r="H418" i="2"/>
  <c r="H196" i="2"/>
  <c r="H189" i="2"/>
  <c r="H82" i="2"/>
  <c r="H216" i="2"/>
  <c r="H304" i="2"/>
  <c r="H320" i="2"/>
  <c r="H204" i="2"/>
  <c r="H263" i="2"/>
  <c r="H347" i="2"/>
  <c r="H272" i="2"/>
  <c r="H73" i="2"/>
  <c r="H359" i="2"/>
  <c r="H405" i="2"/>
  <c r="H344" i="2"/>
  <c r="H286" i="2"/>
  <c r="H135" i="2"/>
  <c r="H7" i="2"/>
  <c r="H74" i="2"/>
  <c r="H26" i="2"/>
  <c r="H143" i="2"/>
  <c r="H165" i="2"/>
  <c r="H388" i="2"/>
  <c r="H244" i="2"/>
  <c r="H59" i="2"/>
  <c r="H160" i="2"/>
  <c r="H265" i="2"/>
  <c r="H214" i="2"/>
  <c r="H311" i="2"/>
  <c r="H220" i="2"/>
  <c r="H34" i="2"/>
  <c r="H139" i="2"/>
  <c r="H426" i="2"/>
  <c r="H328" i="2"/>
  <c r="H76" i="2"/>
  <c r="H171" i="2"/>
  <c r="H168" i="2"/>
  <c r="H341" i="2"/>
  <c r="H331" i="2"/>
  <c r="H116" i="2"/>
  <c r="H45" i="2"/>
  <c r="H211" i="2"/>
  <c r="H212" i="2"/>
  <c r="H147" i="2"/>
  <c r="H137" i="2"/>
  <c r="H197" i="2"/>
  <c r="H32" i="2"/>
  <c r="H414" i="2"/>
  <c r="H126" i="2"/>
  <c r="H323" i="2"/>
  <c r="H46" i="2"/>
  <c r="H81" i="2"/>
  <c r="H394" i="2"/>
  <c r="H161" i="2"/>
  <c r="H193" i="2"/>
  <c r="H365" i="2"/>
  <c r="H308" i="2"/>
  <c r="H180" i="2"/>
  <c r="H267" i="2"/>
  <c r="H383" i="2"/>
  <c r="H58" i="2"/>
  <c r="H258" i="2"/>
  <c r="H387" i="2"/>
  <c r="H250" i="2"/>
  <c r="H8" i="2"/>
  <c r="H10" i="2"/>
  <c r="H51" i="2"/>
  <c r="H261" i="2"/>
  <c r="H226" i="2"/>
  <c r="H219" i="2"/>
  <c r="H296" i="2"/>
  <c r="H340" i="2"/>
  <c r="H169" i="2"/>
  <c r="H144" i="2"/>
  <c r="H195" i="2"/>
  <c r="H315" i="2"/>
  <c r="H122" i="2"/>
  <c r="H111" i="2"/>
  <c r="H68" i="2"/>
  <c r="H148" i="2"/>
  <c r="H172" i="2"/>
  <c r="H393" i="2"/>
  <c r="H339" i="2"/>
  <c r="H430" i="2"/>
  <c r="H155" i="2"/>
  <c r="H202" i="2"/>
  <c r="H44" i="2"/>
  <c r="H338" i="2"/>
  <c r="H152" i="2"/>
  <c r="H360" i="2"/>
  <c r="H162" i="2"/>
  <c r="H104" i="2"/>
  <c r="H372" i="2"/>
  <c r="H345" i="2"/>
  <c r="H406" i="2"/>
  <c r="H20" i="2"/>
  <c r="H107" i="2"/>
  <c r="H190" i="2"/>
  <c r="H145" i="2"/>
  <c r="H409" i="2"/>
  <c r="H382" i="2"/>
  <c r="H36" i="2"/>
  <c r="H291" i="2"/>
  <c r="H225" i="2"/>
  <c r="H411" i="2"/>
  <c r="H302" i="2"/>
  <c r="H357" i="2"/>
  <c r="H21" i="2"/>
  <c r="H50" i="2"/>
  <c r="H97" i="2"/>
  <c r="H403" i="2"/>
  <c r="H412" i="2"/>
  <c r="H115" i="2"/>
  <c r="H78" i="2"/>
  <c r="H55" i="2"/>
  <c r="H56" i="2"/>
  <c r="H230" i="2"/>
  <c r="H158" i="2"/>
  <c r="H324" i="2"/>
  <c r="H194" i="2"/>
  <c r="H210" i="2"/>
  <c r="H65" i="2"/>
  <c r="H201" i="2"/>
  <c r="H259" i="2"/>
  <c r="H131" i="2"/>
  <c r="H297" i="2"/>
  <c r="H427" i="2"/>
  <c r="H109" i="2"/>
  <c r="H429" i="2"/>
  <c r="H120" i="2"/>
  <c r="H4" i="2"/>
  <c r="H395" i="2"/>
  <c r="H173" i="2"/>
  <c r="H132" i="2"/>
  <c r="H18" i="2"/>
  <c r="H417" i="2"/>
  <c r="H153" i="2"/>
  <c r="H117" i="2"/>
  <c r="H86" i="2"/>
  <c r="H163" i="2"/>
  <c r="H133" i="2"/>
  <c r="H350" i="2"/>
  <c r="H318" i="2"/>
  <c r="H40" i="2"/>
  <c r="H57" i="2"/>
  <c r="H373" i="2"/>
  <c r="H279" i="2"/>
  <c r="H408" i="2"/>
  <c r="H346" i="2"/>
  <c r="H379" i="2"/>
  <c r="H310" i="2"/>
  <c r="H37" i="2"/>
  <c r="H192" i="2"/>
  <c r="H27" i="2"/>
  <c r="H317" i="2"/>
  <c r="H326" i="2"/>
  <c r="H248" i="2"/>
  <c r="H15" i="2"/>
  <c r="H176" i="2"/>
  <c r="H29" i="2"/>
  <c r="H101" i="2"/>
  <c r="H61" i="2"/>
  <c r="H287" i="2"/>
  <c r="H141" i="2"/>
  <c r="H187" i="2"/>
  <c r="H369" i="2"/>
  <c r="H319" i="2"/>
  <c r="H401" i="2"/>
  <c r="H110" i="2"/>
  <c r="H274" i="2"/>
  <c r="H385" i="2"/>
  <c r="H213" i="2"/>
  <c r="H262" i="2"/>
  <c r="H215" i="2"/>
  <c r="H243" i="2"/>
  <c r="H11" i="2"/>
  <c r="H9" i="2"/>
  <c r="H342" i="2"/>
  <c r="H114" i="2"/>
  <c r="H416" i="2"/>
  <c r="H368" i="2"/>
  <c r="H53" i="2"/>
  <c r="H428" i="2"/>
  <c r="H329" i="2"/>
  <c r="H43" i="2"/>
  <c r="H397" i="2"/>
  <c r="H157" i="2"/>
  <c r="H118" i="2"/>
  <c r="H303" i="2"/>
  <c r="H67" i="2"/>
  <c r="H337" i="2"/>
  <c r="H333" i="2"/>
  <c r="H400" i="2"/>
  <c r="H234" i="2"/>
  <c r="H125" i="2"/>
  <c r="H47" i="2"/>
  <c r="H24" i="2"/>
  <c r="H205" i="2"/>
  <c r="H245" i="2"/>
  <c r="H241" i="2"/>
  <c r="H366" i="2"/>
  <c r="H119" i="2"/>
  <c r="H307" i="2"/>
  <c r="H127" i="2"/>
  <c r="H108" i="2"/>
  <c r="H309" i="2"/>
  <c r="H251" i="2"/>
  <c r="H52" i="2"/>
  <c r="H410" i="2"/>
  <c r="H268" i="2"/>
  <c r="H42" i="2"/>
  <c r="H327" i="2"/>
  <c r="H316" i="2"/>
  <c r="H185" i="2"/>
  <c r="H39" i="2"/>
  <c r="H421" i="2"/>
  <c r="H77" i="2"/>
  <c r="H175" i="2"/>
  <c r="H159" i="2"/>
  <c r="H349" i="2"/>
  <c r="H348" i="2"/>
  <c r="H207" i="2"/>
  <c r="H188" i="2"/>
  <c r="H398" i="2"/>
  <c r="H332" i="2"/>
  <c r="H306" i="2"/>
  <c r="H423" i="2"/>
  <c r="H22" i="2"/>
  <c r="H334" i="2"/>
  <c r="H6" i="2"/>
  <c r="H66" i="2"/>
  <c r="H336" i="2"/>
  <c r="H146" i="2"/>
  <c r="H424" i="2"/>
  <c r="H361" i="2"/>
  <c r="H321" i="2"/>
  <c r="H425" i="2"/>
  <c r="H294" i="2"/>
  <c r="H240" i="2"/>
  <c r="G435" i="2"/>
  <c r="G277" i="2"/>
  <c r="G93" i="2"/>
  <c r="G85" i="2"/>
  <c r="H432" i="2"/>
  <c r="H199" i="2"/>
  <c r="H90" i="2"/>
  <c r="G434" i="2"/>
  <c r="G384" i="2"/>
  <c r="G276" i="2"/>
  <c r="G112" i="2"/>
  <c r="G134" i="2"/>
  <c r="G92" i="2"/>
  <c r="H431" i="2"/>
  <c r="H89" i="2"/>
  <c r="G433" i="2"/>
  <c r="G91" i="2"/>
  <c r="G83" i="2"/>
  <c r="H438" i="2"/>
  <c r="H422" i="2"/>
  <c r="H288" i="2"/>
  <c r="H256" i="2"/>
  <c r="H88" i="2"/>
  <c r="H437" i="2"/>
  <c r="H103" i="2"/>
  <c r="H87" i="2"/>
  <c r="H436" i="2"/>
  <c r="H404" i="2"/>
  <c r="H278" i="2"/>
  <c r="H238" i="2"/>
  <c r="H94" i="2"/>
  <c r="H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<sst xmlns="http://schemas.openxmlformats.org/spreadsheetml/2006/main" count="18389" uniqueCount="4939">
  <si>
    <t>EEID</t>
  </si>
  <si>
    <t>Name</t>
  </si>
  <si>
    <t>Market</t>
  </si>
  <si>
    <t>Status</t>
  </si>
  <si>
    <t>SSQ</t>
  </si>
  <si>
    <t>Click ID</t>
  </si>
  <si>
    <t>Click Name</t>
  </si>
  <si>
    <t>Click Market</t>
  </si>
  <si>
    <t>Home Address</t>
  </si>
  <si>
    <t>Radii</t>
  </si>
  <si>
    <t>Click Address</t>
  </si>
  <si>
    <t>Notes</t>
  </si>
  <si>
    <t>Greg Farrell</t>
  </si>
  <si>
    <t>Alexandria</t>
  </si>
  <si>
    <t>Production</t>
  </si>
  <si>
    <t>YES</t>
  </si>
  <si>
    <t>GREGORY FARRELL</t>
  </si>
  <si>
    <t>ALEXANDRIA</t>
  </si>
  <si>
    <t>39 Kennedy St NE, Washington, 20011, DC</t>
  </si>
  <si>
    <t>5017 Cockney Ct, Annandale, VA 22003</t>
  </si>
  <si>
    <t>Hamid Emami</t>
  </si>
  <si>
    <t>HAMID EMAMI</t>
  </si>
  <si>
    <t>7114 Tolliver ST, Alexandria, 22306, VA</t>
  </si>
  <si>
    <t>8279 Wold Den Ct, Springfield, VA 22153</t>
  </si>
  <si>
    <t>Hayden Williams</t>
  </si>
  <si>
    <t>HAYDEN WILLIAMS</t>
  </si>
  <si>
    <t>9901 tambay ct, Gaithersburg, 20886, MD</t>
  </si>
  <si>
    <t>8900 Braeburn Dr, Annandale, VA 22003</t>
  </si>
  <si>
    <t>KC Phillips</t>
  </si>
  <si>
    <t>KEVIN PHILLIPS</t>
  </si>
  <si>
    <t>5697 Harper's Farm Rd Unit E, COLUMBIA, 21044, MD</t>
  </si>
  <si>
    <t>7584 Leesburg Pike, Falls Church, VA 22043</t>
  </si>
  <si>
    <t>Tyesha Jackson</t>
  </si>
  <si>
    <t>Production LOA</t>
  </si>
  <si>
    <t>TYESHA JACKSON</t>
  </si>
  <si>
    <t>2341 11th St N, Arlington, 22201, VA</t>
  </si>
  <si>
    <t>5701 Windsor Gate Ln, Fairfax, VA 22030</t>
  </si>
  <si>
    <t>Walter Anderson</t>
  </si>
  <si>
    <t>WALTER ANDERSON</t>
  </si>
  <si>
    <t>1107 Palmer Rd Apt 12, Ft, Washington, 20744, MD</t>
  </si>
  <si>
    <t>5720 Clermont Dr, Alexandria, VA 22310</t>
  </si>
  <si>
    <t>Alexander Nunez Mora</t>
  </si>
  <si>
    <t>Alexandria-OEM</t>
  </si>
  <si>
    <t>ALEXANDER NUNEZ MORA</t>
  </si>
  <si>
    <t>ALEXANDRIA-OEM</t>
  </si>
  <si>
    <t>5639 Roundtree Dr, Woodbridge, 22193, VA</t>
  </si>
  <si>
    <t>8111 Ox Rd, Fairfax Station, VA 22039</t>
  </si>
  <si>
    <t>Jason Alston</t>
  </si>
  <si>
    <t>JASON ALSTON</t>
  </si>
  <si>
    <t>624 Galveston Street, SE, Washington, 20032, DC</t>
  </si>
  <si>
    <t>3915 Wheat Ct, Alexandria, VA 22311</t>
  </si>
  <si>
    <t>Kevin McDaniel</t>
  </si>
  <si>
    <t>KEVIN MCDANIEL</t>
  </si>
  <si>
    <t>4454 Raleigh Ave, Alexandria, 22304, VA</t>
  </si>
  <si>
    <t>Luis Ortiz</t>
  </si>
  <si>
    <t>LUIS ORTIZ</t>
  </si>
  <si>
    <t>9087 dawkins dr, bristow, 20136, VA</t>
  </si>
  <si>
    <t>11003 Langton Arms Ct, Oakton, VA 22124</t>
  </si>
  <si>
    <t>Marion Butler</t>
  </si>
  <si>
    <t>MARION BUTLER</t>
  </si>
  <si>
    <t>2256 Rolling Meadow St, Waldorf, 20601, MD</t>
  </si>
  <si>
    <t>6500 Landsdowne Centre Dr, Alexandria, VA 22315</t>
  </si>
  <si>
    <t>Michael Agge</t>
  </si>
  <si>
    <t>MICHAEL AGGE</t>
  </si>
  <si>
    <t>5612 Justis Place, Alexandria, 22310, VA</t>
  </si>
  <si>
    <t>4905 Chanticleer Ave, Annandale, VA 22003</t>
  </si>
  <si>
    <t>Tre Flannigan</t>
  </si>
  <si>
    <t>TRE FLANNIGAN</t>
  </si>
  <si>
    <t>1705 Stafford Street, Cedar Hill, 75104, TX</t>
  </si>
  <si>
    <t>6201 Sally Ford Ct, Fairfax Station, VA 22039</t>
  </si>
  <si>
    <t>Christopher Garner</t>
  </si>
  <si>
    <t>New Hire Training</t>
  </si>
  <si>
    <t>10907 Poplarwood CT, Waldorf MD 20601</t>
  </si>
  <si>
    <t>6451 Edsall Rd, Alexandria, VA 22312</t>
  </si>
  <si>
    <t>Nick Marion</t>
  </si>
  <si>
    <t>Atlanta-OEM</t>
  </si>
  <si>
    <t>NICHOLAS MARION</t>
  </si>
  <si>
    <t>ATLANTA-OEM</t>
  </si>
  <si>
    <t>109 cheatham hill lane, Dallas, 30157, GA</t>
  </si>
  <si>
    <t>1735 Winterthur Close NW, Atlanta, GA 30328</t>
  </si>
  <si>
    <t>Jennifer Senneff</t>
  </si>
  <si>
    <t>JENNIFER SENNEFF</t>
  </si>
  <si>
    <t>3225 Crestview Drive, Cumming, 30041, GA</t>
  </si>
  <si>
    <t>5993 Peachtree Industrial Blvd, Peachtree Corners, GA 30092</t>
  </si>
  <si>
    <t>Sheka Kamara</t>
  </si>
  <si>
    <t>SHEKA KAMARA</t>
  </si>
  <si>
    <t>10805 Tara Village way, Jonesboro, 30238, GA</t>
  </si>
  <si>
    <t>999 Briarcliff Rd NE, Atlanta, GA 30306</t>
  </si>
  <si>
    <t>Fernando Diaz</t>
  </si>
  <si>
    <t>Boston</t>
  </si>
  <si>
    <t>FERNANDO DIAZ</t>
  </si>
  <si>
    <t>BOSTON</t>
  </si>
  <si>
    <t>121 Chandler Ave, Pawtucket, 2860, RI</t>
  </si>
  <si>
    <t>70 Industrial Park Rd, Plymouth, MA 02360</t>
  </si>
  <si>
    <t>13 LAKE AVE, Mashpee, MA</t>
  </si>
  <si>
    <t>Gary Cook</t>
  </si>
  <si>
    <t>GARY COOK</t>
  </si>
  <si>
    <t>125 Hobomock Street, Pembroke, 2359, MA</t>
  </si>
  <si>
    <t>220 Sandwich Rd, Bourne, MA 02532</t>
  </si>
  <si>
    <t>125 HOBOMOCK ST, Pembroke, MA</t>
  </si>
  <si>
    <t>Jason McLean</t>
  </si>
  <si>
    <t>JASON MCLEAN</t>
  </si>
  <si>
    <t>57 Bowdoin St, Dorchester, 2124, MA</t>
  </si>
  <si>
    <t>218 Summer St, Norwell, MA 02061</t>
  </si>
  <si>
    <t>57 BOWDOIN ST, Dorchester, MA</t>
  </si>
  <si>
    <t>Jimmy Bottary</t>
  </si>
  <si>
    <t>JAMES BOTTARY</t>
  </si>
  <si>
    <t>52 empire st, Quincy, 2169, MA</t>
  </si>
  <si>
    <t>328 Mattakeesett St, Pembroke, MA 02359</t>
  </si>
  <si>
    <t>52 EMPIRE ST, QUINCY, MA</t>
  </si>
  <si>
    <t>Jose Garcia espinal</t>
  </si>
  <si>
    <t>JOSE GARCIA ESPINAL</t>
  </si>
  <si>
    <t>103 Norfolk st, Boston, 2124, MA</t>
  </si>
  <si>
    <t>38 Elmwood Park, Braintree, MA 02184</t>
  </si>
  <si>
    <t>48 FRIEND ST, Lynn, MA</t>
  </si>
  <si>
    <t>Kyle DiDonato</t>
  </si>
  <si>
    <t>DIDONATO JOSEPH</t>
  </si>
  <si>
    <t>8 Linlew St, Derry, 3038, NH</t>
  </si>
  <si>
    <t>5 Howard Pl, Dorchester, MA 02125</t>
  </si>
  <si>
    <t>Ralpheal Desir</t>
  </si>
  <si>
    <t>RALPHEAL DESIR</t>
  </si>
  <si>
    <t>7 Laramee Green West, Springfield, 1151, MA</t>
  </si>
  <si>
    <t>150 Stimson St, West Roxbury, MA 02132</t>
  </si>
  <si>
    <t>1191 GREENDALE AVE, Needham, ma</t>
  </si>
  <si>
    <t>Yoshi Takahashi</t>
  </si>
  <si>
    <t>YOSHIHARU TAKAHASHI</t>
  </si>
  <si>
    <t>16 Spooner Street, Plymouth, 2360, MA</t>
  </si>
  <si>
    <t>725 Old Stage Rd, Centerville, MA 02632</t>
  </si>
  <si>
    <t>60 ANSEL HALLET RD, West Yarmouth, MA</t>
  </si>
  <si>
    <t>Andrew Ahmad</t>
  </si>
  <si>
    <t>Buffalo</t>
  </si>
  <si>
    <t>ANDREW AHMAD</t>
  </si>
  <si>
    <t>BUFFALO</t>
  </si>
  <si>
    <t>3880 Wolf rd, Orchard Park, 14127, NY</t>
  </si>
  <si>
    <t>7135 Davis Rd, West Falls, NY 14170</t>
  </si>
  <si>
    <t>Mike Fenton</t>
  </si>
  <si>
    <t>MICHAEL FENTON</t>
  </si>
  <si>
    <t>521 N Academy St, Medina, 14103, NY</t>
  </si>
  <si>
    <t>7047 Gorton Rd, Basom, NY 14013</t>
  </si>
  <si>
    <t>Troy Tipton</t>
  </si>
  <si>
    <t>TROY TIPTON</t>
  </si>
  <si>
    <t>84 Garland Dr, Amherst, 14226, NY</t>
  </si>
  <si>
    <t>5640 Fisk Rd, Lockport, NY 14094</t>
  </si>
  <si>
    <t>Leonard Harris</t>
  </si>
  <si>
    <t>LEONARD HARRIS</t>
  </si>
  <si>
    <t>52E Morris Ave, Buffalo, 14214, NY</t>
  </si>
  <si>
    <t>11076 Broadway, Alden, NY 14004</t>
  </si>
  <si>
    <t>Collin Talbert</t>
  </si>
  <si>
    <t>Charleston-OEM</t>
  </si>
  <si>
    <t>COLLIN TALBERT</t>
  </si>
  <si>
    <t>CHARLESTON-OEM</t>
  </si>
  <si>
    <t>106 BUCKSKIN DR., SUMMERVILLE, 29486, SC</t>
  </si>
  <si>
    <t>1702 Clements Ferry Rd, Charleston, SC 29492</t>
  </si>
  <si>
    <t>David Knisley</t>
  </si>
  <si>
    <t>LOA</t>
  </si>
  <si>
    <t>DAVID KINSLEY</t>
  </si>
  <si>
    <t>131 Buddy Lane, Summerville, 29485, SC</t>
  </si>
  <si>
    <t>116 Clearbule Lp, Summerville, SC 29486</t>
  </si>
  <si>
    <t>Jeffrey Malone</t>
  </si>
  <si>
    <t>JEFFREY MALONE</t>
  </si>
  <si>
    <t>3288 Von Ohsen Rd, Summerville, 29485, SC</t>
  </si>
  <si>
    <t>8511 Bentwood Dr, North Charleston, SC 29406</t>
  </si>
  <si>
    <t>Louis Prescott Jr</t>
  </si>
  <si>
    <t>LOUIS PRESCOTT</t>
  </si>
  <si>
    <t>127 tall spruce dr, moncks corner, 29461, SC</t>
  </si>
  <si>
    <t>105 Underbrush Ct, Moncks Corner, SC 29461</t>
  </si>
  <si>
    <t>Tony Clark</t>
  </si>
  <si>
    <t>TONY CLARK</t>
  </si>
  <si>
    <t>210 Iris St, Ladson, 29456, SC</t>
  </si>
  <si>
    <t>4213 Savannah Hwy B, Ravenel, SC 29470</t>
  </si>
  <si>
    <t>Jonathan Johnson</t>
  </si>
  <si>
    <t>Using FSL until I have home address.</t>
  </si>
  <si>
    <t>112 Millburgh Ln, Goose Creek, SC 29445</t>
  </si>
  <si>
    <t>Joel Bidwell</t>
  </si>
  <si>
    <t>RALEIGH-OEM</t>
  </si>
  <si>
    <t>Richard Acevedo</t>
  </si>
  <si>
    <t>Using FSL until I have hotel address.</t>
  </si>
  <si>
    <t xml:space="preserve">180 Von Steuben St, Goose Creek, SC 29445 </t>
  </si>
  <si>
    <t>Traveler from Daytona</t>
  </si>
  <si>
    <t>ARKEYTTA TALLEY</t>
  </si>
  <si>
    <t>Chattanooga</t>
  </si>
  <si>
    <t>CHATTANOOGA</t>
  </si>
  <si>
    <t>3903 Wiley Ave, Chattanooga, 37412, TN</t>
  </si>
  <si>
    <t>198 Hurt Dr, Rock Spring, GA 30739</t>
  </si>
  <si>
    <t>Clifford Branan</t>
  </si>
  <si>
    <t>CLIFFORD BRANAN</t>
  </si>
  <si>
    <t>129 Lofty Sub Rd, Dunlap, 37327, TN</t>
  </si>
  <si>
    <t>107 Robinson Rd, Jasper, TN 37347</t>
  </si>
  <si>
    <t>Aleksandr Fairbanks-Borne</t>
  </si>
  <si>
    <t>ALEKSANDR FAIRBANKS-BORNE</t>
  </si>
  <si>
    <t>8857 Millard Lee Lane, Chattanooga, 37416, TN</t>
  </si>
  <si>
    <t>8839 Prairie Schooner Cir, Lakesite, TN 37379</t>
  </si>
  <si>
    <t>NASSER SELMY</t>
  </si>
  <si>
    <t>CLEVELAND</t>
  </si>
  <si>
    <t>Term</t>
  </si>
  <si>
    <t>NOAH DOUCET</t>
  </si>
  <si>
    <t>VICENTE-DERONE ROSADO</t>
  </si>
  <si>
    <t>13616 Cedar Road, University Heights OH 44118</t>
  </si>
  <si>
    <t>63 Hyde St, Wakeman, OH 44889</t>
  </si>
  <si>
    <t>NATHAN EDGECOMB</t>
  </si>
  <si>
    <t>CLEVELAND-OEM</t>
  </si>
  <si>
    <t>Yes</t>
  </si>
  <si>
    <t>JASON O'CONNOR</t>
  </si>
  <si>
    <t>3714 Schiller Avenue, Cleveland, OH 44109</t>
  </si>
  <si>
    <t>10661 Kile Rd, Chardon, OH 44024</t>
  </si>
  <si>
    <t>LEON CORNELIUS</t>
  </si>
  <si>
    <t>21112 Kenyon Drive, Maple Heights, OH 44137</t>
  </si>
  <si>
    <t>6794 Avon Lake Rd, Spencer, OH 44275</t>
  </si>
  <si>
    <t>MOSES HARRIS-SHAREEF</t>
  </si>
  <si>
    <t>2074 E.228th street, Euclid OH, OH 44117</t>
  </si>
  <si>
    <t>7380 Parkman Mespo Rd, Middlefield, OH 44062</t>
  </si>
  <si>
    <t>BRANDON SEKERAK</t>
  </si>
  <si>
    <t>4279 rocky river drive, cleveland, OH 44135</t>
  </si>
  <si>
    <t>34205 Chagrin Blvd, Moreland Hills, OH 44022</t>
  </si>
  <si>
    <t>MALEEK COLES</t>
  </si>
  <si>
    <t>6503 Marsol Rd, Mayfield Heights, OH 44124</t>
  </si>
  <si>
    <t>23717 Royalton Rd, Columbia Station, OH 44028</t>
  </si>
  <si>
    <t>MICHAEL HARRIS</t>
  </si>
  <si>
    <t>7449 GLENMONT DRIVE, APT F, North Royalton, OH 44133</t>
  </si>
  <si>
    <t>9314 Winding Creek Dr, Diamond, OH 44412</t>
  </si>
  <si>
    <t>ANTIONE CLAY</t>
  </si>
  <si>
    <t>5541 Elmwood Ave, MAPLE HEIGHTS, OH 44137</t>
  </si>
  <si>
    <t>13984 Ford Rd, Madison, OH 44057</t>
  </si>
  <si>
    <t>DEAN MOSKOS</t>
  </si>
  <si>
    <t>1914 19th St SW, Akron, OH 44314</t>
  </si>
  <si>
    <t>151 West College St, West Farmington, OH 44491</t>
  </si>
  <si>
    <t>JACOB BYINGTON</t>
  </si>
  <si>
    <t>2567 Abbeyville Road, Valley City, OH 44280</t>
  </si>
  <si>
    <t>9496 Norwalk Rd, Litchfield, OH 44253</t>
  </si>
  <si>
    <t>ARMAND DAVIS</t>
  </si>
  <si>
    <t>3764 Washington Park Blvd, Newburgh heights, OH 44105</t>
  </si>
  <si>
    <t>8816 Wheaton Pl, North Ridgeville, OH 44039</t>
  </si>
  <si>
    <t>ARYS KENNER</t>
  </si>
  <si>
    <t>956 broadway Avenue, Bedford, OH 44146</t>
  </si>
  <si>
    <t>3600 Brecksville Rd, Richfield, OH 44286</t>
  </si>
  <si>
    <t>Gregory Virgin</t>
  </si>
  <si>
    <t>Columbus OH-OEM</t>
  </si>
  <si>
    <t>GREGORY VIRGIN</t>
  </si>
  <si>
    <t>COLUMBUS OH-OEM</t>
  </si>
  <si>
    <t>5219 Linton St, South Bloomfield, 43103, OH</t>
  </si>
  <si>
    <t>2940 Amanda Northern Rd NW, Carroll, OH 43112</t>
  </si>
  <si>
    <t>Gregory Stancourt</t>
  </si>
  <si>
    <t>GREGORY STANCOURT</t>
  </si>
  <si>
    <t>495 Station Rd., Apt. 12, Columbus, 43228, OH</t>
  </si>
  <si>
    <t>6776 Biggert Rd, London, OH 43140</t>
  </si>
  <si>
    <t>Terrance Jones</t>
  </si>
  <si>
    <t>TERRANCE JONES</t>
  </si>
  <si>
    <t>723 Bryden Rd, Columbus, 43205, OH</t>
  </si>
  <si>
    <t>527 E Schrock Rd, Westerville, OH 43081</t>
  </si>
  <si>
    <t>Shane Sparks</t>
  </si>
  <si>
    <t>Dallas-OEM</t>
  </si>
  <si>
    <t>SHANE SPARKS</t>
  </si>
  <si>
    <t>DALLAS-OEM</t>
  </si>
  <si>
    <t>1409 BEN DR, IRVING, 75061, TX</t>
  </si>
  <si>
    <t>1409 Ben Dr, Irving, TX 75061</t>
  </si>
  <si>
    <t>Tamia Smith</t>
  </si>
  <si>
    <t>TA'MIA SMITH</t>
  </si>
  <si>
    <t>2502 Riverside Pkwy, Grand Prairie, 75050, TX</t>
  </si>
  <si>
    <t>702 Paddock Way Dr, Grand Prairie, TX 75050</t>
  </si>
  <si>
    <t>Anthony/Wade Soileau</t>
  </si>
  <si>
    <t>ANTHONY SOILEAU</t>
  </si>
  <si>
    <t>237 Rodeo Dr, Keller, 76248, TX</t>
  </si>
  <si>
    <t>6405 Greenbriar Ln, Fort Worth, TX 76132</t>
  </si>
  <si>
    <t>Calvin Johnson</t>
  </si>
  <si>
    <t>CALVIN JOHNSON</t>
  </si>
  <si>
    <t>1116 Wynncrest Lane Apt 2202â—†, Arlington, 76006, TX</t>
  </si>
  <si>
    <t>13 Calloway Ct, Mansfield, TX 76063</t>
  </si>
  <si>
    <t>Aric Wright</t>
  </si>
  <si>
    <t>ARIC WRIGHT</t>
  </si>
  <si>
    <t>2551 Stockbridge Rd, Denton, 76208, TX</t>
  </si>
  <si>
    <t>7500 Barrymore Rd, Denton, TX 76208</t>
  </si>
  <si>
    <t>Christopher August</t>
  </si>
  <si>
    <t>CHRISTOPHER AUGUST</t>
  </si>
  <si>
    <t>5202 Wood Creek LN, Garland, 75044, TX</t>
  </si>
  <si>
    <t>4701 S Custer Rd Ste 500, McKinney, TX 75070</t>
  </si>
  <si>
    <t>Cyle Rudolph</t>
  </si>
  <si>
    <t>CYLE RUDOLPH</t>
  </si>
  <si>
    <t>7340 Skillman St., Dallas, 75231, TX</t>
  </si>
  <si>
    <t>7340 Skillman St, Dallas, TX 75231</t>
  </si>
  <si>
    <t>Gage Tatar</t>
  </si>
  <si>
    <t>GAGE TATAR</t>
  </si>
  <si>
    <t>10605 Traymore Dr, Fort Worth, 76244, TX</t>
  </si>
  <si>
    <t>1624 Globe Ave, Fort Worth, TX 76131</t>
  </si>
  <si>
    <t>James Nelson</t>
  </si>
  <si>
    <t>JAMES NELSON</t>
  </si>
  <si>
    <t>1564 N Galloway Ave., Mesquite, 75149, TX</t>
  </si>
  <si>
    <t>301 E Pleasant Run Rd, Wilmer, TX 75172</t>
  </si>
  <si>
    <t>James Smart</t>
  </si>
  <si>
    <t>JAMES SMART</t>
  </si>
  <si>
    <t>828 Wylie St, Crowley, 76036, TX</t>
  </si>
  <si>
    <t>923 S 9th St, Midlothian, TX 76065</t>
  </si>
  <si>
    <t>Tai O'Neil</t>
  </si>
  <si>
    <t>TAI ONEIL</t>
  </si>
  <si>
    <t>4900 Windhaven Pkwy, Lewisville, 75056, TX</t>
  </si>
  <si>
    <t>4900 Windhaven Pkwy, Lewisville, TX 75056</t>
  </si>
  <si>
    <t>Jeramy Woods</t>
  </si>
  <si>
    <t>JERAMY WOODS</t>
  </si>
  <si>
    <t>1806 Jasmine Dr, Lancaster, 75146, TX</t>
  </si>
  <si>
    <t>1650 E Farmers Rd, Seagoville, TX 75159</t>
  </si>
  <si>
    <t>Bryton Taylor</t>
  </si>
  <si>
    <t>BRYTON TAYLOR</t>
  </si>
  <si>
    <t>9670 Forest Ln, Dallas, 75243, TX</t>
  </si>
  <si>
    <t>310 Christopher Cir, Murphy, TX 75094</t>
  </si>
  <si>
    <t>Fabian Harris</t>
  </si>
  <si>
    <t>FABIAN HARRIS</t>
  </si>
  <si>
    <t>825 E pleasant run rd #4201, DeSoto, 75115, TX</t>
  </si>
  <si>
    <t>1202 Red Oak Creek Rd, Red Oak, TX 75154</t>
  </si>
  <si>
    <t>Todd Hill</t>
  </si>
  <si>
    <t>TODD HILL</t>
  </si>
  <si>
    <t>7232 mesa verde tr., Fort Worth, 76137, TX</t>
  </si>
  <si>
    <t>3800 Ponderosa Cir, Cleburne, TX 76031</t>
  </si>
  <si>
    <t>Fred Diamond</t>
  </si>
  <si>
    <t>1205 Creekwood Ct. Allen, TX 75002</t>
  </si>
  <si>
    <t>750 Paul Wilson Rd, Wylie, TX 75098</t>
  </si>
  <si>
    <t>Vincent Green</t>
  </si>
  <si>
    <t xml:space="preserve"> 801 Hebron Parkway #11202 Lewisville, TX 75057</t>
  </si>
  <si>
    <t>200 Highland Cir, Argyle, TX 76226</t>
  </si>
  <si>
    <t>Jeff Wiegmann</t>
  </si>
  <si>
    <t xml:space="preserve"> 4118 Steeplechase Dr, Colleyville, TX, 76034</t>
  </si>
  <si>
    <t>3316 Denton Hwy, Haltom City, TX 76117</t>
  </si>
  <si>
    <t>Luis Colon</t>
  </si>
  <si>
    <t>Daytona</t>
  </si>
  <si>
    <t>LUIS COLON</t>
  </si>
  <si>
    <t>DAYTONA</t>
  </si>
  <si>
    <t>908 Hartford Dr DeLand FL 32724</t>
  </si>
  <si>
    <t>200 N Clara Ave, DeLand, FL 32720</t>
  </si>
  <si>
    <t>Ronnie Fields</t>
  </si>
  <si>
    <t>Lakes Training</t>
  </si>
  <si>
    <t>RONNIE FIELDS</t>
  </si>
  <si>
    <t>198 Sunrise Blvd, DeBary, FL 32713, United States</t>
  </si>
  <si>
    <t>120 Sweetwater Trail, Bunnell, FL 32110</t>
  </si>
  <si>
    <t>Ashe Moll</t>
  </si>
  <si>
    <t>ASHE MOLL</t>
  </si>
  <si>
    <t>SEATTLE</t>
  </si>
  <si>
    <t>1200 Floral Springs Blvd. Port Orange FL. 32129</t>
  </si>
  <si>
    <t>19001 Cascadia Boulevard East, Bonney Lake, WA 98391</t>
  </si>
  <si>
    <t>Loaner in Seattle 4/11/4/28 - Daytona Click address 89 St Mary's Pl, Bunnell, FL 32110 - 15 mile radii</t>
  </si>
  <si>
    <t>Cameron Farrell</t>
  </si>
  <si>
    <t>Helper</t>
  </si>
  <si>
    <t>CAMERON FARRELL</t>
  </si>
  <si>
    <t>3780 South Clyde Morris Blvd., Port Orange, 32129, FL</t>
  </si>
  <si>
    <t>401 NE Northgate Way, Seattle, WA 98125</t>
  </si>
  <si>
    <t>4/7-4/21 Loaner in Seattle - Daytona Click address - 1850 N Williamson Blvd, Daytona Beach, FL 32117 - 15 mile radii.</t>
  </si>
  <si>
    <t>Adrian Brown</t>
  </si>
  <si>
    <t>ADRIAN BROWN</t>
  </si>
  <si>
    <t>Alan Boudreau</t>
  </si>
  <si>
    <t>ALAN BOUDREAU</t>
  </si>
  <si>
    <t>208 SCRUB JAY DRIVE, St. Augustine, 33092, FL</t>
  </si>
  <si>
    <t>5155 Stephen Colee Rd, St. Augustine, FL 32092</t>
  </si>
  <si>
    <t>Bobby Brundidge Jr</t>
  </si>
  <si>
    <t>BOBBY BRUNDIDGE</t>
  </si>
  <si>
    <t>241 Brasswood Ct, Daytona Beach, 32117, FL</t>
  </si>
  <si>
    <t>7175 Methvin Rd, Hastings, FL 32145</t>
  </si>
  <si>
    <t>Casey Allred</t>
  </si>
  <si>
    <t>CASEY ALLRED</t>
  </si>
  <si>
    <t>3656 Jackson Street #A1, Port Orange, 32129, FL</t>
  </si>
  <si>
    <t>2000 Maytown Rd, Oak Hill, FL 32759</t>
  </si>
  <si>
    <t>Rusty McKenzie</t>
  </si>
  <si>
    <t>HOWARD MCKENZIE</t>
  </si>
  <si>
    <t>102 Tierra Circle, Ormond Beach, 32174, FL</t>
  </si>
  <si>
    <t>6895 Lake Winona Rd, De Leon Springs, FL 32130</t>
  </si>
  <si>
    <t>Kingly Araujo</t>
  </si>
  <si>
    <t>KINGLY ARAUJO</t>
  </si>
  <si>
    <t>4 Pine Shadows Trl, Ormond Beach, 32174, FL</t>
  </si>
  <si>
    <t>6160 County Rd 305, Elkton, FL 32033</t>
  </si>
  <si>
    <t>Louis Ahlheim</t>
  </si>
  <si>
    <t>LOUIS AHLHEIM</t>
  </si>
  <si>
    <t>5496 St regis way, port orange, 32128, FL</t>
  </si>
  <si>
    <t>3779 Honeydew Ln, New Smyrna Beach, FL 32168</t>
  </si>
  <si>
    <t>Lester Renaud</t>
  </si>
  <si>
    <t>Denver-OEM</t>
  </si>
  <si>
    <t>DENVER-OEM</t>
  </si>
  <si>
    <t>8300 Sheridan Blvd Westminster, CO 80003</t>
  </si>
  <si>
    <t>601 Perry St, Denver, CO 80204</t>
  </si>
  <si>
    <t>Brad Dettmer</t>
  </si>
  <si>
    <t>Missing in Click</t>
  </si>
  <si>
    <t>2340 E Kettle Ave Centennial, CO 80122</t>
  </si>
  <si>
    <t>2340 E Kettle Ave, Centennial, CO 80122</t>
  </si>
  <si>
    <t>Nishant Pandav</t>
  </si>
  <si>
    <t>Shane Chamberlain</t>
  </si>
  <si>
    <t>7306 W 84th Way, Apt 1003, Arvada, CO 80003</t>
  </si>
  <si>
    <t>Training until 5/9</t>
  </si>
  <si>
    <t>Missing in Click.</t>
  </si>
  <si>
    <t>Luis Acosta</t>
  </si>
  <si>
    <t>11991 E Ohio Ave, Aurora, CO 80012</t>
  </si>
  <si>
    <t>Victor Gaydukov</t>
  </si>
  <si>
    <t>17721 E. Hamilton Cir #334, Aurora 80013</t>
  </si>
  <si>
    <t>11991 E. Ohio Ave, Aurora CO 80012</t>
  </si>
  <si>
    <t>Gage Whisenand</t>
  </si>
  <si>
    <t>Des Moines-OEM</t>
  </si>
  <si>
    <t>DES MOINES-OEM</t>
  </si>
  <si>
    <t>4020 Susan Ct Apt 4 West Des Moines, IA 50266</t>
  </si>
  <si>
    <t>5716 Aspen Dr, West Des Moines, IA 50266</t>
  </si>
  <si>
    <t>Dillon VanGundy</t>
  </si>
  <si>
    <t>DILLON VANGUNDY</t>
  </si>
  <si>
    <t>4033 Bowdoin St, Des Moines IA 50313</t>
  </si>
  <si>
    <t>3319 Southern Woods Dr, Des Moines, IA 50321</t>
  </si>
  <si>
    <t>Jose  Castro</t>
  </si>
  <si>
    <t>JOSE CASTRO AGUINIGA</t>
  </si>
  <si>
    <t>4467 E 48th St, Des Moines IA 50317</t>
  </si>
  <si>
    <t>520 Morton Ave, Des Moines, IA 50313</t>
  </si>
  <si>
    <t>Cory Balicki</t>
  </si>
  <si>
    <t>CORY BALICKI</t>
  </si>
  <si>
    <t xml:space="preserve">1000 SE 11th St Apt 3205, Grimes IA 50111 </t>
  </si>
  <si>
    <t>29147 Ashworth Rd, Adel, IA 50003</t>
  </si>
  <si>
    <t>Christopher Carmack</t>
  </si>
  <si>
    <t>CHRISTOPHER CARMACK</t>
  </si>
  <si>
    <t>1951 N James St, Grimes, 50111 IA</t>
  </si>
  <si>
    <t>1305 SW 37th St, Grimes, IA 50111</t>
  </si>
  <si>
    <t>Hotel Address while in DET 1035 WILSHIRE DRIVE, TROY MI 48084</t>
  </si>
  <si>
    <t>Keely Roberts</t>
  </si>
  <si>
    <t>Detroit-OEM</t>
  </si>
  <si>
    <t>KEELY ROBERTS</t>
  </si>
  <si>
    <t>Alec Kreinbring</t>
  </si>
  <si>
    <t>ALEC KREINBRING</t>
  </si>
  <si>
    <t>DETROIT-OEM</t>
  </si>
  <si>
    <t>24325 Eastwood Village Drive, Clinton Township, 48035, MI</t>
  </si>
  <si>
    <t>13399 Metro Parkway, Sterling Heights, MI 48312</t>
  </si>
  <si>
    <t>Brandon Nance</t>
  </si>
  <si>
    <t>BRANDON NANCE</t>
  </si>
  <si>
    <t>504 Washington Street, Monroe, 48161, MI</t>
  </si>
  <si>
    <t>8318 Carpenter Rd, Ypsilanti, MI 48197</t>
  </si>
  <si>
    <t>Edwin Smith</t>
  </si>
  <si>
    <t>EDWIN SMITH</t>
  </si>
  <si>
    <t>25075 Edgemont Drive, Southfield, 48033, MI</t>
  </si>
  <si>
    <t>42245 Saltz Rd, Canton, MI 48187</t>
  </si>
  <si>
    <t>Ian Norman</t>
  </si>
  <si>
    <t>IAN NORMAN</t>
  </si>
  <si>
    <t>11501 Petoskey Avenue, 119, DETROIT, 48204, MI</t>
  </si>
  <si>
    <t>19990 Beech Daly, Redford Charter Twp, MI 48240</t>
  </si>
  <si>
    <t>Richard Gendron</t>
  </si>
  <si>
    <t>RICHARD GENDRON</t>
  </si>
  <si>
    <t>15127 Jackson St, Taylor, 48180, MI</t>
  </si>
  <si>
    <t>21655 Huron River Dr, New Boston, MI 48164</t>
  </si>
  <si>
    <t>Shkelqim (Sam) Morina</t>
  </si>
  <si>
    <t>SHKELQIM MORINA</t>
  </si>
  <si>
    <t>24700 Princeton St, Dearborn, 48124, MI</t>
  </si>
  <si>
    <t>26800 Pontiac Trail, South Lyon, MI 48178</t>
  </si>
  <si>
    <t>Tayon Williams</t>
  </si>
  <si>
    <t>TAYON WILLIAMS</t>
  </si>
  <si>
    <t>932 Melrose, Pontiac, 48340, MI</t>
  </si>
  <si>
    <t>3003 W Maple Rd, Bloomfield Hills, MI 48301</t>
  </si>
  <si>
    <t>Kaurri Howard</t>
  </si>
  <si>
    <t>15940 Hackett, Detroit MI 48227</t>
  </si>
  <si>
    <t>Abraham Vina</t>
  </si>
  <si>
    <t>Fort Lauderdale</t>
  </si>
  <si>
    <t>ABRAHAM VINA</t>
  </si>
  <si>
    <t>FORT LAUDERDALE</t>
  </si>
  <si>
    <t>621 N 68TH AVENUE, Hollywood, 33024, FL</t>
  </si>
  <si>
    <t>2301 Marina Bay Dr W, Fort Lauderdale, FL 33312</t>
  </si>
  <si>
    <t>Benito Santana</t>
  </si>
  <si>
    <t>BENITO SANTANA</t>
  </si>
  <si>
    <t>1135 W 76th Street, Hialeah, 33014, FL</t>
  </si>
  <si>
    <t>710 E 7th Ave, Hialeah, FL 33010</t>
  </si>
  <si>
    <t>Don Everett</t>
  </si>
  <si>
    <t>DON EVERETT</t>
  </si>
  <si>
    <t>18970 NW 27 Ave, Miami Gardens, 33056, FL</t>
  </si>
  <si>
    <t>15951 NW 17th Pl, Opa-locka, FL 33054</t>
  </si>
  <si>
    <t>Elborn Hebbert</t>
  </si>
  <si>
    <t>ELBORN HEBBERT</t>
  </si>
  <si>
    <t>805 SE 3rd Ave. Fort Lauderdale, FL 33316</t>
  </si>
  <si>
    <t>805 SE 3rd Ave, Fort Lauderdale, FL 33316</t>
  </si>
  <si>
    <t>Alex Jean</t>
  </si>
  <si>
    <t>ALEX JEAN</t>
  </si>
  <si>
    <t>6875 NW 12th St., Margate, 33063, FL</t>
  </si>
  <si>
    <t>4621 NW 12th Dr, Pompano Beach, FL 33064</t>
  </si>
  <si>
    <t>Alexander Price</t>
  </si>
  <si>
    <t>ALEXANDER PRICE</t>
  </si>
  <si>
    <t>Dorian Navarrete</t>
  </si>
  <si>
    <t>DORIAN NAVARRETE</t>
  </si>
  <si>
    <t>211 sw 65th ter, Pembroke pines, 33023, FL</t>
  </si>
  <si>
    <t>5301 Fillmore St, Hollywood, FL 33021</t>
  </si>
  <si>
    <t>Ender Garcia Marin</t>
  </si>
  <si>
    <t>ENDER GARCIA MARIN</t>
  </si>
  <si>
    <t>18032 NW 59 AVE  # 101, Hialeah, 33015, FL</t>
  </si>
  <si>
    <t>4055 NW 79th Ave, Doral, FL 33166</t>
  </si>
  <si>
    <t>ZO Corbett</t>
  </si>
  <si>
    <t>ARRENZO CORBETT</t>
  </si>
  <si>
    <t>7604 KIMBERLY BLVD, N LAUDERDALE, 33068, FL</t>
  </si>
  <si>
    <t>1631 S Dixie Hwy, Pompano Beach, FL 33060</t>
  </si>
  <si>
    <t>Dayan Lopez</t>
  </si>
  <si>
    <t>DAYAN LOPEZ</t>
  </si>
  <si>
    <t>13072 SW 9th CT, Davie, 33325, FL</t>
  </si>
  <si>
    <t>13082 SW 9th Ct, Davie, FL 33325</t>
  </si>
  <si>
    <t>Ernst Antoine</t>
  </si>
  <si>
    <t>ERNST ANTOINE</t>
  </si>
  <si>
    <t>17945 SW 97th Avenue, Apt 112, Palmetto Bay, 33157, FL</t>
  </si>
  <si>
    <t>5970 SW 13th Terrace, Miami, FL 33144</t>
  </si>
  <si>
    <t>Jorge Pena</t>
  </si>
  <si>
    <t>JORGE PENA</t>
  </si>
  <si>
    <t>18830 NW 48 PLACE, Opa-Locka, 33055, FL</t>
  </si>
  <si>
    <t>3843 NW 209th St, Miami Gardens, FL 33055</t>
  </si>
  <si>
    <t>Israel Obando</t>
  </si>
  <si>
    <t>ISRAEL OBANDO</t>
  </si>
  <si>
    <t>5971 SW 13th Ter, Miami, 33144, FL</t>
  </si>
  <si>
    <t>Ivener Mereus</t>
  </si>
  <si>
    <t>IVENER MEREUS</t>
  </si>
  <si>
    <t>3730 Nw 9Th st, Lauderhill, 33311, FL</t>
  </si>
  <si>
    <t>650 NE 185th St, Miami, FL 33179</t>
  </si>
  <si>
    <t>Kevar Burke</t>
  </si>
  <si>
    <t>KEVAR BURKE</t>
  </si>
  <si>
    <t>6801 liberty street, Hollywood, 33024, FL</t>
  </si>
  <si>
    <t>45 Toledo Ct, Davie, FL 33324</t>
  </si>
  <si>
    <t>Lance Brooks</t>
  </si>
  <si>
    <t>LANCE BROOKS</t>
  </si>
  <si>
    <t>5055 NW 36th St, Lauderdale Lakes, 33319, FL</t>
  </si>
  <si>
    <t>1765 NE 26th St, Fort Lauderdale, FL 33305</t>
  </si>
  <si>
    <t>Jorge Monero</t>
  </si>
  <si>
    <t>JORGE MONERO</t>
  </si>
  <si>
    <t>75 Gables Blvd, Weston, 33326, FL</t>
  </si>
  <si>
    <t>4064 Sanderling Ln, Weston, FL 33331</t>
  </si>
  <si>
    <t>Jose Crespo</t>
  </si>
  <si>
    <t>JOSE CRESPO</t>
  </si>
  <si>
    <t>2691 NW 106th Drive, Coral Springs, 33065, FL</t>
  </si>
  <si>
    <t>2691 NW 106th Dr, Coral Springs, FL 33065</t>
  </si>
  <si>
    <t>Martin Castellon</t>
  </si>
  <si>
    <t>MARTIN CASTELLON</t>
  </si>
  <si>
    <t>7080 nw 179th st apt 106, Hialeah, 33015, FL</t>
  </si>
  <si>
    <t>2259 W 54th Pl, Hialeah, FL 33016</t>
  </si>
  <si>
    <t>Michael Folks</t>
  </si>
  <si>
    <t>MICHAEL FOLKS</t>
  </si>
  <si>
    <t>7706 NW 21 CT, Margate, 33063, FL</t>
  </si>
  <si>
    <t>2699 N State Rd 7, Margate, FL 33063</t>
  </si>
  <si>
    <t>Mario Roncal</t>
  </si>
  <si>
    <t>MARIO RONCAL</t>
  </si>
  <si>
    <t>5926 NW 15th Court, Sunrise, 33313, FL</t>
  </si>
  <si>
    <t>6200 NW 167th St, Miami Lakes, FL 33014</t>
  </si>
  <si>
    <t>Nahum Gabriel</t>
  </si>
  <si>
    <t>NAHUM GABRIEL</t>
  </si>
  <si>
    <t>1000 ne 196st, Miami, 33179, FL</t>
  </si>
  <si>
    <t>761 NE 95th St, Miami, FL 33138</t>
  </si>
  <si>
    <t>Rob MCFARQUHAR</t>
  </si>
  <si>
    <t>ORAL MCFARQUHAR</t>
  </si>
  <si>
    <t>4936 NW 47 Terrace, Tamarac, 33319, FL</t>
  </si>
  <si>
    <t>9999 Summerbreeze Dr, Sunrise, FL 33322</t>
  </si>
  <si>
    <t>Rafael Pena</t>
  </si>
  <si>
    <t>RAFAEL PENA</t>
  </si>
  <si>
    <t>2896 S Edgehill LN, Hollywood, 33026, FL</t>
  </si>
  <si>
    <t>2896 Edgehill Ln, Hollywood, FL 33026</t>
  </si>
  <si>
    <t>Roberto Perez</t>
  </si>
  <si>
    <t>ROBERTO PEREZ</t>
  </si>
  <si>
    <t>7650 W MCNAB RD APT 108, Tamarac, 33321, FL</t>
  </si>
  <si>
    <t>7001 N University Dr, Tamarac, FL 33321</t>
  </si>
  <si>
    <t>Preston Rogers</t>
  </si>
  <si>
    <t>PRESTON ROGERS</t>
  </si>
  <si>
    <t>3941 NW 34 Terr, Lauderdale Lakes, 33309, FL</t>
  </si>
  <si>
    <t>3941 NW 34th Terrace, Lauderdale Lakes, FL 33309</t>
  </si>
  <si>
    <t>Stephan Louis</t>
  </si>
  <si>
    <t>STEPHAN LOUIS</t>
  </si>
  <si>
    <t>3065 SW 128th Ave, Miramar, 33027, FL</t>
  </si>
  <si>
    <t>11401 NW 134th St, Miami, FL 33178</t>
  </si>
  <si>
    <t>Wadler Voigt</t>
  </si>
  <si>
    <t>WADLER VOIGT</t>
  </si>
  <si>
    <t>10405 NW 7th Street unit 102, Pembroke Pines, 33026, FL</t>
  </si>
  <si>
    <t>2261 SW 164th Ave, Miramar, FL 33027</t>
  </si>
  <si>
    <t>Yusniel Rodriguez</t>
  </si>
  <si>
    <t>YUSNIEL RODRIGUEZ</t>
  </si>
  <si>
    <t>1119 w 39 terr, Hialeah, 33012, FL</t>
  </si>
  <si>
    <t>1450 NW 117th Pl, Miami, FL 33182</t>
  </si>
  <si>
    <t>Scott Levenson</t>
  </si>
  <si>
    <t>SCOTT LEVENSON</t>
  </si>
  <si>
    <t>480 Martin rd., Margate, FL 33068</t>
  </si>
  <si>
    <t>641 NE 24th St, Pompano Beach, FL 33064</t>
  </si>
  <si>
    <t>Scott Shapiro</t>
  </si>
  <si>
    <t>SCOTT SHAPIRO</t>
  </si>
  <si>
    <t>9230 lagoon pl, 109, Davie, FL 33324</t>
  </si>
  <si>
    <t>1716 Stirling Rd, Dania Beach, FL 33004</t>
  </si>
  <si>
    <t>Venjony Amisial</t>
  </si>
  <si>
    <t>VENJONY AMISIAL</t>
  </si>
  <si>
    <t>6969 Nw 6th CT Margate FL, 33063</t>
  </si>
  <si>
    <t>6619 Burning Wood Dr, Boca Raton, FL 33433</t>
  </si>
  <si>
    <t>Wismand Vedrine</t>
  </si>
  <si>
    <t>WISMAND VEDRINE</t>
  </si>
  <si>
    <t>308 SW 14th Ct, Fort Lauderdale, 33315, FL</t>
  </si>
  <si>
    <t>1951 NW 22nd St, Fort Lauderdale, FL 33311</t>
  </si>
  <si>
    <t>Brian Grant</t>
  </si>
  <si>
    <t>Fort Myers</t>
  </si>
  <si>
    <t>BRIAN GRANT</t>
  </si>
  <si>
    <t>FORT MYERS</t>
  </si>
  <si>
    <t>7869 Suncoast dr, North fort myers, 33917, FL</t>
  </si>
  <si>
    <t>165 Airpark Blvd, Immokalee, FL 34142</t>
  </si>
  <si>
    <t>Pat Coyne</t>
  </si>
  <si>
    <t>PATRICK COYNE</t>
  </si>
  <si>
    <t>3150 champion ring road apt 302, Fort Myers, 33905, FL</t>
  </si>
  <si>
    <t>2560 40th Ave SE, Naples, FL 34117</t>
  </si>
  <si>
    <t>Omar Reyes Hernandez</t>
  </si>
  <si>
    <t>OMAR REYES HERNANDEZ</t>
  </si>
  <si>
    <t>22013 SEASHORE CIR, Estero, 33928, FL</t>
  </si>
  <si>
    <t>3131 Sundance Cir, Naples, FL 34109</t>
  </si>
  <si>
    <t>Alex Hilbert</t>
  </si>
  <si>
    <t>ALEX HILBERT</t>
  </si>
  <si>
    <t>7600 omni lane, Ft. Myers, 33905, FL</t>
  </si>
  <si>
    <t>18480 Wildcat Dr, Fort Myers, FL 33913</t>
  </si>
  <si>
    <t>Dan Barber</t>
  </si>
  <si>
    <t>DANIEL BARBER</t>
  </si>
  <si>
    <t>203 rookery rd, Naples, 34114, FL</t>
  </si>
  <si>
    <t>11280 Laakso Ln, Naples, FL 34114</t>
  </si>
  <si>
    <t>Derrick Hallmark</t>
  </si>
  <si>
    <t>DERRICK HALLMARK</t>
  </si>
  <si>
    <t>104 Falls of Venice Circle, Venice, 34292, FL</t>
  </si>
  <si>
    <t>13 SE 21st Pl, Cape Coral, FL 33990</t>
  </si>
  <si>
    <t>Gerson Chavez</t>
  </si>
  <si>
    <t>GERSON ESPINOZA CHAVEZ</t>
  </si>
  <si>
    <t>2732 S.W. 2nd Lane, Cape Coral, 33991, FL</t>
  </si>
  <si>
    <t>5231 Mamie St, Bonita Springs, FL 34134</t>
  </si>
  <si>
    <t>Jim Ciraolo</t>
  </si>
  <si>
    <t>JAMES CIRAOLO</t>
  </si>
  <si>
    <t>3833 Lorton Ave, North Port, 34286, FL</t>
  </si>
  <si>
    <t>3126 Chiquita Blvd N, Cape Coral, FL 33909</t>
  </si>
  <si>
    <t>John Jurich</t>
  </si>
  <si>
    <t>JOHN JURICH</t>
  </si>
  <si>
    <t>8641 Athena Ct., Lehigh Acres, 33971, FL</t>
  </si>
  <si>
    <t>7753 3rd Pl, Lehigh Acres, FL 33936</t>
  </si>
  <si>
    <t>Joseph Bradish</t>
  </si>
  <si>
    <t>JOSEPH BRADISH</t>
  </si>
  <si>
    <t>618 SE 16th Terrace, Cape Coral, 33990, FL</t>
  </si>
  <si>
    <t>18989 Black Burn Rd, Naples, FL 34117</t>
  </si>
  <si>
    <t>Marc Desouvre</t>
  </si>
  <si>
    <t>MARC DESOUVRE</t>
  </si>
  <si>
    <t>2733 NE 4th Ave, Cape Coral, 33909, FL</t>
  </si>
  <si>
    <t>15101 Shell Point Blvd, Fort Myers, FL 33908</t>
  </si>
  <si>
    <t>Charles Heyna</t>
  </si>
  <si>
    <t>CHARLES HEYNA</t>
  </si>
  <si>
    <t>David Tindall</t>
  </si>
  <si>
    <t>DAVID TINDALL</t>
  </si>
  <si>
    <t>Jose Luna</t>
  </si>
  <si>
    <t>JOSE LUNA</t>
  </si>
  <si>
    <t>Jonathan Lowrance</t>
  </si>
  <si>
    <t>Grand Rapids</t>
  </si>
  <si>
    <t>JONATHAN LOWRANCE</t>
  </si>
  <si>
    <t>GRAND RAPIDS</t>
  </si>
  <si>
    <t>86 Aztec Dr. Southwest, Grand Rapids, 49548, MI</t>
  </si>
  <si>
    <t>6597 Division Ave S, Grand Rapids, MI 49548</t>
  </si>
  <si>
    <t>Shawn Carney</t>
  </si>
  <si>
    <t>SHAWN CARNEY</t>
  </si>
  <si>
    <t>2123 south shore drive, Grand Rapids, 49508, MI</t>
  </si>
  <si>
    <t>6902 Wingeier Ave SE, Alto, MI 49302</t>
  </si>
  <si>
    <t>D'Andre Baker</t>
  </si>
  <si>
    <t>D'ANDRE BAKER</t>
  </si>
  <si>
    <t>11438 Chalet St, Allendale, 49401, MI</t>
  </si>
  <si>
    <t>7133 Haney Rd, Fruitport Charter Twp, MI 49415</t>
  </si>
  <si>
    <t>Javon Brown</t>
  </si>
  <si>
    <t>JAVON BROWN</t>
  </si>
  <si>
    <t>1110 Dunham St SE, Grand Rapids, 49506, MI</t>
  </si>
  <si>
    <t>6800 Cannonsburg Rd NE, Belmont, MI 49306</t>
  </si>
  <si>
    <t>Rob Bolden</t>
  </si>
  <si>
    <t>ROBERT BOLDEN</t>
  </si>
  <si>
    <t>234 Market ave sw apt 322, Grand Rapids, 49503, MI</t>
  </si>
  <si>
    <t>9237 Ottogan St, Holland, MI 49423</t>
  </si>
  <si>
    <t>Joshua Buhlman</t>
  </si>
  <si>
    <t>JOSHUA BUHLMAN</t>
  </si>
  <si>
    <t>952 N 2ND ST, Kalamazoo, 49009, MI</t>
  </si>
  <si>
    <t>2306 12th St, Hopkins, MI 49328</t>
  </si>
  <si>
    <t>Patrick/Jason Hughes</t>
  </si>
  <si>
    <t>Houston</t>
  </si>
  <si>
    <t>Hercules Loaner</t>
  </si>
  <si>
    <t>Patrick Hughes</t>
  </si>
  <si>
    <t>MEMPHIS-OEM</t>
  </si>
  <si>
    <t>(Hotel) 7595 Lodging Ln, Olive Branch, MS 38654</t>
  </si>
  <si>
    <t>841 Bullington Ave, Memphis, TN 38106</t>
  </si>
  <si>
    <t>Ruben/Jose Sanchez</t>
  </si>
  <si>
    <t>RUBEN SANCHEZ</t>
  </si>
  <si>
    <t>7653 Poplar Pike, Germantown, TN 38138</t>
  </si>
  <si>
    <t>LOA - 4/6/2022</t>
  </si>
  <si>
    <t>Alejandro Manzano</t>
  </si>
  <si>
    <t>Houston-OEM</t>
  </si>
  <si>
    <t>19426 Elmtree Estates Dr., Katy, TX, 77449</t>
  </si>
  <si>
    <t>5134 Hwy 6 N, Houston, TX 77084</t>
  </si>
  <si>
    <t>Allan Herrera</t>
  </si>
  <si>
    <t>13313 Cutten Rd apt 2202, Houston, TX, 77069</t>
  </si>
  <si>
    <t>1003 Washington Ave, Houston, TX 77002</t>
  </si>
  <si>
    <t>Arturo Gonzalez</t>
  </si>
  <si>
    <t>4527 Reynaldo Dr, Spring, TX, 77373</t>
  </si>
  <si>
    <t>20550 Kenswick Dr, Humble, TX 77338</t>
  </si>
  <si>
    <t>Esteban Estrada</t>
  </si>
  <si>
    <t>14214 Carins Ct, Sugar Land, TX, 77498</t>
  </si>
  <si>
    <t>3688 Prairie Dr, Dickinson, TX 77539</t>
  </si>
  <si>
    <t>Jay Lee</t>
  </si>
  <si>
    <t>20801 Highland knolls dr, Katy, TX, 77450</t>
  </si>
  <si>
    <t>16923 Horse Ln, Houston, TX 77053</t>
  </si>
  <si>
    <t>Joe Carrizales</t>
  </si>
  <si>
    <t>Production - NO Radii</t>
  </si>
  <si>
    <t>2400 Old South Dr, Richmond, TX, 77406</t>
  </si>
  <si>
    <t>5350 Magnolia St, Pearland, TX 77584</t>
  </si>
  <si>
    <t>Kayla Easter</t>
  </si>
  <si>
    <t>910 Cypress Station Dr, Houston, TX, 77090</t>
  </si>
  <si>
    <t>990 Cypress Station Dr, Houston, TX 77090</t>
  </si>
  <si>
    <t>Jaydee Rodriguez</t>
  </si>
  <si>
    <t>5303 atascocita rd, Humble, TX, 77346</t>
  </si>
  <si>
    <t>8700 North Highway 146, Baytown, TX 77523</t>
  </si>
  <si>
    <t>Mark Harris</t>
  </si>
  <si>
    <t>16314 Jersey Dr, Jersey Village, TX, 77040</t>
  </si>
  <si>
    <t>3130 Holder Forest Dr, Houston, TX 77088</t>
  </si>
  <si>
    <t>Nathaniel Samuels</t>
  </si>
  <si>
    <t>6815 Desert Rose Lane, Houston, TX, 77086</t>
  </si>
  <si>
    <t>9518 E Mt Houston Rd, Houston, TX 77050</t>
  </si>
  <si>
    <t>Ricardo Guerra</t>
  </si>
  <si>
    <t>7758 High Village dr, Houston, TX, 77095</t>
  </si>
  <si>
    <t>15503 Jarvis Rd, Cypress, TX 77429</t>
  </si>
  <si>
    <t>Robert Norwood</t>
  </si>
  <si>
    <t>22917 Hughey Lane, New Caney, TX, 77357</t>
  </si>
  <si>
    <t>351 County Rd 6243, Dayton, TX 77535</t>
  </si>
  <si>
    <t>Ryan Cole</t>
  </si>
  <si>
    <t>22803 Rangeview Dr, Katy, TX, 77450</t>
  </si>
  <si>
    <t>22415 Kingsland Blvd, Katy, TX 77450</t>
  </si>
  <si>
    <t>Terry Henley</t>
  </si>
  <si>
    <t>7250 W Greens Rd, Houston, TX, 77064</t>
  </si>
  <si>
    <t>10143 Louetta Rd, Houston, TX 77070</t>
  </si>
  <si>
    <t>William Pegross</t>
  </si>
  <si>
    <t>307 Carolina Ave, Monroe, LA, 71202</t>
  </si>
  <si>
    <t>4055 Space Center Blvd, Pasadena, TX 77505</t>
  </si>
  <si>
    <t>Zachory Patton</t>
  </si>
  <si>
    <t>Alejandro Perdomo Aguilera</t>
  </si>
  <si>
    <t>Jacksonville</t>
  </si>
  <si>
    <t>ALEJANDRO PERDOMO AGUILERA</t>
  </si>
  <si>
    <t>JACKSONVILLE</t>
  </si>
  <si>
    <t>2819 MELHOLLIM  DRIVE, Jacksonville, 32216, FL</t>
  </si>
  <si>
    <t>11530 New Berlin Rd Suite 1, Jacksonville, FL 32226</t>
  </si>
  <si>
    <t>Brian Reynolds</t>
  </si>
  <si>
    <t>BRIAN REYNOLDS</t>
  </si>
  <si>
    <t>6522 Longleaf Branch Dr., jacksonville, 32222, FL</t>
  </si>
  <si>
    <t>5693 Chirping Way W, Jacksonville, FL 32222</t>
  </si>
  <si>
    <t>Dave Ralston</t>
  </si>
  <si>
    <t>DAVID RALSTON</t>
  </si>
  <si>
    <t>1117 Comanche Street, Jacksonville, 32205, FL</t>
  </si>
  <si>
    <t>79362 Plummer's Creek Dr, Yulee, FL 32097</t>
  </si>
  <si>
    <t>Justin Arnold</t>
  </si>
  <si>
    <t>JUSTIN ARNOLD</t>
  </si>
  <si>
    <t>97002 Lamont Ln, Yulee, 32097, FL</t>
  </si>
  <si>
    <t>2040 10th St, Woodbine, GA 31569</t>
  </si>
  <si>
    <t>Rubisney Giraldo</t>
  </si>
  <si>
    <t>RUBISNEY GIRALDO</t>
  </si>
  <si>
    <t>10639 Squires court, Jacksonville, 32257, FL</t>
  </si>
  <si>
    <t>33606 Woods Ln, Callahan, FL 32011</t>
  </si>
  <si>
    <t>Scott Lewis</t>
  </si>
  <si>
    <t>SCOTT LEWIS</t>
  </si>
  <si>
    <t>2970 Swaps Court, Green Cove Springs, 32043, FL</t>
  </si>
  <si>
    <t>When he Returns</t>
  </si>
  <si>
    <t>2970 Swaps Ct, Green Cove Springs, FL 32043</t>
  </si>
  <si>
    <t>Wilson Soto</t>
  </si>
  <si>
    <t>WILSON SOTO</t>
  </si>
  <si>
    <t>6925 Ortega Woods Dr Unit 2, Jacksonville, 32244, FL</t>
  </si>
  <si>
    <t>92 Lifespring Way, St Johns, FL 32259</t>
  </si>
  <si>
    <t>Kelly Thammavong</t>
  </si>
  <si>
    <t>Jupiter</t>
  </si>
  <si>
    <t>KELLY THAMMAVONG</t>
  </si>
  <si>
    <t>500 n congress ave, West Palm Beach, 33401, FL</t>
  </si>
  <si>
    <t>237 Lyman Pl, West Palm Beach, FL 33409</t>
  </si>
  <si>
    <t>Jimmy Hedin</t>
  </si>
  <si>
    <t>LARS HEDIN</t>
  </si>
  <si>
    <t>2553 Bessie street, Delray Beach, 33444, FL</t>
  </si>
  <si>
    <t>1355 E Barwick Ranch Cir, Delray Beach, FL 33445</t>
  </si>
  <si>
    <t>Alexander Neely</t>
  </si>
  <si>
    <t>ALEXANDER NEELY</t>
  </si>
  <si>
    <t>JUPITER</t>
  </si>
  <si>
    <t>345 E weatherbee rd lot 36, Ft Pierce, 34982, FL</t>
  </si>
  <si>
    <t>13631 Indrio Rd, Fort Pierce, FL 34945</t>
  </si>
  <si>
    <t>Antonio Shepherd</t>
  </si>
  <si>
    <t>ANTONIO SHEPHERD</t>
  </si>
  <si>
    <t>2216 SW Almansa Ave, Port St. Lucie, 34953, FL</t>
  </si>
  <si>
    <t>9545 Range Line Rd, Port St. Lucie, FL 34987</t>
  </si>
  <si>
    <t>Bounleuth Sengthavisouk</t>
  </si>
  <si>
    <t>BOUNLEUTH SENGTHAVISOUK</t>
  </si>
  <si>
    <t>3431 SW FUNTUNA ST, Port St Lucie, 34953, FL</t>
  </si>
  <si>
    <t>9400 SE 126th Blvd, Okeechobee, FL 34974</t>
  </si>
  <si>
    <t>Delroy White</t>
  </si>
  <si>
    <t>DELROY WHITE</t>
  </si>
  <si>
    <t>1111 imperial lake rd, West Palm Beach, 33413, FL</t>
  </si>
  <si>
    <t>7301 Haverhill Rd, West Palm Beach, FL 33407</t>
  </si>
  <si>
    <t>Brian Rudner</t>
  </si>
  <si>
    <t>BRIAN RUDNER</t>
  </si>
  <si>
    <t>419 Marlin Rd, North Palm Beach, 33408, FL</t>
  </si>
  <si>
    <t>6650 South, FL-76, Indiantown, FL 34956</t>
  </si>
  <si>
    <t>Eduardo Santos</t>
  </si>
  <si>
    <t>EDUARDO SANTOS SAUDA</t>
  </si>
  <si>
    <t>337 NW PLACID AVE, Port Saint Lucie, 34983, FL</t>
  </si>
  <si>
    <t>12399 NE 224th St, Okeechobee, FL 34972</t>
  </si>
  <si>
    <t>Bryan Chacon</t>
  </si>
  <si>
    <t>BRYAN CHACON</t>
  </si>
  <si>
    <t>1175 NW 79th st Lot D3, Miami, 33150, FL</t>
  </si>
  <si>
    <t>6473 W Atlantic Ave, Delray Beach, FL 33484</t>
  </si>
  <si>
    <t>Chris Hamm</t>
  </si>
  <si>
    <t>CHRISTOPHER HAMM</t>
  </si>
  <si>
    <t>4127 Onega Circle, West Palm Beach, 33409, FL</t>
  </si>
  <si>
    <t>20128 SE Bridgewater Dr, Jupiter, FL 33458</t>
  </si>
  <si>
    <t>Dustin Fanaro</t>
  </si>
  <si>
    <t>DUSTIN FANARO</t>
  </si>
  <si>
    <t>4850 Pine Knott Lane, West Palm Beach, 33417, FL</t>
  </si>
  <si>
    <t>8792 130th Ave N, West Palm Beach, FL 33412</t>
  </si>
  <si>
    <t>Eric Ley</t>
  </si>
  <si>
    <t>ERIC LEY</t>
  </si>
  <si>
    <t>6309 Summer Sky Lane, greenacres, 33463, FL</t>
  </si>
  <si>
    <t>410 S State Rd 7, Royal Palm Beach, FL 33414</t>
  </si>
  <si>
    <t>Eric Luyanda Altreche</t>
  </si>
  <si>
    <t>ERIC LUYANDA ALTRECHE</t>
  </si>
  <si>
    <t>3640 se gatehouse circle, Stuart, 34994, FL</t>
  </si>
  <si>
    <t>2555 NW Federal Hwy, Stuart, FL 34994</t>
  </si>
  <si>
    <t>Jay Blackwood</t>
  </si>
  <si>
    <t>Gelbens Precois</t>
  </si>
  <si>
    <t>GELBENS PRECOIS</t>
  </si>
  <si>
    <t>1006 Abaco Lane, Riviera Beach, 33404, FL</t>
  </si>
  <si>
    <t>17900 Bee Line Hwy, Jupiter, FL 33478</t>
  </si>
  <si>
    <t>Hubert Antenor</t>
  </si>
  <si>
    <t>HUBERT ANTENOR</t>
  </si>
  <si>
    <t>2401 SE Hallahan Street, Port St. Lucie, 34952, FL</t>
  </si>
  <si>
    <t>166 SW Thrasher Way, Stuart, FL 34997</t>
  </si>
  <si>
    <t>Jason farmer</t>
  </si>
  <si>
    <t>JASON FARMER</t>
  </si>
  <si>
    <t>450 SW MEADOW TER, PORT SAINT LUCIE, 34984, FL</t>
  </si>
  <si>
    <t>1762 SW Bayshore Blvd, Port St. Lucie, FL 34984</t>
  </si>
  <si>
    <t>Missing Address</t>
  </si>
  <si>
    <t>JOHN MASI</t>
  </si>
  <si>
    <t>Todd Ansel</t>
  </si>
  <si>
    <t>TODD ANSEL</t>
  </si>
  <si>
    <t>400 Treasure Cay Dr Apt 105, Fort Pierce, 34947, FL</t>
  </si>
  <si>
    <t>2550 94th Dr, Vero Beach, FL 32966</t>
  </si>
  <si>
    <t>Nathon Lowe</t>
  </si>
  <si>
    <t>JAMES LOWE</t>
  </si>
  <si>
    <t>6072 Newport Village Way, Lake Worth, 33463, FL</t>
  </si>
  <si>
    <t>8460 Grand Messina Cir, Boynton Beach, FL 33472</t>
  </si>
  <si>
    <t>Ryan Gover</t>
  </si>
  <si>
    <t>RYAN GOVER</t>
  </si>
  <si>
    <t>5044 ARBOR GLEN CIRCLE, Lake Worth, 33463, FL</t>
  </si>
  <si>
    <t>8084 E St John Ave E, Boynton Beach, FL 33472</t>
  </si>
  <si>
    <t>Sammy Montanez</t>
  </si>
  <si>
    <t>SAMUEL MONTANEZ</t>
  </si>
  <si>
    <t>1214 SW CENTURY AVE, PORT SAINT LUCIE, 34953, FL</t>
  </si>
  <si>
    <t>8300 SW Martin Hwy, Palm City, FL 34990</t>
  </si>
  <si>
    <t>Zachary Creighton</t>
  </si>
  <si>
    <t>ZACHARY CREIGHTON</t>
  </si>
  <si>
    <t>4831 Via Palm Lks, Unit 1208, West Palm Beach, 33417, FL</t>
  </si>
  <si>
    <t>20125 Southern Blvd, Loxahatchee, FL 33470</t>
  </si>
  <si>
    <t>Connor Wallace</t>
  </si>
  <si>
    <t>CONNOR WALLACE</t>
  </si>
  <si>
    <t>674 29th Ave SW, Vero Beach, 32968, FL</t>
  </si>
  <si>
    <t>143 Deer Run Rd, Palm Bay, FL 32909</t>
  </si>
  <si>
    <t>Dustin Silvis</t>
  </si>
  <si>
    <t>Kansas City</t>
  </si>
  <si>
    <t>Chaz Dean</t>
  </si>
  <si>
    <t>Mike Jones</t>
  </si>
  <si>
    <t>2321 nw kensington ct, blue springs, MO, 64015</t>
  </si>
  <si>
    <t>1113 SE Oak Ridge Dr, Oak Grove, MO 64075</t>
  </si>
  <si>
    <t>Randy Moore</t>
  </si>
  <si>
    <t>4922 Constance, Shawnee, KS, 66216</t>
  </si>
  <si>
    <t>5621 Chimney Rocks Cir, Lawrence, KS 66049</t>
  </si>
  <si>
    <t>Al Carson</t>
  </si>
  <si>
    <t>421 Porter Ridge Rd, Kearney, MO, 64060</t>
  </si>
  <si>
    <t>31831 W 157th St, Excelsior Springs, MO 64024</t>
  </si>
  <si>
    <t>Eric Boyle</t>
  </si>
  <si>
    <t>Gary Eicholz</t>
  </si>
  <si>
    <t>1100 South Trail Ridge Dr., Independence, MO, 64050</t>
  </si>
  <si>
    <t>4429 N 79th St, Kansas City, KS 66109</t>
  </si>
  <si>
    <t>Douglas Jackson</t>
  </si>
  <si>
    <t>7314 NW 78th St, Kansas City, MO 64152</t>
  </si>
  <si>
    <t>Kylie Plunkett</t>
  </si>
  <si>
    <t>Kansas City-OEM</t>
  </si>
  <si>
    <t>6533 Webster Ave, Kansas City, KS 66104</t>
  </si>
  <si>
    <t>6098 E Front St, Kansas City, MO 64120</t>
  </si>
  <si>
    <t>Jesse Henson</t>
  </si>
  <si>
    <t>1015 NE 104th Ter, Kansas City, MO, 64155</t>
  </si>
  <si>
    <t>4600 Kansas Ave, Kansas City, KS 66106</t>
  </si>
  <si>
    <t>Titus Hatcher</t>
  </si>
  <si>
    <t>Lashawnda  Johnson</t>
  </si>
  <si>
    <t>Joseph Altschul</t>
  </si>
  <si>
    <t>Albert Rubio</t>
  </si>
  <si>
    <t>Long Beach-OEM</t>
  </si>
  <si>
    <t>ALBERT RUBIO</t>
  </si>
  <si>
    <t>LONG BEACH-OEM</t>
  </si>
  <si>
    <t>6532 Pico Vista Road, Pico Rivera, 90660, CA</t>
  </si>
  <si>
    <t>2702 E Alden Pl, Anaheim, CA 92806</t>
  </si>
  <si>
    <t>Vince Arce</t>
  </si>
  <si>
    <t>ALFONSO ARCE</t>
  </si>
  <si>
    <t>233 E. 68th st, Long Beach, 90805, CA</t>
  </si>
  <si>
    <t>14120 Culver Dr, Irvine, CA 92604</t>
  </si>
  <si>
    <t>Bryant Funez</t>
  </si>
  <si>
    <t>BRYANT FUNEZ</t>
  </si>
  <si>
    <t>610 West Cherry Street, Compton, 90222, CA</t>
  </si>
  <si>
    <t>2626 Vista Industria, Compton, CA 90221</t>
  </si>
  <si>
    <t>Gustavo Velazquez</t>
  </si>
  <si>
    <t>GUSTAVO VELAZQUEZ</t>
  </si>
  <si>
    <t>Jesse Torres</t>
  </si>
  <si>
    <t>JESSE TORRES</t>
  </si>
  <si>
    <t>7546 stewart and gray rd, Downey, 90241, CA</t>
  </si>
  <si>
    <t>8600 Somerset St, Buena Park, CA 90621</t>
  </si>
  <si>
    <t>Lazarus Mcrae</t>
  </si>
  <si>
    <t>LAZARUS MCRAE</t>
  </si>
  <si>
    <t>3610 Carmona Ave #8, Los Angeles, 90016, CA</t>
  </si>
  <si>
    <t>5409 E Mezzanine Way, Long Beach, CA 90808</t>
  </si>
  <si>
    <t>LOA 3/22-4/6/2022</t>
  </si>
  <si>
    <t>Sergio Bribiesca</t>
  </si>
  <si>
    <t>SERGIO BRIBIESCA</t>
  </si>
  <si>
    <t>12131 Norma Lane, Garden Grove, 92840, CA</t>
  </si>
  <si>
    <t>24921 Largo Dr, Laguna Hills, CA 92653</t>
  </si>
  <si>
    <t>Reginald Taylor</t>
  </si>
  <si>
    <t>Long Island East</t>
  </si>
  <si>
    <t>REGINALD TAYLOR</t>
  </si>
  <si>
    <t>LONG ISLAND EAST</t>
  </si>
  <si>
    <t>73 10th Ave, Huntington Station, 11746, NY</t>
  </si>
  <si>
    <t>Zackary Kulp</t>
  </si>
  <si>
    <t>ZACKARY KULP</t>
  </si>
  <si>
    <t>75 Greenlawn Road, Sound Beach, 11789, NY</t>
  </si>
  <si>
    <t>33 Ridge Rd, Smithtown, NY 11787</t>
  </si>
  <si>
    <t>Micah James</t>
  </si>
  <si>
    <t>MICAH JAMES</t>
  </si>
  <si>
    <t>462 lake pointe dr, Middle Island, 11953, NY</t>
  </si>
  <si>
    <t>63 Columbine Ave, Islip, NY 11751</t>
  </si>
  <si>
    <t>Ryan Carvalho</t>
  </si>
  <si>
    <t>RYAN DE CARVALHO</t>
  </si>
  <si>
    <t>6A Murray Lane, Coram, 11727, NY</t>
  </si>
  <si>
    <t>3215 Merrick Rd, Wantagh, NY 11793</t>
  </si>
  <si>
    <t>Jahmell Baldwin</t>
  </si>
  <si>
    <t>Long Island West</t>
  </si>
  <si>
    <t>JAHMELL BALDWIN</t>
  </si>
  <si>
    <t>LONG ISLAND WEST</t>
  </si>
  <si>
    <t>156 Gordon RD, Valley Stream, 11581, NY</t>
  </si>
  <si>
    <t>305 Federal Cir, Queens, NY 11430</t>
  </si>
  <si>
    <t>Di'Milo Jones</t>
  </si>
  <si>
    <t>DIMILO JONES</t>
  </si>
  <si>
    <t>17022 130th Avenue, Jamaica, 11434, NY</t>
  </si>
  <si>
    <t>1075 Seneca Ave, Queens, NY 11385</t>
  </si>
  <si>
    <t>Jose Lugo</t>
  </si>
  <si>
    <t>LINCOLN SPEER</t>
  </si>
  <si>
    <t>2375 E Tremont Ave, Bronx, NY 10462</t>
  </si>
  <si>
    <t>1256 E 21st St, Brooklyn, NY 11210</t>
  </si>
  <si>
    <t>Naheem Innis</t>
  </si>
  <si>
    <t>NAHEEM INNIS</t>
  </si>
  <si>
    <t>176-10 SUNBURY ROAD, JAMAICA, 11434, NY</t>
  </si>
  <si>
    <t>74-12 88th St, Glendale, NY 11385</t>
  </si>
  <si>
    <t>Fahad Naeem</t>
  </si>
  <si>
    <t>FAHAD NAEEM</t>
  </si>
  <si>
    <t>214 10th st, Hicksville, 11801, NY</t>
  </si>
  <si>
    <t>201-15 115th Ave, Queens, NY 11412</t>
  </si>
  <si>
    <t>Tyshawn Wall</t>
  </si>
  <si>
    <t>TYSHAWN WALL</t>
  </si>
  <si>
    <t>201-11 Linden Blvd, St. Albans, 11412, NY</t>
  </si>
  <si>
    <t>2755 77th Ave SE, Mercer Island, WA 98040</t>
  </si>
  <si>
    <t>Long Island West - Click Address - 10123 Avenue J, Brooklyn, NY 11236 - 6 mile radii.</t>
  </si>
  <si>
    <t>Ceasar Martinez</t>
  </si>
  <si>
    <t>EDWIN MARTINEZ</t>
  </si>
  <si>
    <t>4563 195th Street, Flushing, 11358, NY</t>
  </si>
  <si>
    <t>45-50 195th St, Flushing, NY 11358</t>
  </si>
  <si>
    <t>Ryan tillack</t>
  </si>
  <si>
    <t>MOHANLALL TILLACK</t>
  </si>
  <si>
    <t>90-38 181st Street, Queens, 11423, NY</t>
  </si>
  <si>
    <t>827 Sterling Pl, Brooklyn, NY 11216</t>
  </si>
  <si>
    <t>Michael Kangote</t>
  </si>
  <si>
    <t>MICHAEL KANGOTE</t>
  </si>
  <si>
    <t>479 greengrove ave, uniondale, 11553, NY</t>
  </si>
  <si>
    <t>82-68 164th St, Queens, NY 11432</t>
  </si>
  <si>
    <t>Carlos Arce</t>
  </si>
  <si>
    <t>Los Angeles-OEM</t>
  </si>
  <si>
    <t>CARLOS ARCE</t>
  </si>
  <si>
    <t>LOS ANGELES-OEM</t>
  </si>
  <si>
    <t>3535 garden av #e, Los Ãngeles, 90039, CA</t>
  </si>
  <si>
    <t>10645 Soledad Canyon Rd, Santa Clarita, CA 91390</t>
  </si>
  <si>
    <t>Steve Yang</t>
  </si>
  <si>
    <t>JOUNG YANG</t>
  </si>
  <si>
    <t>18514 Oceana Ct., Santa Clarita, 91351, CA</t>
  </si>
  <si>
    <t>22847 W Ave D, Lancaster, CA 93536</t>
  </si>
  <si>
    <t>Dennis Aquino</t>
  </si>
  <si>
    <t>DENNIS AQUINO</t>
  </si>
  <si>
    <t>2678 San Pablo Way, Duarte, 91010, CA</t>
  </si>
  <si>
    <t>2678 San Pablo Way, Duarte, CA 91010</t>
  </si>
  <si>
    <t>Jose Orenos</t>
  </si>
  <si>
    <t>JOSE ORENOS</t>
  </si>
  <si>
    <t>1104 1/2 S Kingsley Dr, Los Angeles, 90006, CA</t>
  </si>
  <si>
    <t>20757 Hillside Dr, Topanga, CA 90290</t>
  </si>
  <si>
    <t>Dejour Hamlin</t>
  </si>
  <si>
    <t>DEJOUR HAMLIN</t>
  </si>
  <si>
    <t>624 w 87th st, Los Angeles, 90044, CA</t>
  </si>
  <si>
    <t>661 W 87th St, Los Angeles, CA 90044</t>
  </si>
  <si>
    <t>Rudy Dacpano</t>
  </si>
  <si>
    <t>RUDY DACPANO</t>
  </si>
  <si>
    <t>1841 East Workman Avenue 48, West Covina, 91791, CA</t>
  </si>
  <si>
    <t>1829 E Workman Ave, West Covina, CA 91791</t>
  </si>
  <si>
    <t>Jose Armenta</t>
  </si>
  <si>
    <t>JOSE ARMENTA</t>
  </si>
  <si>
    <t>427 Normandie Place, Apt 2, Los Angeles, 90004, CA</t>
  </si>
  <si>
    <t>15100 Iron Canyon Rd, Santa Clarita, CA 91387</t>
  </si>
  <si>
    <t>Andres Cordova</t>
  </si>
  <si>
    <t>ANDRES CORDOVA</t>
  </si>
  <si>
    <t>1147 E 53rd St, Los Angeles, 90011, CA</t>
  </si>
  <si>
    <t>5200 S Central Ave, Los Angeles, CA 90011</t>
  </si>
  <si>
    <t>John Cano</t>
  </si>
  <si>
    <t>JOHN CANO</t>
  </si>
  <si>
    <t>44703 3rd St E, Lancaster, 93535, CA</t>
  </si>
  <si>
    <t>44703 3rd St E, Lancaster, CA 93535</t>
  </si>
  <si>
    <t>Tadeo Ramirez Villagrana</t>
  </si>
  <si>
    <t>TADEO RAMIREZ VILLAGRANA</t>
  </si>
  <si>
    <t>2614 West 7th Street, Los Angeles, 90057, CA</t>
  </si>
  <si>
    <t>6150 Canoga Ave, Los Angeles, CA 91367</t>
  </si>
  <si>
    <t>Kenyon Murphy</t>
  </si>
  <si>
    <t>KENYON MURPHY</t>
  </si>
  <si>
    <t>21340 Alder Dr, Santa Clarita, 91321, CA</t>
  </si>
  <si>
    <t>34481 Ridge Rte Rd, Castaic, CA 91384</t>
  </si>
  <si>
    <t>Jaime Zendejas</t>
  </si>
  <si>
    <t>JAIME ZENDEJAS</t>
  </si>
  <si>
    <t>1118 E 70th St, Los Angeles, 90001, CA</t>
  </si>
  <si>
    <t>7000 S Central Ave, Los Angeles, CA 90001</t>
  </si>
  <si>
    <t>Jesus Rosales</t>
  </si>
  <si>
    <t>JESUS ROSALES</t>
  </si>
  <si>
    <t>3936 6th Street East, Los Angeles, 90023, CA</t>
  </si>
  <si>
    <t>3936 E 6th St, Los Angeles, CA 90023</t>
  </si>
  <si>
    <t>Abraham Oliva</t>
  </si>
  <si>
    <t>ABRAHAM OLIVA</t>
  </si>
  <si>
    <t>121 Eastern Avenue South, Los Angeles, 90022, CA</t>
  </si>
  <si>
    <t>121 S Eastern Ave, East Los Angeles, CA 90022</t>
  </si>
  <si>
    <t>Cosmin (Nick) Ghioc</t>
  </si>
  <si>
    <t>COSMIN GHIOC</t>
  </si>
  <si>
    <t>860 Calle Tulipan, Thousand Oaks, 91360, CA</t>
  </si>
  <si>
    <t>1250 Tierra Rejada Rd, Simi Valley, CA 93065</t>
  </si>
  <si>
    <t>Jerica Dowls</t>
  </si>
  <si>
    <t>Memphis-OEM</t>
  </si>
  <si>
    <t>JERICA DOWLS</t>
  </si>
  <si>
    <t>3669 Ardmore, Memphis, 38127, TN</t>
  </si>
  <si>
    <t>3405 Gammon Rd, Marion, AR 72364</t>
  </si>
  <si>
    <t>Emilio Iglesias</t>
  </si>
  <si>
    <t>EMILIO IGLESIAS</t>
  </si>
  <si>
    <t>3972 Heatherhill Drive, Bartlett, 38135, TN</t>
  </si>
  <si>
    <t>8200 Brunswick Rd, Millington, TN 38053</t>
  </si>
  <si>
    <t>Cameron Smith</t>
  </si>
  <si>
    <t>2030 Lydgate Memphis, TN 38116</t>
  </si>
  <si>
    <t>3050 Central Ave, Memphis, TN 38111</t>
  </si>
  <si>
    <t>Andre Rivers</t>
  </si>
  <si>
    <t>Miami</t>
  </si>
  <si>
    <t>ANDRE RIVERS</t>
  </si>
  <si>
    <t>MIAMI</t>
  </si>
  <si>
    <t>8951 NE 8th Avenue, Miami, 33138, FL</t>
  </si>
  <si>
    <t>19050 SW 194th Ave, Miami, FL 33187</t>
  </si>
  <si>
    <t>Andres Del Toro</t>
  </si>
  <si>
    <t>ANDRES DEL TORO</t>
  </si>
  <si>
    <t>5625 W 20th Avenue, Hialeah, 33012, FL</t>
  </si>
  <si>
    <t>19392 SW 196th St, Miami, FL 33187</t>
  </si>
  <si>
    <t>Basilio Dieguez</t>
  </si>
  <si>
    <t>BASILIO DIEGUEZ</t>
  </si>
  <si>
    <t>3542 W 72nd Place, Hialeah, 33018, FL</t>
  </si>
  <si>
    <t>16625 SW 42nd Way, Miami, FL 33185</t>
  </si>
  <si>
    <t>Fernando Andrade</t>
  </si>
  <si>
    <t>FERNANDO ANDRADE</t>
  </si>
  <si>
    <t>11362 SW 230th Terrace, Miami, 33170, FL</t>
  </si>
  <si>
    <t>36301 SW 167th Ave, Florida City, FL 33034</t>
  </si>
  <si>
    <t>Franklin Zambrano</t>
  </si>
  <si>
    <t>FRANKLIN ZAMBRANO</t>
  </si>
  <si>
    <t>1880 NW 36TH ST, Miami, 33150, FL</t>
  </si>
  <si>
    <t>26100 SW 112th Ave, Homestead, FL 33032</t>
  </si>
  <si>
    <t>Garry Lewis</t>
  </si>
  <si>
    <t>GARRY LEWIS</t>
  </si>
  <si>
    <t>12495 nw 198th street, Miami, 33177, FL</t>
  </si>
  <si>
    <t>19701 SW 127th Ave, Miami, FL 33177</t>
  </si>
  <si>
    <t>Jorge Hernandez</t>
  </si>
  <si>
    <t>JORGE HERNANDEZ DEL VALLE</t>
  </si>
  <si>
    <t>2500 NW 28th ST, Miami, 33142, FL</t>
  </si>
  <si>
    <t>8845 SW 183rd Terrace, Palmetto Bay, FL 33157</t>
  </si>
  <si>
    <t>Jorge Toledo-Morel</t>
  </si>
  <si>
    <t>JORGE TOLEDO MOREL</t>
  </si>
  <si>
    <t>19615 Nw 5 Pl, Miami, 33169, FL</t>
  </si>
  <si>
    <t>8880 SW 182nd Terrace, Palmetto Bay, FL 33157</t>
  </si>
  <si>
    <t>Lucha Spivacow</t>
  </si>
  <si>
    <t>LUIS SPIVACOW</t>
  </si>
  <si>
    <t>20301 w country club dr apt 324, aventura, 33180, FL</t>
  </si>
  <si>
    <t>16484 SW 139th Ct, Miami, FL 33177</t>
  </si>
  <si>
    <t>Vince Fernandez</t>
  </si>
  <si>
    <t>VICENTE FERNANDEZ</t>
  </si>
  <si>
    <t>4390 112 Place Southwest, Miami, 33165, FL</t>
  </si>
  <si>
    <t>3310 NE 3rd Dr, Homestead, FL 33033</t>
  </si>
  <si>
    <t>Davin Cohen</t>
  </si>
  <si>
    <t>DAVIN COHEN</t>
  </si>
  <si>
    <t>2800 nw 56th ave Apt F101, Lauderhill, 33313, FL</t>
  </si>
  <si>
    <t>11200 SW 71ST AVE, Pinecrest, Fl 33156</t>
  </si>
  <si>
    <t>EJ Vassell</t>
  </si>
  <si>
    <t>ERROL VASSELL</t>
  </si>
  <si>
    <t>7960 Hampton blvd, North Lauderdale, 33068, FL</t>
  </si>
  <si>
    <t>11743 SW 108th Ln, Miami, FL 33186</t>
  </si>
  <si>
    <t>Kenrod Robertson</t>
  </si>
  <si>
    <t>KENROD ROBERTSON</t>
  </si>
  <si>
    <t>1040 NW 25th AVE, Fort Lauderdale, 33311, FL</t>
  </si>
  <si>
    <t>14710 SW 128th St, Miami, FL 33196</t>
  </si>
  <si>
    <t>Erik Fleites</t>
  </si>
  <si>
    <t>ERIK FLEITES</t>
  </si>
  <si>
    <t>13761 SW 46TH TER, MIAMI, 33175, FL</t>
  </si>
  <si>
    <t>12100 SW 177th Ave, Miami, FL 33196</t>
  </si>
  <si>
    <t>James Tidwell</t>
  </si>
  <si>
    <t>JAMES TIDWELL</t>
  </si>
  <si>
    <t>12733 SW 265TH STREET, Homested, 33032, FL</t>
  </si>
  <si>
    <t>21199 SW 392nd St, Homestead, FL 33034</t>
  </si>
  <si>
    <t>Jose Valle</t>
  </si>
  <si>
    <t>JOSE VALLE</t>
  </si>
  <si>
    <t>9370 SW 170  PASSAGE, Miami, 33196, FL</t>
  </si>
  <si>
    <t>28375 SW 197th Ave, Homestead, FL 33030</t>
  </si>
  <si>
    <t>Tirso Meneses</t>
  </si>
  <si>
    <t>TIRSO MENESES</t>
  </si>
  <si>
    <t>1958 nw 33rd Ave, Miami, 33125, FL</t>
  </si>
  <si>
    <t>1018 SW 3rd Ave, Miami, FL 33130</t>
  </si>
  <si>
    <t>11205 SW 71st Ave, Pinecrest, FL 33156</t>
  </si>
  <si>
    <t>Nerido Matos</t>
  </si>
  <si>
    <t>NERIDO MATOS</t>
  </si>
  <si>
    <t>11440 SW 185th Ter, Miami, FL 33157</t>
  </si>
  <si>
    <t>16225 SW 172ND AVE, Miami, FL 33187</t>
  </si>
  <si>
    <t>Lance Easley</t>
  </si>
  <si>
    <t>Nashville-OEM</t>
  </si>
  <si>
    <t>LANCE EASLEY</t>
  </si>
  <si>
    <t>Lisa Osterhoudt</t>
  </si>
  <si>
    <t>LISA OSTERHOUDT</t>
  </si>
  <si>
    <t>Ordis Wayne Steen</t>
  </si>
  <si>
    <t>Ordis Steen</t>
  </si>
  <si>
    <t>Thomas Williams</t>
  </si>
  <si>
    <t>THOMAS WILLIAMS</t>
  </si>
  <si>
    <t>Ahmad Maihani</t>
  </si>
  <si>
    <t>NASHVILLE-OEM</t>
  </si>
  <si>
    <t>212 cedar creek dr, nashville, tn 37211</t>
  </si>
  <si>
    <t>980 Navaho Trail, Pegram, TN 37143</t>
  </si>
  <si>
    <t>Brandon Moore</t>
  </si>
  <si>
    <t>BRANDON NUTT MOORE</t>
  </si>
  <si>
    <t>1721A Nubell St, Nashville, 37208, TN</t>
  </si>
  <si>
    <t>2046 Martins Chapel Church Rd, Springfield, TN 37172</t>
  </si>
  <si>
    <t>Dylan McInturf</t>
  </si>
  <si>
    <t>DYLAN MCINTURF</t>
  </si>
  <si>
    <t>600 whispering hills dr, nashville, 37211, TN</t>
  </si>
  <si>
    <t>4339 Fairview Rd, Columbia, TN 38401</t>
  </si>
  <si>
    <t>Jarrell Gray</t>
  </si>
  <si>
    <t>1500 Gould Blvd, La Vergne, TN 37086</t>
  </si>
  <si>
    <t>290 Laura Thompson Trail, Lebanon, TN 37090</t>
  </si>
  <si>
    <t>John Moore</t>
  </si>
  <si>
    <t>JOHN MOORE</t>
  </si>
  <si>
    <t>115 Martin ct, Kingston springs, 37082, TN</t>
  </si>
  <si>
    <t>1776 Maple Valley Rd, Charlotte, TN 37036</t>
  </si>
  <si>
    <t>Joseph Pecoraro</t>
  </si>
  <si>
    <t>JOSEPH PECORARO</t>
  </si>
  <si>
    <t>5996 Jacob's Hollow Rd, Readyville, TN 37149, USA</t>
  </si>
  <si>
    <t>3621 Yeargan Rd, Murfreesboro, TN 37128</t>
  </si>
  <si>
    <t>Michael Cornell</t>
  </si>
  <si>
    <t>7115 Cadogan Drive, Mt. Juliet, 37122, TN</t>
  </si>
  <si>
    <t>988 Still Forest Dr, Brentwood, TN 37027</t>
  </si>
  <si>
    <t>Robert Holt</t>
  </si>
  <si>
    <t>ROBERT HOLT</t>
  </si>
  <si>
    <t>248 warrior rd, Madison, 37115, TN</t>
  </si>
  <si>
    <t>614 N Water Ave, Gallatin, TN 37066</t>
  </si>
  <si>
    <t>Thomas Richard Kirby</t>
  </si>
  <si>
    <t>THOMAS KIRBY</t>
  </si>
  <si>
    <t>525 NE Young Road, Lebanon, 37087, TN</t>
  </si>
  <si>
    <t>525 NE Young Rd, Lebanon, TN 37087</t>
  </si>
  <si>
    <t>James Meadows</t>
  </si>
  <si>
    <t>Logan Meadows</t>
  </si>
  <si>
    <t>1400 Gould Blvd, La Vergne, TN 37086</t>
  </si>
  <si>
    <t>5150 Inman Branch Rd, Franklin, TN 37064</t>
  </si>
  <si>
    <t>Doumonick Smith</t>
  </si>
  <si>
    <t>New Orleans-OEM</t>
  </si>
  <si>
    <t>DOUMONICK SMITH</t>
  </si>
  <si>
    <t>Kiwanna Williams</t>
  </si>
  <si>
    <t>KIWANNA WILLIAMS</t>
  </si>
  <si>
    <t>Mathew Fontana</t>
  </si>
  <si>
    <t>MATT FONTANA</t>
  </si>
  <si>
    <t>NEW ORLEANS-OEM</t>
  </si>
  <si>
    <t>31197 May St, Lacombe, 70445, LA</t>
  </si>
  <si>
    <t>12170 Old Gentilly Rd, New Orleans, LA 70129</t>
  </si>
  <si>
    <t>Trung Ly</t>
  </si>
  <si>
    <t>TRUNG LY</t>
  </si>
  <si>
    <t>Anderson Hart</t>
  </si>
  <si>
    <t>Ocala</t>
  </si>
  <si>
    <t>ANDERSON HART</t>
  </si>
  <si>
    <t>OCALA</t>
  </si>
  <si>
    <t>st 3991 SE 21 Court, Ocala, 34480, FL</t>
  </si>
  <si>
    <t>16060 SW 65 Ave, Starke, FL 32091</t>
  </si>
  <si>
    <t>Angela Angle</t>
  </si>
  <si>
    <t>ANGELA ANGLE</t>
  </si>
  <si>
    <t>55802 fern road, Astor, 32102, FL</t>
  </si>
  <si>
    <t>37245 Sandy Ln, Grand Island, FL 32735</t>
  </si>
  <si>
    <t>Donald Boticello</t>
  </si>
  <si>
    <t>DONALD BOTICELLO</t>
  </si>
  <si>
    <t>9214 SE 144 PLACE, Summerfield, 34491, FL</t>
  </si>
  <si>
    <t>223 Forest Park Ln, Lady Lake, FL 32159</t>
  </si>
  <si>
    <t>Emmanuel Cardona</t>
  </si>
  <si>
    <t>EMMANUEL CARDONA</t>
  </si>
  <si>
    <t>6161 SW 8TH LANE, Gainesville, 32607, FL</t>
  </si>
  <si>
    <t>1571 W Pinion Ln, Dunnellon, FL 34434</t>
  </si>
  <si>
    <t>Anthony Bucceroni</t>
  </si>
  <si>
    <t>ANTHONY BUCCERONI</t>
  </si>
  <si>
    <t>1406 ne 13th st, Gainesville, 32601, FL</t>
  </si>
  <si>
    <t>2805 SE 239 St, Hawthorne, FL 32640</t>
  </si>
  <si>
    <t>Brandon Kendall</t>
  </si>
  <si>
    <t>BRANDON KENDALL</t>
  </si>
  <si>
    <t>106 SW 8th Drive, Williston, 32696, FL</t>
  </si>
  <si>
    <t>15749 W Hwy 316, Williston, FL 32696</t>
  </si>
  <si>
    <t>Colin Woode</t>
  </si>
  <si>
    <t>COLIN WOODE</t>
  </si>
  <si>
    <t>Curtis Gibson</t>
  </si>
  <si>
    <t>CURTIS GIBSON</t>
  </si>
  <si>
    <t>9721 SW 32nd Ct, Ocala, 34476, FL</t>
  </si>
  <si>
    <t>1625 W Main St, Inverness, FL 34450</t>
  </si>
  <si>
    <t>J.C. Grady</t>
  </si>
  <si>
    <t>JOHN GRADY</t>
  </si>
  <si>
    <t>18 Spring Loop Circle, Ocala, 34472, FL</t>
  </si>
  <si>
    <t>6272 NE 62nd St, Silver Springs, FL 34488</t>
  </si>
  <si>
    <t>Jake Paschall</t>
  </si>
  <si>
    <t>JACOB PASCHALL</t>
  </si>
  <si>
    <t>75 sw 75th street Apt B7, GAINESVILLE, 32607, FL</t>
  </si>
  <si>
    <t>7204 Co Rd 234, Gainesville, FL 32641</t>
  </si>
  <si>
    <t>James Roberts</t>
  </si>
  <si>
    <t>JAMES ROBERTS</t>
  </si>
  <si>
    <t>18690 NE 239TH TER, Fort Mc Coy, 32134, FL</t>
  </si>
  <si>
    <t>13910 SE 47th Street Rd, Ocklawaha, FL 32179</t>
  </si>
  <si>
    <t>John Hite</t>
  </si>
  <si>
    <t>JOHN HITE</t>
  </si>
  <si>
    <t>3515 S.W. 39th Blvd., Gainesville, 32608, FL</t>
  </si>
  <si>
    <t>3036 SW 113 DR, Gainesville, FL 32608</t>
  </si>
  <si>
    <t>Steven Mann</t>
  </si>
  <si>
    <t>STEVEN MANN</t>
  </si>
  <si>
    <t>6057 SE 39th Ave, Ocala, 34480, FL</t>
  </si>
  <si>
    <t>7519 NW 18th Way, Wildwood, FL 34785</t>
  </si>
  <si>
    <t>Leon Jones</t>
  </si>
  <si>
    <t>LEON JONES</t>
  </si>
  <si>
    <t>15426 SW 34th Ave, Ocala, 34473, FL</t>
  </si>
  <si>
    <t>4613 NW 48th Ave, Ocala, FL 34482</t>
  </si>
  <si>
    <t>Mike Willison</t>
  </si>
  <si>
    <t>MICHAEL WILLISON</t>
  </si>
  <si>
    <t>1860 West Hwy. 326 Lot 507, Ocala, 34475, FL</t>
  </si>
  <si>
    <t>21435 NE 103rd Terrace, Fort McCoy, FL 32134</t>
  </si>
  <si>
    <t>Nick Pierre</t>
  </si>
  <si>
    <t>NEXON PIERRE</t>
  </si>
  <si>
    <t>445 Cierra Oaks Cir, Lady Lake, 32159, FL</t>
  </si>
  <si>
    <t>3106 County Rd 48, Groveland, FL 34736</t>
  </si>
  <si>
    <t>Paxton Cline</t>
  </si>
  <si>
    <t>PAXTON CLINE</t>
  </si>
  <si>
    <t>11895 state road 471, webster, 33597, FL</t>
  </si>
  <si>
    <t>34179 Belt Dr, Dade City, FL 33523</t>
  </si>
  <si>
    <t>Carlos Salinas</t>
  </si>
  <si>
    <t>Odessa</t>
  </si>
  <si>
    <t>CARLOS SALINAS</t>
  </si>
  <si>
    <t>5075 E 52nd St, Odessa TX 79762</t>
  </si>
  <si>
    <t>5075 E 52nd St, Odessa, TX 79762</t>
  </si>
  <si>
    <t>Andres Landeros</t>
  </si>
  <si>
    <t>Oklahoma City-OEM</t>
  </si>
  <si>
    <t>ANDRES LANDEROS</t>
  </si>
  <si>
    <t>OKLAHOMA CITY-OEM</t>
  </si>
  <si>
    <t>517 nw 92, Oklahoma City, 73114, OK</t>
  </si>
  <si>
    <t>8513 S Douglas Blvd, Guthrie, OK 73044</t>
  </si>
  <si>
    <t>Rogelio De Anda</t>
  </si>
  <si>
    <t>ROGELIO DE ANDA VELASCO</t>
  </si>
  <si>
    <t>4545 RD42, Alpaugh, 93201, CA</t>
  </si>
  <si>
    <t>4121 Flora Dr, Norman, OK 73026</t>
  </si>
  <si>
    <t>James Weaver</t>
  </si>
  <si>
    <t>JAMES WEAVER</t>
  </si>
  <si>
    <t>1100 Lawton, Moore, 73160, OK</t>
  </si>
  <si>
    <t>2323 N Martin Luther King Ave, Oklahoma City, OK 73111</t>
  </si>
  <si>
    <t>Due to Rogelio market swap - Updating Click address to 2323 N Martin Luther King Ave, Oklahoma City, OK 73111 - Increasing Radii to 40 miles. Once Rogelio has returned - Update Click address back to 701 Inla Ave, Yukon, OK 73099 - 25 mile radii</t>
  </si>
  <si>
    <t>Jean Lizaire</t>
  </si>
  <si>
    <t>Orlando</t>
  </si>
  <si>
    <t>JEAN LIZAIRE</t>
  </si>
  <si>
    <t>matt stoops</t>
  </si>
  <si>
    <t>MATTHEW STOOPS</t>
  </si>
  <si>
    <t>Addyson Fabian Polanco</t>
  </si>
  <si>
    <t>ADDYSON FABIAN POLANCO</t>
  </si>
  <si>
    <t>ORLANDO</t>
  </si>
  <si>
    <t>1377  N Platte Ct, kissimmee, 34759, FL</t>
  </si>
  <si>
    <t>4500 Joe Overstreet Rd, Kenansville, FL 34739</t>
  </si>
  <si>
    <t>Adrian Rivera</t>
  </si>
  <si>
    <t>ADRIAN RIVERA ORTIZ</t>
  </si>
  <si>
    <t>1844 Castleton  Dr, Saint Cloud, 34771, FL</t>
  </si>
  <si>
    <t>6360 Arborwood Ave, Cocoa, FL 32927</t>
  </si>
  <si>
    <t>Benjamin Wykes</t>
  </si>
  <si>
    <t>BENJAMIN WYKES</t>
  </si>
  <si>
    <t>112 Meriwood Dr., Kissimmee, 34743, FL</t>
  </si>
  <si>
    <t>2494 Neptune Rd, Kissimmee, FL 34744</t>
  </si>
  <si>
    <t>Carl Jackson</t>
  </si>
  <si>
    <t>CARL JACKSON</t>
  </si>
  <si>
    <t>1987 Nixon Ave, Melbourne, 32935, FL</t>
  </si>
  <si>
    <t>3665 W King St, Cocoa, FL 32926</t>
  </si>
  <si>
    <t>Carlos Gomez</t>
  </si>
  <si>
    <t>CARLOS GOMEZ</t>
  </si>
  <si>
    <t>10095 Davis Creek Circle, Orlando, 32832, FL</t>
  </si>
  <si>
    <t>7000 H C Kelley Rd, Orlando, FL 32831</t>
  </si>
  <si>
    <t>Daniel Vallejo</t>
  </si>
  <si>
    <t>DANIEL VALLEJO</t>
  </si>
  <si>
    <t>100 Deer Song Dr, Winter Springs, 32708, FL</t>
  </si>
  <si>
    <t>14636 Kristenright Ln, Orlando, FL 32826</t>
  </si>
  <si>
    <t>David Pacheco</t>
  </si>
  <si>
    <t>DAVID PACHECO</t>
  </si>
  <si>
    <t>9627 Tivoli Villa Dr, Orlando, 32829, FL</t>
  </si>
  <si>
    <t>9150 Curry Ford Rd, Orlando, FL 32825</t>
  </si>
  <si>
    <t>DeAndre Peart</t>
  </si>
  <si>
    <t>DEANDRE PEART</t>
  </si>
  <si>
    <t>1303 Lassen St, Haines City, 33844, FL</t>
  </si>
  <si>
    <t>306 Palm St W, Davenport, FL 33837</t>
  </si>
  <si>
    <t>LOA 4/9-4/22</t>
  </si>
  <si>
    <t>Dwayne Hiltunen</t>
  </si>
  <si>
    <t>DWAYNE HILTUNEN</t>
  </si>
  <si>
    <t>20 E Bay Ave, Yalaha, 34797, FL</t>
  </si>
  <si>
    <t>1950 Kings Ridge Blvd, Clermont, FL 34711</t>
  </si>
  <si>
    <t>Edgar Espinosa</t>
  </si>
  <si>
    <t>EDGAR ESPINOSA</t>
  </si>
  <si>
    <t>1225 Bermuda Lake Lanes, Kissimmee, 34741, FL</t>
  </si>
  <si>
    <t>8400 Lake Trask Rd, Dundee, FL 33838</t>
  </si>
  <si>
    <t>Herry Chandra</t>
  </si>
  <si>
    <t>HERRY CHANDRA</t>
  </si>
  <si>
    <t>2431 South Bumby Ave., Orlando, 32806, FL</t>
  </si>
  <si>
    <t>4918 Golf Club Pkwy, Orlando, FL 32808</t>
  </si>
  <si>
    <t>Hoffman Perez-Borroto</t>
  </si>
  <si>
    <t>HOFFMAN PEREZ-BORROTTO</t>
  </si>
  <si>
    <t>9142 Thomasville Dr, Winter Haven, FL 33884</t>
  </si>
  <si>
    <t>700 Ritchie Rd, Davenport, FL 33897</t>
  </si>
  <si>
    <t>Jac Cruz</t>
  </si>
  <si>
    <t>JACQUES CRUZ</t>
  </si>
  <si>
    <t>4301 Osceola Trail Rd Unit 103, Kissimmee, 34746, FL</t>
  </si>
  <si>
    <t>8514 Cedar Cove Dr, Orlando, FL 32819</t>
  </si>
  <si>
    <t>Jason Aguerrido</t>
  </si>
  <si>
    <t>JASON AGUERRIDO</t>
  </si>
  <si>
    <t>232 la paz, Kissimmee, 34743, FL</t>
  </si>
  <si>
    <t>1237 Regal King Drive, Kissimmee, FL 34746</t>
  </si>
  <si>
    <t>Javier Zavala</t>
  </si>
  <si>
    <t>CARLOS ZAVALA</t>
  </si>
  <si>
    <t>1407 robin ct, Longwood, 32750, FL</t>
  </si>
  <si>
    <t>1136 Grand Hilltop Dr, Apopka, FL 32703</t>
  </si>
  <si>
    <t>Jesus Sanchez</t>
  </si>
  <si>
    <t>JESUS SANCHEZ RIVERA</t>
  </si>
  <si>
    <t>401 Taurus Ln, St. Cloud, 34772, FL</t>
  </si>
  <si>
    <t>8404 Vacation Way, Orlando, FL 32821</t>
  </si>
  <si>
    <t>Joanna Ortega</t>
  </si>
  <si>
    <t>JOANNA ORTEGA</t>
  </si>
  <si>
    <t>900 E. Airport Blvd, Sanford, 32773, FL</t>
  </si>
  <si>
    <t>1626 Eagle Nest Cir, Winter Springs, FL 32708</t>
  </si>
  <si>
    <t>John Torres</t>
  </si>
  <si>
    <t>JOHN TORRES</t>
  </si>
  <si>
    <t>1799 Elmwood Drive, Melbourne, 32935, FL</t>
  </si>
  <si>
    <t>8455 N Wickham Rd, Melbourne, FL 32940</t>
  </si>
  <si>
    <t>Luis Luguera</t>
  </si>
  <si>
    <t>LUIS LUGUERA</t>
  </si>
  <si>
    <t>1837 partin terrace road, kissimmee, 34744, FL</t>
  </si>
  <si>
    <t>2829 W New Haven Ave, West Melbourne, FL 32904</t>
  </si>
  <si>
    <t>Marvin Williams</t>
  </si>
  <si>
    <t>MARVIN WILLIAMS</t>
  </si>
  <si>
    <t>1894 Monticello St, Deltona, 32738, FL</t>
  </si>
  <si>
    <t>1770 Windover Oaks Cir, Titusville, FL 32780</t>
  </si>
  <si>
    <t>Patrick Chism</t>
  </si>
  <si>
    <t>PATRICK CHISM</t>
  </si>
  <si>
    <t>9527 Beautiful Way, Winter Garden, 34787, FL</t>
  </si>
  <si>
    <t>4949 Sand Mine Rd, Davenport, FL 33897</t>
  </si>
  <si>
    <t>Ruben Lopez</t>
  </si>
  <si>
    <t>RUBEN LOPEZ</t>
  </si>
  <si>
    <t>315 Hickory Springs Ct, Debary, 32713, FL</t>
  </si>
  <si>
    <t>1001 Douglas Ave, Altamonte Springs, FL 32714</t>
  </si>
  <si>
    <t>Troy Weaver</t>
  </si>
  <si>
    <t>TROY WEAVER</t>
  </si>
  <si>
    <t>64 S. Courtland BLVD, Deltona, 32738, FL</t>
  </si>
  <si>
    <t>925 N Buena Vista Dr, Lake Alfred, FL 33850</t>
  </si>
  <si>
    <t>Zachary Badgett</t>
  </si>
  <si>
    <t>ZACHARY BADGETT</t>
  </si>
  <si>
    <t>1290 N Ridge Blvd, Clermont, 34711, FL</t>
  </si>
  <si>
    <t>1260 Marshall Farms Rd, Ocoee, FL 34761</t>
  </si>
  <si>
    <t>Manuel Vazquez Lopez</t>
  </si>
  <si>
    <t>MANUEL VAZQUEZ LOPEZ</t>
  </si>
  <si>
    <t>16808 SARAHS PLACE1364, Clemont, 34714, FL</t>
  </si>
  <si>
    <t>15335 Groose Point Ln, Clermont, FL 34714</t>
  </si>
  <si>
    <t>Pedro Vazquez Lopez</t>
  </si>
  <si>
    <t>PEDRO VAZQUEZ LOPEZ</t>
  </si>
  <si>
    <t>5295 Bracks Landing Drive, Saint Cloud, 34771, FL</t>
  </si>
  <si>
    <t>5298 Bracks Landing Dr, St Cloud, FL 34771</t>
  </si>
  <si>
    <t>Christian Marrero</t>
  </si>
  <si>
    <t>CHRISTIAN MARRERO</t>
  </si>
  <si>
    <t>1731 SE SANDIA DR, Port St. Lucie, 34983, FL</t>
  </si>
  <si>
    <t>Curtis Young</t>
  </si>
  <si>
    <t>CURTIS YOUNG</t>
  </si>
  <si>
    <t>2323 Blake way, Ocoee, 34761, FL</t>
  </si>
  <si>
    <t>Jose Rosado-Rodriguez</t>
  </si>
  <si>
    <t>JOSE ROSADO RODRÃƒÂGUEZ</t>
  </si>
  <si>
    <t>1001 Landstar Park DR APT 208, Orlando, 32824, FL</t>
  </si>
  <si>
    <t>Kevin pena</t>
  </si>
  <si>
    <t>KEVIN PENA</t>
  </si>
  <si>
    <t>5412 Millenia Lakes Boulevard APT 3102, Orlando, 32839, FL</t>
  </si>
  <si>
    <t>Mark Lindo</t>
  </si>
  <si>
    <t>MARK LINDO</t>
  </si>
  <si>
    <t>314 Thomasdale Ave, Haines City, 33844, FL</t>
  </si>
  <si>
    <t>Richard Rampersaud</t>
  </si>
  <si>
    <t>RICHARD RAMPERSAUD</t>
  </si>
  <si>
    <t>4800 deauville dr, Orlando, 32808, FL</t>
  </si>
  <si>
    <t>Rafael Bojorquez Jr</t>
  </si>
  <si>
    <t>Palm Springs</t>
  </si>
  <si>
    <t>RAFAEL BOJORQUEZ</t>
  </si>
  <si>
    <t>PALM SPRINGS</t>
  </si>
  <si>
    <t>46575 Clinton St, Indio, 92201, CA</t>
  </si>
  <si>
    <t>14200 N Indian Canyon Dr, Desert Hot Springs, CA 92240</t>
  </si>
  <si>
    <t>Nicholas Poulos</t>
  </si>
  <si>
    <t>Release to 5G.</t>
  </si>
  <si>
    <t>NICHOLAS POULOS</t>
  </si>
  <si>
    <t>Release to 5G on 3/19</t>
  </si>
  <si>
    <t>Earl Williams</t>
  </si>
  <si>
    <t>Pittsburgh</t>
  </si>
  <si>
    <t>EARL WILLIAMS</t>
  </si>
  <si>
    <t>PITTSBURGH</t>
  </si>
  <si>
    <t>2866 Eldersville RD, Follansbee, 26037, WV</t>
  </si>
  <si>
    <t>127 Muller Hill Rd, Zelienople, PA 16063</t>
  </si>
  <si>
    <t>Jerry Wilson</t>
  </si>
  <si>
    <t>JERRY WILSON</t>
  </si>
  <si>
    <t>216 East Agnew Avenue, Pittsburgh, 15210, PA</t>
  </si>
  <si>
    <t>2222 Ewing Rd, Coraopolis, PA 15108</t>
  </si>
  <si>
    <t>Jonn Sanders</t>
  </si>
  <si>
    <t>JONN SANDERS</t>
  </si>
  <si>
    <t>1399 W Chestnut St, Washington, 15301, PA</t>
  </si>
  <si>
    <t>27 Baker Ln, Bentleyville, PA 15314</t>
  </si>
  <si>
    <t>Andrew Brandenstein</t>
  </si>
  <si>
    <t>ANDREW BRANDENSTEIN</t>
  </si>
  <si>
    <t>224 market st, Saltsburg, 15681, PA</t>
  </si>
  <si>
    <t>266 McGeary Hollow Rd, Leechburg, PA 15656</t>
  </si>
  <si>
    <t>Evan Parkinson</t>
  </si>
  <si>
    <t>EVAN PARKINSON</t>
  </si>
  <si>
    <t>79 Pine Valley Rd, Washington, 15301, PA</t>
  </si>
  <si>
    <t>2210 1st St, Wyano, PA 15695</t>
  </si>
  <si>
    <t>Bill Hoss</t>
  </si>
  <si>
    <t>Pittsburgh-OEM</t>
  </si>
  <si>
    <t>WILLIAM HOSS</t>
  </si>
  <si>
    <t>PITTSBURGH-OEM</t>
  </si>
  <si>
    <t>1008 Meadow Valley Dr, BUTLER, 16001, PA</t>
  </si>
  <si>
    <t>195 Stark Rd, Sarver, PA 16055</t>
  </si>
  <si>
    <t>Quentin Schorr</t>
  </si>
  <si>
    <t>QUENTIN SCHORR</t>
  </si>
  <si>
    <t>1000 Old Station Rd, CRANBERRY TOWNSHIP, 16066, PA</t>
  </si>
  <si>
    <t>108 Warrior Ct, Harrison City, PA 15636</t>
  </si>
  <si>
    <t>Brandon Dupree</t>
  </si>
  <si>
    <t>BRANDON DUPREE</t>
  </si>
  <si>
    <t>3110 orchard st, Aliquippa, 15001, PA</t>
  </si>
  <si>
    <t>1014 Brodhead Rd, Coraopolis, PA 15108</t>
  </si>
  <si>
    <t>Connie Sais</t>
  </si>
  <si>
    <t>Raleigh-OEM</t>
  </si>
  <si>
    <t>CONNIE SAIS</t>
  </si>
  <si>
    <t>7869 Silverthread Lane, Raleigh, 27617, NC</t>
  </si>
  <si>
    <t>7900 Zebulon Rd, Youngsville, NC 27596</t>
  </si>
  <si>
    <t>Jeff Lingerfelt</t>
  </si>
  <si>
    <t>JEFFREY LINGERFELT</t>
  </si>
  <si>
    <t>373 Cape Breton Trail, Gastonia, 28056, NC</t>
  </si>
  <si>
    <t>208 Braxberry Way, Holly Springs, NC 27540</t>
  </si>
  <si>
    <t>Joseph Fogle</t>
  </si>
  <si>
    <t>JOSEPH FOGLE</t>
  </si>
  <si>
    <t>301 RAYS MILL RD, ABERDEEN, 28315, NC</t>
  </si>
  <si>
    <t>2110 Timber Ln, Clayton, NC 27520</t>
  </si>
  <si>
    <t>Lakie Fogle</t>
  </si>
  <si>
    <t>LAKIE FOGLE</t>
  </si>
  <si>
    <t>363 mountian run rd, West End, 27376, NC</t>
  </si>
  <si>
    <t>1552 Village Glen Dr, Raleigh, NC 27612</t>
  </si>
  <si>
    <t>Lonnie Russell</t>
  </si>
  <si>
    <t>LONNIE RUSSELL</t>
  </si>
  <si>
    <t>2216 Redwood Trl, Graham, 27253, NC</t>
  </si>
  <si>
    <t>3602 Pickett Rd, Durham, NC 27705</t>
  </si>
  <si>
    <t>Vincent Depiro</t>
  </si>
  <si>
    <t>VINCENT DEPIRO</t>
  </si>
  <si>
    <t>8941 Deep Well Drive, Willow Spring, 27592, NC</t>
  </si>
  <si>
    <t>6400 Knightdale Eagle Rock Rd, Eagle Rock, NC 27591</t>
  </si>
  <si>
    <t>Brian Smith</t>
  </si>
  <si>
    <t>BRIAN SMITH</t>
  </si>
  <si>
    <t>Term as of 3/14</t>
  </si>
  <si>
    <t>April Adkins</t>
  </si>
  <si>
    <t>Riverside-OEM</t>
  </si>
  <si>
    <t>APRIL ADKINS</t>
  </si>
  <si>
    <t>RIVERSIDE-OEM</t>
  </si>
  <si>
    <t>34288 Chaparossa Dr, Lake Elsinore, 92532, CA</t>
  </si>
  <si>
    <t>500 Diamond Dr, Lake Elsinore, CA 92530</t>
  </si>
  <si>
    <t>Carlos Garcia Chavez</t>
  </si>
  <si>
    <t>CARLOS GARCIA CHAVEZ</t>
  </si>
  <si>
    <t>17898 Marygold Avenue, Bloomington, 92316, CA</t>
  </si>
  <si>
    <t>9811 Ontario Ranch Rd, Ontario, CA 91762</t>
  </si>
  <si>
    <t>Daniel Johnston</t>
  </si>
  <si>
    <t>13617 Nova Lane, Victorville, 92392, CA</t>
  </si>
  <si>
    <t>13617 Nova Ln, Victorville, CA 92392</t>
  </si>
  <si>
    <t>Erik Perez</t>
  </si>
  <si>
    <t>ERIK PEREZ</t>
  </si>
  <si>
    <t>1201 West Blaine Street, Riverside, 92507, CA</t>
  </si>
  <si>
    <t>16130 Lasselle St, Moreno Valley, CA 92551</t>
  </si>
  <si>
    <t>George French</t>
  </si>
  <si>
    <t>GEORGE FRENCH</t>
  </si>
  <si>
    <t>1139 Columbia St, Redlands, 92374, CA</t>
  </si>
  <si>
    <t>840 E Citrus Ave, Redlands, CA 92374</t>
  </si>
  <si>
    <t>Marco Depaz</t>
  </si>
  <si>
    <t>MARCO DE PAZ</t>
  </si>
  <si>
    <t>2507 Falling Leaf Ave, Rosemead, 91770, CA</t>
  </si>
  <si>
    <t>12090 Summit Valley Rd, Hesperia, CA 92345</t>
  </si>
  <si>
    <t>Michael  Viguerias Gomez</t>
  </si>
  <si>
    <t>MICHAEL VIGUERIAS-GOMEZ</t>
  </si>
  <si>
    <t>18008 Ramona Ave, Fontana, 92336, CA</t>
  </si>
  <si>
    <t>171 S Waterman Ave, San Bernardino, CA 92408</t>
  </si>
  <si>
    <t>Ruben Orozco</t>
  </si>
  <si>
    <t>RUBEN OROZCO</t>
  </si>
  <si>
    <t>4427 Highland Place, Riverside, 92506, CA</t>
  </si>
  <si>
    <t>1807 11th St, Riverside, CA 92507</t>
  </si>
  <si>
    <t>Zachary Corey</t>
  </si>
  <si>
    <t>ZACHARY COREY</t>
  </si>
  <si>
    <t>3343 Fruitwood Dr, Riverside, 92503, CA</t>
  </si>
  <si>
    <t>13540 Temescal Canyon Rd, Corona, CA 92883</t>
  </si>
  <si>
    <t>Elizabeth Robertson</t>
  </si>
  <si>
    <t>Rochester</t>
  </si>
  <si>
    <t>ELIZABETH ROBERTSON</t>
  </si>
  <si>
    <t>ROCHESTER</t>
  </si>
  <si>
    <t>2017 East Main St, Rochester, 14609, NY</t>
  </si>
  <si>
    <t>3803 Hall Center Rd, Walworth, NY 14568</t>
  </si>
  <si>
    <t>Jeffery Maslyn</t>
  </si>
  <si>
    <t>JEFFERY MASLYN</t>
  </si>
  <si>
    <t>935 MOSELEY RD, FAIRPORT, 14450, NY</t>
  </si>
  <si>
    <t>3455 Gehan Rd, Canandaigua, NY 14424</t>
  </si>
  <si>
    <t>Raymond Benedetto</t>
  </si>
  <si>
    <t>RAYMOND BENEDETTO</t>
  </si>
  <si>
    <t>141 Blackwell Ln, Henrietta, 14467, NY</t>
  </si>
  <si>
    <t>1076 Rochester St, Honeoye Falls, NY 14472</t>
  </si>
  <si>
    <t>Trevor Bailey</t>
  </si>
  <si>
    <t>TREVOR BAILEY</t>
  </si>
  <si>
    <t>104 Lansmere Way 805. 4077. 7421, Rochester, 14624, NY</t>
  </si>
  <si>
    <t>3859 Buffalo Rd, Rochester, NY 14624</t>
  </si>
  <si>
    <t>Willie (DaVaughn) Jackson</t>
  </si>
  <si>
    <t>Sacramento-OEM</t>
  </si>
  <si>
    <t>SACRAMENTO-OEM</t>
  </si>
  <si>
    <t>4873 Bandalin Way, Sacramento CA 98523</t>
  </si>
  <si>
    <t>4873 Bandalin Way, Sacramento CA 95823</t>
  </si>
  <si>
    <t>Luis Ramirez</t>
  </si>
  <si>
    <t>LUIS RAMIREZ</t>
  </si>
  <si>
    <t>500 pole line rd #1A, Davis, 95618, CA</t>
  </si>
  <si>
    <t>821 Blaine Ave, Sacramento, CA 95838</t>
  </si>
  <si>
    <t>Denzel Cobb</t>
  </si>
  <si>
    <t>DENZEL COBB</t>
  </si>
  <si>
    <t>8471 Cutler way, Sacramento, 95828, CA</t>
  </si>
  <si>
    <t>4890 79th St, Sacramento, CA 95820</t>
  </si>
  <si>
    <t>Christopher Moralez</t>
  </si>
  <si>
    <t>CHRISTOPHER MORALEZ</t>
  </si>
  <si>
    <t>1900 Cirby Way Apt# 67, Roseville, 95661, CA</t>
  </si>
  <si>
    <t>1900 S Cirby Way, Roseville, CA 95661</t>
  </si>
  <si>
    <t>LOA 4/6-4/30</t>
  </si>
  <si>
    <t>Jermel Gray</t>
  </si>
  <si>
    <t>Saint Louis-OEM</t>
  </si>
  <si>
    <t>JERMEL GRAY</t>
  </si>
  <si>
    <t>SAINT LOUIS-OEM</t>
  </si>
  <si>
    <t>5 Yorkshire Lane, Belleville, 62223, IL</t>
  </si>
  <si>
    <t>4201 Manchester Ave, St. Louis, MO 63110</t>
  </si>
  <si>
    <t>Joel Miranda-Ceron</t>
  </si>
  <si>
    <t>JOEL MIRANDA-CERON</t>
  </si>
  <si>
    <t>10422 Maddox Place, Saint Louis, 63114, MO</t>
  </si>
  <si>
    <t>8390 Latty Ave, Hazelwood, MO 63042</t>
  </si>
  <si>
    <t>Ken Bass</t>
  </si>
  <si>
    <t>KENNETH BASS</t>
  </si>
  <si>
    <t>9 Sassafras Parc Ct, Ofallon, 63368, MO</t>
  </si>
  <si>
    <t>8250 Groby Rd, St. Louis, MO 63132</t>
  </si>
  <si>
    <t>Steven Crosno</t>
  </si>
  <si>
    <t>STEVEN CROSNO</t>
  </si>
  <si>
    <t>10710 Niblic Drive, St. Louis, 63114, MO</t>
  </si>
  <si>
    <t>9618 Watson Rd, Sappington, MO 63126</t>
  </si>
  <si>
    <t>Jonathan Delapaz</t>
  </si>
  <si>
    <t>San Antonio-OEM</t>
  </si>
  <si>
    <t>JONATHAN DELAPAZ</t>
  </si>
  <si>
    <t>107 QUAIL CV, KYLE, 78640, TX</t>
  </si>
  <si>
    <t>3026 Holiday Dr, New Orleans, LA 70131</t>
  </si>
  <si>
    <t>San Antonio Click address - 22115 Old Nacogdoches Rd, New Braunfels, TX 78132- 20 Mile Radii. Expert on loan to New Orleans 4/6-4/29</t>
  </si>
  <si>
    <t>DeVonte Thomas</t>
  </si>
  <si>
    <t>DEVONTE THOMAS</t>
  </si>
  <si>
    <t>SAN ANTONIO-OEM</t>
  </si>
  <si>
    <t>9611 Anderson Way, Converse, 78109, TX</t>
  </si>
  <si>
    <t>1112 Hummingbird Ln, Adkins, TX 78101</t>
  </si>
  <si>
    <t>Matthew Poore</t>
  </si>
  <si>
    <t>MATTHEW POORE</t>
  </si>
  <si>
    <t>6933 border brook, San Antonio, 78238, TX</t>
  </si>
  <si>
    <t>4475 S Flores Rd, Elmendorf, TX 78112</t>
  </si>
  <si>
    <t>Patrick Rafols</t>
  </si>
  <si>
    <t>PATRICK RAFOLS</t>
  </si>
  <si>
    <t>1938 E Sonterra Blvd Apt. 1312, San Antonio, 78259, TX</t>
  </si>
  <si>
    <t>10118 Helios Hts, Converse, TX 78109</t>
  </si>
  <si>
    <t>Luis Maltos</t>
  </si>
  <si>
    <t>LUIS MALTOS</t>
  </si>
  <si>
    <t>5602 Presidio Pkwy apt 1222, San Antonio, 78249, TX</t>
  </si>
  <si>
    <t>15641 E Airline Hwy, Norco, LA 70079</t>
  </si>
  <si>
    <t>5602 Presidio Parkway, San Antonio, TX 78249 - Click address in San Antonio Home Market - When returing to San Antonio - Reuse this address at 15 mile radii.</t>
  </si>
  <si>
    <t>Maxwell Moreland</t>
  </si>
  <si>
    <t>MAXWELL MORELAND</t>
  </si>
  <si>
    <t>9703 Woodland Pines, San Antonio, 78254, TX</t>
  </si>
  <si>
    <t>4722 W Military Dr, San Antonio, TX 78226</t>
  </si>
  <si>
    <t>Armando Garcia</t>
  </si>
  <si>
    <t>San Diego-OEM</t>
  </si>
  <si>
    <t>ARMANDO GARCIA</t>
  </si>
  <si>
    <t>1440 hotel circle north #362, San Diego, 92108, CA</t>
  </si>
  <si>
    <t>13731 Harbor Blvd, Garden Grove, CA 92843</t>
  </si>
  <si>
    <t>San Diego click address - 7997 Paradise Valley Rd, San Diego, CA 92139 - 15 mile radii once returned to San Diego OEM - Home address - 1440 hotel circle north #362, San Diego, 92108, CA</t>
  </si>
  <si>
    <t>Dj Gray</t>
  </si>
  <si>
    <t>DARRION GRAY</t>
  </si>
  <si>
    <t>SAN DIEGO-OEM</t>
  </si>
  <si>
    <t>1181 Calle Tesoro, Chula Vista, 91915, CA</t>
  </si>
  <si>
    <t>2010 Honey Springs Rd, Jamul, CA 91935</t>
  </si>
  <si>
    <t>Erick Lony</t>
  </si>
  <si>
    <t>ERICK LONY</t>
  </si>
  <si>
    <t>418 Calabrese St, Fallbrook, 92028, CA</t>
  </si>
  <si>
    <t>1751 W Citracado Pkwy, Escondido, CA 92029</t>
  </si>
  <si>
    <t>Ernie Hernandez</t>
  </si>
  <si>
    <t>ERNIE HERNANDEZ</t>
  </si>
  <si>
    <t>322 s. Vista ave, San ysidro  California, 92173, CA</t>
  </si>
  <si>
    <t>2427 Grandview St, San Diego, CA 92110</t>
  </si>
  <si>
    <t>Gersom Tobar</t>
  </si>
  <si>
    <t>GERSOM TOBAR</t>
  </si>
  <si>
    <t>2247 rock view glen, Escondido, 92026, CA</t>
  </si>
  <si>
    <t>28533 N Twin Oaks Valley Rd, San Marcos, CA 92069</t>
  </si>
  <si>
    <t>Marlon Delgado</t>
  </si>
  <si>
    <t>MARLON DELGADO</t>
  </si>
  <si>
    <t>1430 Petree St, El Cajon, 92020, CA</t>
  </si>
  <si>
    <t>9711 Oviedo Way, San Diego, CA 92129</t>
  </si>
  <si>
    <t>Patrick Megison</t>
  </si>
  <si>
    <t>PATRICK MEGISON</t>
  </si>
  <si>
    <t>201 Wilshire Rd, Oceanside, 92057, CA</t>
  </si>
  <si>
    <t>4559 Sleeping Indian Rd, Fallbrook, CA 92028</t>
  </si>
  <si>
    <t>Ronny Lee lll</t>
  </si>
  <si>
    <t>RONALD LEE</t>
  </si>
  <si>
    <t>1634 Plumeria Drive, El Cajon, 92021, CA</t>
  </si>
  <si>
    <t>2920 Via Dieguenos, Alpine, CA 91901</t>
  </si>
  <si>
    <t>Tak Wong</t>
  </si>
  <si>
    <t>TAK WONG</t>
  </si>
  <si>
    <t>6924 Hyde Park Dr, San Diego, 92119, CA</t>
  </si>
  <si>
    <t>8702 Sky Rim Dr, Lakeside, CA 92040</t>
  </si>
  <si>
    <t>Terrance Richardson</t>
  </si>
  <si>
    <t>TERRANCE RICHARDSON</t>
  </si>
  <si>
    <t>8520 Chloe Avenue, La Mesa, 91942, CA</t>
  </si>
  <si>
    <t>18655 Mahogany Ranch Rd, Ramona, CA 92065</t>
  </si>
  <si>
    <t>Alex Mausisa</t>
  </si>
  <si>
    <t>San Jose-OEM</t>
  </si>
  <si>
    <t>ALEX MAUSISA</t>
  </si>
  <si>
    <t>SAN JOSE-OEM</t>
  </si>
  <si>
    <t>2920 Rorty Drive, San Jose, 95136, CA</t>
  </si>
  <si>
    <t>2342 Stevens Creek Blvd, San Jose, CA 95128</t>
  </si>
  <si>
    <t>Orlando Iniguezinfante</t>
  </si>
  <si>
    <t>942 willow leaf Dr, San Jose, 95128</t>
  </si>
  <si>
    <t>501 Wooster Ave, San Jose, CA 95133</t>
  </si>
  <si>
    <t>Nathaniel Laccabue</t>
  </si>
  <si>
    <t>NATHANIEL LACCABUE</t>
  </si>
  <si>
    <t>13905 Foothill Ave, San Martin, 95046, CA</t>
  </si>
  <si>
    <t>996 Almaden Lake Dr, San Jose, CA 95123</t>
  </si>
  <si>
    <t>Alex Alcantara</t>
  </si>
  <si>
    <t>ALEX ALCANTARA</t>
  </si>
  <si>
    <t>5335 Wong Ct San Jose, CA 95123</t>
  </si>
  <si>
    <t>2364 Fatjo Pl, Santa Clara, CA 95050</t>
  </si>
  <si>
    <t>Jose Marin</t>
  </si>
  <si>
    <t>JOSE MARIN</t>
  </si>
  <si>
    <t>156 Clifford Avenue, Watsonville, 95076, CA</t>
  </si>
  <si>
    <t>18240 Daves Ave, Monte Sereno, CA 95030</t>
  </si>
  <si>
    <t>OSWALDO CARDENAS</t>
  </si>
  <si>
    <t>Seattle</t>
  </si>
  <si>
    <t>TJ Parker</t>
  </si>
  <si>
    <t>Michael Irving</t>
  </si>
  <si>
    <t>Larry Carmack</t>
  </si>
  <si>
    <t>Shane Dudley</t>
  </si>
  <si>
    <t>5700 Black Lake Blvd SW, Unit 128, Lacey, WA 98512</t>
  </si>
  <si>
    <t>18898 NW Hintzville Rd, Seabeck, WA 98380</t>
  </si>
  <si>
    <t>ISAACC HAYNES</t>
  </si>
  <si>
    <t>7333 E Taylor st, PORT ORCHARD, WA 98366</t>
  </si>
  <si>
    <t>2223 112th Ave NE, Bellevue, WA 98004</t>
  </si>
  <si>
    <t>JOSHUA TIMMEN</t>
  </si>
  <si>
    <t>1123 East Laurel Street, Kent, WA 98030</t>
  </si>
  <si>
    <t>26915 186th Ave SE, Covington, WA 98042</t>
  </si>
  <si>
    <t>CALEB MAURSETH</t>
  </si>
  <si>
    <t>12017 221st Ave Ct E, Bonney Lake, WA 98391</t>
  </si>
  <si>
    <t>17408 152nd St Ct NW, Gig Harbor, WA 98329</t>
  </si>
  <si>
    <t>GUSTAVIE MILLER</t>
  </si>
  <si>
    <t>512 Mansfield Court Sw, Port Orchard, WA 98367</t>
  </si>
  <si>
    <t>719 364th St S, Roy, WA 98580</t>
  </si>
  <si>
    <t>ANTHONY DIDONA</t>
  </si>
  <si>
    <t>903 160th St E, Tacoma, WA 98445</t>
  </si>
  <si>
    <t>7841 River Rd, Baldwinsville, NY 13027</t>
  </si>
  <si>
    <t>Anthony Finizio</t>
  </si>
  <si>
    <t>Syracuse</t>
  </si>
  <si>
    <t>ANTONIO FINIZIO</t>
  </si>
  <si>
    <t>SYRACUSE</t>
  </si>
  <si>
    <t>119 Sun Harbor Dr, Liverpool, 13088, NY</t>
  </si>
  <si>
    <t>7489 Ripley Hill Rd, Homer, NY 13077</t>
  </si>
  <si>
    <t>Douglas Balcom</t>
  </si>
  <si>
    <t>DOUGLAS BALCOM</t>
  </si>
  <si>
    <t>121 Franklin St, Auburn, 13021, NY</t>
  </si>
  <si>
    <t>6000 Rock Rd, Verona, NY 13478</t>
  </si>
  <si>
    <t>Jon Gibbs</t>
  </si>
  <si>
    <t>JONATHAN GIBBS</t>
  </si>
  <si>
    <t>5543 Trastevere Rd, Clay, 13041, NY</t>
  </si>
  <si>
    <t>7586 Bradfordville Rd, Tallahassee, FL 32309</t>
  </si>
  <si>
    <t>Derrick Thomas</t>
  </si>
  <si>
    <t>Tallahassee</t>
  </si>
  <si>
    <t>DERRICK THOMAS</t>
  </si>
  <si>
    <t>TALLAHASSEE</t>
  </si>
  <si>
    <t>6217 Fairbanks Ferry Road, Havana, 32312, FL</t>
  </si>
  <si>
    <t>23650 Aucilla Landing Rd, Lamont, FL 32336</t>
  </si>
  <si>
    <t>Michael Stewart</t>
  </si>
  <si>
    <t>MICHAEL STEWART</t>
  </si>
  <si>
    <t>4539 Deslin Dr, Tallahassee, 32305, FL</t>
  </si>
  <si>
    <t>8945 County Rd 53, Mayo, FL 32066</t>
  </si>
  <si>
    <t>Joshua Bermudez</t>
  </si>
  <si>
    <t>JOSHUA BERMUDEZ</t>
  </si>
  <si>
    <t>2005 Ted Hines Dr, Tallahassee, 32308, FL</t>
  </si>
  <si>
    <t>10701 Parkridge Blvd, Reston, VA 20191</t>
  </si>
  <si>
    <t>Daniel Perez</t>
  </si>
  <si>
    <t>Tampa</t>
  </si>
  <si>
    <t>DANIEL PEREZ</t>
  </si>
  <si>
    <t>2004 Waikiki Way, Tampa, FL 33619</t>
  </si>
  <si>
    <t>10339 Birdwatch Dr, Tampa, FL 33647</t>
  </si>
  <si>
    <t>ERIC FIELMAN</t>
  </si>
  <si>
    <t>2350 Cypress Pond Rd. Apt. 206, Palm Harbor, FL 34683</t>
  </si>
  <si>
    <t>8701 Florida Mining Blvd, Tampa, FL 33634</t>
  </si>
  <si>
    <t>KEON HARRIS</t>
  </si>
  <si>
    <t>715 E Lime St, Tarpon Springs, 34689, FL</t>
  </si>
  <si>
    <t>11646 Town Center Rd, New Port Richey, FL 34654</t>
  </si>
  <si>
    <t>KYLE CHUBB</t>
  </si>
  <si>
    <t>9585 New Pond Rd, Port Richey, 34668, FL</t>
  </si>
  <si>
    <t>11291 Knights Griffin Rd, Thonotosassa, FL 33592</t>
  </si>
  <si>
    <t>MARCUS BENNETT</t>
  </si>
  <si>
    <t>11405 Warwick Pointe Drive Apt. 304, Brandon, FL 33511</t>
  </si>
  <si>
    <t>1320 Huntsville Rd, Odessa, FL 33556,</t>
  </si>
  <si>
    <t>RANDALL SCOTT</t>
  </si>
  <si>
    <t>3240 Kismet Ct., New Port Richey, 34655, FL</t>
  </si>
  <si>
    <t>17810 Forge Dr, Spring Hill, FL 34610</t>
  </si>
  <si>
    <t>RIZAL BUSTINZA MELGAR</t>
  </si>
  <si>
    <t>2032 waterfall Dr. Spring Hill, FL 34608</t>
  </si>
  <si>
    <t>7813 Mitchell Blvd, New Port Richey, FL 34655</t>
  </si>
  <si>
    <t>Robert Graffy</t>
  </si>
  <si>
    <t>3046 Eastland Blvd, Clearwater, 33761, FL</t>
  </si>
  <si>
    <t>919 DEBUEL RD, LUTZ, FL 33549</t>
  </si>
  <si>
    <t>STEVEN DEHNE</t>
  </si>
  <si>
    <t>5822 Marta Dr, Tampa FL 33617</t>
  </si>
  <si>
    <t>WALTER FARRELL</t>
  </si>
  <si>
    <t>15004 Duck Hawk Rd Weeki Wachee, FL 34614</t>
  </si>
  <si>
    <t>Map Link</t>
  </si>
  <si>
    <t>https://www.google.com/maps/d/u/0/edit?mid=1GgecupoDoiM5_ixvyIp2J3QGlBO1Wl7S&amp;usp=sharing</t>
  </si>
  <si>
    <t>Atlanta</t>
  </si>
  <si>
    <t>https://www.google.com/maps/d/u/0/edit?mid=1onATvi376MSvEkpgIcWQwIl2CR0h1oV-&amp;usp=sharing</t>
  </si>
  <si>
    <t>https://www.google.com/maps/d/u/0/edit?mid=182DWc5GkructgfpcM38wcuzbDYkZl9bE&amp;usp=sharing</t>
  </si>
  <si>
    <t>https://www.google.com/maps/d/edit?mid=120rG4xvvFKFdeqcK-OVKHH5HY2LI8XCC&amp;usp=sharing</t>
  </si>
  <si>
    <t>https://www.google.com/maps/d/u/0/edit?mid=1b864f6FmOjs0qoNvdYkukgBQ2SlVu_kG&amp;usp=sharing</t>
  </si>
  <si>
    <t>https://www.google.com/maps/d/u/0/edit?mid=1EW60B1OKh89CU6HWZfs8IjJWExQdOkKu&amp;usp=sharing</t>
  </si>
  <si>
    <t>https://www.google.com/maps/d/u/0/edit?mid=1hYzkd3N7HcVxCCMP55U0qB-0wCRWwdCY&amp;usp=sharing</t>
  </si>
  <si>
    <t>Cleveland</t>
  </si>
  <si>
    <t>https://www.google.com/maps/d/edit?mid=1aRl9kS7NTwOCdUM3oWfEGkWk48ESJZYq&amp;usp=sharing</t>
  </si>
  <si>
    <t>Cleveland-OEM</t>
  </si>
  <si>
    <t>https://www.google.com/maps/d/u/0/edit?mid=1l074HUVCwZ9Q4glkvrvJwGnZGvhbx6qR&amp;usp=sharing</t>
  </si>
  <si>
    <t>https://www.google.com/maps/d/u/0/edit?mid=1tcpRZ_ljSEAeJ35BX5Rg-r_WgQJtXBzS&amp;usp=sharing</t>
  </si>
  <si>
    <t>https://www.google.com/maps/d/u/0/edit?mid=1I1s-0eWsAnWLhxta9meWXiojVHHCDeeE&amp;usp=sharing</t>
  </si>
  <si>
    <t>https://www.google.com/maps/d/u/0/edit?mid=1IM_XL7knbtU4O7O0kp8hV3j95TODaegi&amp;usp=sharing</t>
  </si>
  <si>
    <t>https://www.google.com/maps/d/u/0/edit?mid=1u1n8LsLEKVgf6Tw1HQKHiBsm-954_i_R&amp;usp=sharing</t>
  </si>
  <si>
    <t>https://www.google.com/maps/d/edit?mid=1s2GlgP860LO_gpBpuE6jIe3iNk1hrJVP&amp;usp=sharing</t>
  </si>
  <si>
    <t>https://www.google.com/maps/d/u/0/edit?mid=1BGIXKVxAEcnZ9BMgZC_KUczigdXdmvpu&amp;usp=sharing</t>
  </si>
  <si>
    <t>https://www.google.com/maps/d/u/0/edit?mid=1mNw69WQp-T59gL2HpeudBpR-bsRdHhLH&amp;usp=sharing</t>
  </si>
  <si>
    <t>https://www.google.com/maps/d/u/0/edit?mid=1qOxddLyDSUOqtf63T9IlLey2v7LhNi5n&amp;usp=sharing</t>
  </si>
  <si>
    <t>https://www.google.com/maps/d/edit?mid=1dmKPCAcqMhErQtVwhsJxRAKu_U9-n1zW&amp;usp=sharing</t>
  </si>
  <si>
    <t>https://www.google.com/maps/d/u/0/edit?mid=1tONeMX1lziAmKoSyYmbBHr90ebxVcFbA&amp;usp=sharing</t>
  </si>
  <si>
    <t>https://www.google.com/maps/d/u/0/edit?mid=1Thg9Q2eiKjAW74upUqrjeH1GMWILE1JS&amp;usp=sharing</t>
  </si>
  <si>
    <t>https://www.google.com/maps/d/edit?mid=1bz2Lq3e8i4NVSvppd7vJh2oNprRZGOXa&amp;usp=sharing</t>
  </si>
  <si>
    <t>https://www.google.com/maps/d/u/0/edit?mid=1wEdB7FNlVkDPlzLDZSlvLbfQSnayBTXF&amp;usp=sharing</t>
  </si>
  <si>
    <t>https://www.google.com/maps/d/edit?mid=1XWWHzY2KvS0SNmAVMw66PlNFJa805ImY&amp;usp=sharing</t>
  </si>
  <si>
    <t>https://www.google.com/maps/d/u/0/edit?mid=1QuhycT6EdLPETbW9wyIoCOJi0vaQ10d3&amp;usp=sharing</t>
  </si>
  <si>
    <t>https://www.google.com/maps/d/u/0/edit?mid=1NWE9AtFN4BAWoNEhH5NdHg-qaEbLTLHD&amp;usp=sharing</t>
  </si>
  <si>
    <t>https://www.google.com/maps/d/u/0/edit?mid=1wfF03pFElxSXllTakU2XW3AL-2Hlnpul&amp;usp=sharing</t>
  </si>
  <si>
    <t>https://www.google.com/maps/d/u/0/edit?mid=1OAJqZjFdRNMkA9Aj9yB1VZU1uOmdqav0&amp;usp=sharing</t>
  </si>
  <si>
    <t>Odessa-OEM</t>
  </si>
  <si>
    <t>https://www.google.com/maps/d/u/0/edit?mid=16GQO38xmqxbNBaNqhPES5xRtpZeAPBOs&amp;usp=sharing</t>
  </si>
  <si>
    <t>https://www.google.com/maps/d/u/0/edit?mid=17dPdPNIBaEy8DrBBVG_8TGEEhqPBnMDc&amp;usp=sharing</t>
  </si>
  <si>
    <t>https://www.google.com/maps/d/u/0/edit?mid=1PFgKgYxW-zwZOnfVCsCHphrboMLf-TSC&amp;usp=sharing</t>
  </si>
  <si>
    <t>https://www.google.com/maps/d/u/0/edit?mid=1rKZ4oLErWbA0DgFf2lvVKjUbPKcU2yOi&amp;usp=sharing</t>
  </si>
  <si>
    <t>Portland</t>
  </si>
  <si>
    <t>https://www.google.com/maps/d/u/0/edit?mid=1Ic5mFh2hhdKN3_832aOtnIjaCOZu7GMg&amp;usp=sharing</t>
  </si>
  <si>
    <t>https://www.google.com/maps/d/u/0/edit?mid=1dxZhxRwLZQToPUrNQEoVBjEJnA6usMcz&amp;usp=sharing</t>
  </si>
  <si>
    <t>https://www.google.com/maps/d/u/0/edit?mid=1OAjBPDJInWmGIb8QqF2T3ybQpxBtzkqv&amp;usp=sharing</t>
  </si>
  <si>
    <t>https://www.google.com/maps/d/u/0/edit?mid=1ze4z0C83NtXBYUUqWRiVl-xuJv918TV7&amp;usp=sharing</t>
  </si>
  <si>
    <t>https://www.google.com/maps/d/u/0/edit?mid=1Z7kHuLMHVG1z8SBgKKKANP6lQCG5CmpV&amp;usp=sharing</t>
  </si>
  <si>
    <t>https://www.google.com/maps/d/u/0/edit?mid=1Bl59mB-CctFSnMQPjd2VTSlh6jBSBarV&amp;usp=sharing</t>
  </si>
  <si>
    <t>https://www.google.com/maps/d/u/0/edit?mid=1u3ycw__QrfeJy-rcec2SyCNA1xvx4Csd&amp;usp=sharing</t>
  </si>
  <si>
    <t>https://www.google.com/maps/d/u/0/edit?mid=1MvNLM0iQJNgpTwNb3SM_CnSlPPriXYRQ&amp;usp=sharing</t>
  </si>
  <si>
    <t>https://www.google.com/maps/d/u/0/edit?mid=1LJ8rnMytwNdvLA98ucPXRUMn7US9gx02&amp;usp=sharing</t>
  </si>
  <si>
    <t>https://www.google.com/maps/d/u/0/edit?mid=1AHGn6jqSzsC1tnZ0oAZ8M4gxz1MfdBV0&amp;usp=sharing</t>
  </si>
  <si>
    <t>https://www.google.com/maps/d/u/0/edit?mid=15zWETdIoulsiAGEyX5IRO2yNByk9Ty8m&amp;usp=sharing</t>
  </si>
  <si>
    <t>https://www.google.com/maps/d/u/0/edit?mid=11XLI4YissusnhJRZlfPUTu3y-so6SZLS&amp;usp=sharing</t>
  </si>
  <si>
    <t>New Market</t>
  </si>
  <si>
    <t>Time Zone</t>
  </si>
  <si>
    <t>Coach</t>
  </si>
  <si>
    <t>OM</t>
  </si>
  <si>
    <t>Sr OM</t>
  </si>
  <si>
    <t>Eastern</t>
  </si>
  <si>
    <t>Blaszyk, Ryan</t>
  </si>
  <si>
    <t>Stephanie Glenn</t>
  </si>
  <si>
    <t>Stan Bojanowski</t>
  </si>
  <si>
    <t>708 NE 42nd St, Oakland Park, FL 33334</t>
  </si>
  <si>
    <t>Schnapp, Jeremiah</t>
  </si>
  <si>
    <t>Tamara Andrini</t>
  </si>
  <si>
    <t>Scott Weed</t>
  </si>
  <si>
    <t>4385 Carambola Cir N, Coconut Creek, FL 33066</t>
  </si>
  <si>
    <t>Bell, Rosiris</t>
  </si>
  <si>
    <t xml:space="preserve">10268 NW 33 str. Coral Springs, 33065 </t>
  </si>
  <si>
    <t>3860 NW 59th Ave, Virginia Gardens, FL 33166</t>
  </si>
  <si>
    <t>2255 SW 70th Ave, Davie, FL 33317</t>
  </si>
  <si>
    <t>13072 SW 9th Ct, Davie, FL 33325</t>
  </si>
  <si>
    <t>Jimenez, Angel</t>
  </si>
  <si>
    <t>1602 SW 77th Ave, Pembroke Pines, FL 33023</t>
  </si>
  <si>
    <t>211 SW 65th Terrace, Pembroke Pines, FL 33023</t>
  </si>
  <si>
    <t>Botha, Brittanie</t>
  </si>
  <si>
    <t>219 SE 13th St, Deerfield Beach, FL 33441</t>
  </si>
  <si>
    <t>1700 SW 13th Pl, Boca Raton, FL 33486</t>
  </si>
  <si>
    <t>5968 SW 13th Terrace, Miami, FL 33144</t>
  </si>
  <si>
    <t>2126 Dewey St, Hollywood, FL 33020</t>
  </si>
  <si>
    <t>2801 S Andrews Ave, Fort Lauderdale, FL 33316</t>
  </si>
  <si>
    <t>4492 Weston Rd, Davie, FL 33331</t>
  </si>
  <si>
    <t>5701 NW 56th Manor, Coral Springs, FL 33067</t>
  </si>
  <si>
    <t>1030 NW 25th Ave, Fort Lauderdale, FL 33311</t>
  </si>
  <si>
    <t>5795 S University Dr, Davie, FL 33328</t>
  </si>
  <si>
    <t>1340 NW 72nd Ave, Plantation, FL 33313</t>
  </si>
  <si>
    <t>4760 W Broward Blvd, Plantation, FL 33317</t>
  </si>
  <si>
    <t>22313 Boca Rio Rd, Boca Raton, FL 33433</t>
  </si>
  <si>
    <t>3931 NW 34th Ave, Lauderdale Lakes, FL 33309</t>
  </si>
  <si>
    <t>2024 N Flamingo Rd, Pembroke Pines, FL 33028</t>
  </si>
  <si>
    <t>91 W Palm Dr, Margate, FL 33063</t>
  </si>
  <si>
    <t>6899 N University Dr, Tamarac, FL 33321</t>
  </si>
  <si>
    <t>401 NW 34th St, Pompano Beach, FL 33064</t>
  </si>
  <si>
    <t>4740 Hibbs Grove Terrace, Cooper City, FL 33330</t>
  </si>
  <si>
    <t>12781 Miramar Pkwy, Miramar, FL 33027</t>
  </si>
  <si>
    <t>2733 Forest Hills Blvd, Coral Springs, FL 33065</t>
  </si>
  <si>
    <t>16175 NW 9th Dr, Pembroke Pines, FL 33028</t>
  </si>
  <si>
    <t>4211 N Hills Dr, Hollywood, FL 33021</t>
  </si>
  <si>
    <t>1400 SW 1st Ct, Pompano Beach, FL 33069</t>
  </si>
  <si>
    <t>115 NE 132nd Terrace, North Miami, FL 33161</t>
  </si>
  <si>
    <t>4495 W 8th Ave, Hialeah, FL 33012</t>
  </si>
  <si>
    <t>2902 NW 32nd Ave, Miami, FL 33142</t>
  </si>
  <si>
    <t>4141 NW 145th St, Opa-locka, FL 33054</t>
  </si>
  <si>
    <t>6556 SW 85th St, South Miami, FL 33143</t>
  </si>
  <si>
    <t>10119 NW 135th St, Hialeah, FL 33018</t>
  </si>
  <si>
    <t>15366 SW 11th St, Miami, FL 33194</t>
  </si>
  <si>
    <t>8951 NE 8th Ave, Miami, FL 33138</t>
  </si>
  <si>
    <t>5801 SW 117th Ave, Miami, FL 33183</t>
  </si>
  <si>
    <t>11310 SW 17th St, Miami, FL 33199</t>
  </si>
  <si>
    <t>4489 NW 93rd Doral Ct, Doral, FL 33178</t>
  </si>
  <si>
    <t>20405 SW 264th St, Homestead, FL 33031</t>
  </si>
  <si>
    <t>1021 SW 63rd Ave, West Miami, FL 33144</t>
  </si>
  <si>
    <t>12804 SW 263rd Terrace, Homestead, FL 33032</t>
  </si>
  <si>
    <t>19000 SW 377th St, Homestead, FL 33034</t>
  </si>
  <si>
    <t>14462 SW 111th Terrace, Miami, FL 33186</t>
  </si>
  <si>
    <t>13905 SW 99th Ave, Miami, FL 33176</t>
  </si>
  <si>
    <t>3500 NW 5 Ave, Miami, FL 33127</t>
  </si>
  <si>
    <t>16225 SW 172nd Ave, Miami, FL 33187</t>
  </si>
  <si>
    <t>2935 SW 30th Ct, Coconut Grove, FL 33133</t>
  </si>
  <si>
    <t>19350 SW 134th Ave Rd, Miami, FL 33177</t>
  </si>
  <si>
    <t>Expert Name</t>
  </si>
  <si>
    <t>1735 N Cleveland Massillon Rd, Akron, OH 44333</t>
  </si>
  <si>
    <t>I corrected from Default 120 - 20 on 3/22</t>
  </si>
  <si>
    <t>1 Clubside Dr, Chagrin Falls, OH 44023</t>
  </si>
  <si>
    <t>I corrected from 25 to 20 to match our records</t>
  </si>
  <si>
    <t>5300 W Loveland Rd, Madison, OH 44057</t>
  </si>
  <si>
    <t>I corrected from 100 miles to 25 to match our records on 3/22</t>
  </si>
  <si>
    <t>845 Broad St., Elyria, OH 44035</t>
  </si>
  <si>
    <t>15674 Gore Orphanage Rd, Wakeman, OH 44889</t>
  </si>
  <si>
    <t>I corrected from 50 to 30 to match our records</t>
  </si>
  <si>
    <t>6295 Lear Nagle Rd, North Ridgeville, OH 44039</t>
  </si>
  <si>
    <t> </t>
  </si>
  <si>
    <t>3087 Eagle Creek Rd, Leavittsburg, OH 44430</t>
  </si>
  <si>
    <t>20680 John Carroll Blvd, University Heights, OH 44118</t>
  </si>
  <si>
    <t>4667 Applegrove St NW, North Canton, OH 44720</t>
  </si>
  <si>
    <t>2807 Norris Ave., Parma, OH 44134</t>
  </si>
  <si>
    <t>8990 Spencer Lake Rd, Spencer, OH 44275</t>
  </si>
  <si>
    <t>8475 Wales Ave NW, North Canton, OH 44720</t>
  </si>
  <si>
    <t>7759 Elyria Rd, West Salem, OH 44287</t>
  </si>
  <si>
    <t>57 Chelmsford Drive, Aurora, OH 44202</t>
  </si>
  <si>
    <t>6173 Vair Rd, Ravenna, OH 44266</t>
  </si>
  <si>
    <t>1435 SW 25TH AVE, BOYNTON BEACH, 33426, FL</t>
  </si>
  <si>
    <t>1022 Upland Rd, West Palm Beach, FL 33401</t>
  </si>
  <si>
    <t>10103 Greatwoods Pond Dr, Fort Pierce, FL 34945</t>
  </si>
  <si>
    <t>4760 S US Hwy 1, Fort Pierce, FL 34982</t>
  </si>
  <si>
    <t>235 Brown Cemetery Rd, Burns, TN 37029</t>
  </si>
  <si>
    <t>680 Hollandale Rd., La Vergne, 37086, TN</t>
  </si>
  <si>
    <t>682 Hollandale Rd, La Vergne, TN 37086</t>
  </si>
  <si>
    <t>401 Old Pleasant Grove Rd, Mount Juliet, 37122, TN</t>
  </si>
  <si>
    <t>401 Old Pleasant Grove Rd, Mt. Juliet, TN 37122</t>
  </si>
  <si>
    <t>3008 Glenboro drive, Hermitage, TN 37076</t>
  </si>
  <si>
    <t>1332 Westchester Dr, Nashville, TN 37207</t>
  </si>
  <si>
    <t>4076 Summit Dr. Greenbrier, Greenbrier, 37073, TN</t>
  </si>
  <si>
    <t>600 College St, Portland, TN 37148</t>
  </si>
  <si>
    <t>89 St Mary's Pl, Bunnell, FL 32110</t>
  </si>
  <si>
    <t>411 N Halifax Ave, Daytona Beach, 32118, FL</t>
  </si>
  <si>
    <t>474 Aldo Dr, Bunnell, FL 32110</t>
  </si>
  <si>
    <t>10515 Crotty Ave, Hastings, FL 32145</t>
  </si>
  <si>
    <t>1850 N Williamson Blvd, Daytona Beach, FL 32117</t>
  </si>
  <si>
    <t>10871 Shirley Lane, North Fort Myers, 33917, FL</t>
  </si>
  <si>
    <t>9696 Maplecrest Cir, Lehigh Acres, FL 33936</t>
  </si>
  <si>
    <t>3805 SE 11th Ave, Cape Coral, 33904, FL</t>
  </si>
  <si>
    <t>5945 Everglades Blvd N, Naples, FL 34120</t>
  </si>
  <si>
    <t>5998 Kenwood Dr, Northport, 34287, FL</t>
  </si>
  <si>
    <t>5223 Lake Caloosa Dr, Fort Myers, FL 33905</t>
  </si>
  <si>
    <t>2120 S Yale St, Santa Ana, CA 92704</t>
  </si>
  <si>
    <t>8238 Olanda Street, Paramount, 90723, CA</t>
  </si>
  <si>
    <t>14851 Jeffrey Rd, Irvine, CA 92618</t>
  </si>
  <si>
    <t>7997 Paradise Valley Rd, San Diego, CA 92139</t>
  </si>
  <si>
    <t>Date</t>
  </si>
  <si>
    <t>Completed</t>
  </si>
  <si>
    <t xml:space="preserve">Completed </t>
  </si>
  <si>
    <t>In Progress</t>
  </si>
  <si>
    <t>44645 Verbena Dr, La Quinta, 92253, CA</t>
  </si>
  <si>
    <t>26 Paris Way, Rancho Mirage, CA 92270</t>
  </si>
  <si>
    <t>4660 White Rock Circle Boulder, CO 80301</t>
  </si>
  <si>
    <t>7360 Greenwood Blvd, Denver, CO 80221</t>
  </si>
  <si>
    <t>6367 Arrowhead Lake Rd, Hesperia, CA 92345</t>
  </si>
  <si>
    <t xml:space="preserve">Traveler to KC - When he returns </t>
  </si>
  <si>
    <t>272 Margarets Circle, PITTSBORO, 27312, NC</t>
  </si>
  <si>
    <t>512 Forest Creek Dr, Pittsboro, NC 27312</t>
  </si>
  <si>
    <t>NO</t>
  </si>
  <si>
    <t>2/21 Training</t>
  </si>
  <si>
    <t>22115 Old Nacogdoches Rd, New Braunfels, TX 78132</t>
  </si>
  <si>
    <t>`15</t>
  </si>
  <si>
    <t>5602 Presidio Parkway, San Antonio, TX 78249</t>
  </si>
  <si>
    <t>Production Traveling to Chrleston</t>
  </si>
  <si>
    <t>3132 Elmendorf Dr, Oakton, VA 22124</t>
  </si>
  <si>
    <t xml:space="preserve">MEdical Leave </t>
  </si>
  <si>
    <t>31197 May St, Lacombe, LA 70445</t>
  </si>
  <si>
    <t>1117 Dickory Ave, Metairie, 70123, LA</t>
  </si>
  <si>
    <t>181 Regala Park Rd, Reserve, LA 70084</t>
  </si>
  <si>
    <t>2139 Independence Street, New Orleans, 70117, LA</t>
  </si>
  <si>
    <t>2116 Independence St, New Orleans, LA 70117</t>
  </si>
  <si>
    <t>2469 Tattersall Dr, Harvey, 70058, LA</t>
  </si>
  <si>
    <t>2477 Tattersall Dr, Harvey, LA 70058</t>
  </si>
  <si>
    <t>1608 Kent Rd, Memphis, TN 38116</t>
  </si>
  <si>
    <t>7481 nw 11th ct, Plantation, 33313, FL</t>
  </si>
  <si>
    <t>4232 NW 2nd St, Plantation, FL 33317</t>
  </si>
  <si>
    <t>838 MacArthur Causeway, Miami, FL 33132</t>
  </si>
  <si>
    <t>22492 SW 65th Ave, Boca Raton, FL 33428</t>
  </si>
  <si>
    <t>973 NW 3rd Ave, Boca Raton, FL 33432</t>
  </si>
  <si>
    <t>701 Inla Ave, Yukon, OK 73099</t>
  </si>
  <si>
    <t>4901 Pacific Dr, Arlington, TX 76001</t>
  </si>
  <si>
    <t>1239 Wade St SE, Palm Bay, FL 32909</t>
  </si>
  <si>
    <t>6700 Lake Nona Blvd, Orlando, FL 32827</t>
  </si>
  <si>
    <t>4505 Eldorado Way, Melbourne, FL 32934</t>
  </si>
  <si>
    <t>123 Cavalier St, Palm Bay, FL 32909</t>
  </si>
  <si>
    <t>1596 W Buena Vista Dr, Kissimmee, FL 32830</t>
  </si>
  <si>
    <t>7490 Grissom Pkwy, Cocoa, FL 32927</t>
  </si>
  <si>
    <t>7831 Camp Mack Rd, Lake Wales, FL 33898</t>
  </si>
  <si>
    <t>251 Avenue A S.W., Winter haven, 33880, FL</t>
  </si>
  <si>
    <t>90 Winter Ridge Rd, Winter Haven, FL 33881</t>
  </si>
  <si>
    <t>5925 82nd Ave, Vero Beach, FL 32967</t>
  </si>
  <si>
    <t>Orlando - Google My Maps</t>
  </si>
  <si>
    <t>21919 NW 60th Ave, Micanopy, FL 32667</t>
  </si>
  <si>
    <t>7971 E. Hwy 25, Belleview, 34420, FL</t>
  </si>
  <si>
    <t>2400 NW 81st Ave, Wildwood, FL 34785</t>
  </si>
  <si>
    <t>10560 Co Rd 707, Webster, FL 33597</t>
  </si>
  <si>
    <t>9012 NE 76 Ct, Gainesville, FL 32609</t>
  </si>
  <si>
    <t>11346 Hendrix Dr, Dunnellon, FL 34432</t>
  </si>
  <si>
    <t>34058 Tabby Ct, Callahan, FL 32011</t>
  </si>
  <si>
    <t>10123 Avenue J, Brooklyn, NY 11236</t>
  </si>
  <si>
    <t xml:space="preserve">Remap </t>
  </si>
  <si>
    <t>Stay on 6 Miles</t>
  </si>
  <si>
    <t xml:space="preserve">4 Miles </t>
  </si>
  <si>
    <t>Lives in Miami</t>
  </si>
  <si>
    <t>Lives in Ft Lau</t>
  </si>
  <si>
    <t>Lives in Jupiter</t>
  </si>
  <si>
    <t>Joel Fermin</t>
  </si>
  <si>
    <t>2040 Wells Rd, Orange Park, 32073, FL</t>
  </si>
  <si>
    <t>Eddie Garcia</t>
  </si>
  <si>
    <t>EDDIE GARCIA</t>
  </si>
  <si>
    <t>17754 SW 145 Ave, Miami, 33177, FL</t>
  </si>
  <si>
    <t>1234 Lassen St, Haines City, 33844, FL</t>
  </si>
  <si>
    <t>2013 Puritan Road, Orlando, 32807, FL</t>
  </si>
  <si>
    <t>Rizal Bustinza</t>
  </si>
  <si>
    <t>TAMPA</t>
  </si>
  <si>
    <t>2032 WATERFALL DR, SPRING HILL, 34608, FL</t>
  </si>
  <si>
    <t>HOFFMAN PEREZ-BORROTO</t>
  </si>
  <si>
    <t>9142 Thomasville Drive Winter Haven Florida 33884</t>
  </si>
  <si>
    <t>Steve Dehne</t>
  </si>
  <si>
    <t>5822 Marta Dr, Temple Terrace, 33617, FL</t>
  </si>
  <si>
    <t>Eric Fielman</t>
  </si>
  <si>
    <t>2350 Cypress Pond Rd, Palm Harbor, 34683, FL</t>
  </si>
  <si>
    <t>Keon Harris</t>
  </si>
  <si>
    <t>Kyle Chubb</t>
  </si>
  <si>
    <t>Marcus Bennett</t>
  </si>
  <si>
    <t>11405 Warwick Pointe Drive, BRANDON, 33511, FL</t>
  </si>
  <si>
    <t>Randall Scott</t>
  </si>
  <si>
    <t>ROBERT GRAFFY</t>
  </si>
  <si>
    <t>Walter Farrell</t>
  </si>
  <si>
    <t>15004 DUCK HAWK ROAD, WEEKI WACHEE, 34614, FL</t>
  </si>
  <si>
    <t>4390 SW 112th Pl, Miami, FL 33165</t>
  </si>
  <si>
    <t>KANSAS CITY</t>
  </si>
  <si>
    <t>2 Dogwood Hill, Glen Head, NY 11545</t>
  </si>
  <si>
    <t>Skill</t>
  </si>
  <si>
    <t>Active</t>
  </si>
  <si>
    <t>Last Updted by</t>
  </si>
  <si>
    <t>Last Updated Date</t>
  </si>
  <si>
    <t>Change Requested by</t>
  </si>
  <si>
    <t>New Address</t>
  </si>
  <si>
    <t>New Skill</t>
  </si>
  <si>
    <t xml:space="preserve">Radii Change needed </t>
  </si>
  <si>
    <t>Y</t>
  </si>
  <si>
    <t>NSC (Juan)</t>
  </si>
  <si>
    <t>PI</t>
  </si>
  <si>
    <t>Primary</t>
  </si>
  <si>
    <t>Efficiency at 1.5, remove NA, Radii 15</t>
  </si>
  <si>
    <t>9823 Trumpet Vine Loop, Trinity, FL 34655</t>
  </si>
  <si>
    <t>11291 Knights Griffin Rd, Thonotosassa, FL 33592, United States</t>
  </si>
  <si>
    <t>1320 Huntsville Rd, Odessa, FL 33556, United States</t>
  </si>
  <si>
    <t>16055 State Rd 52, Land O' Lakes, FL 34638</t>
  </si>
  <si>
    <t>15004 Duck Hawk Rd Weeki Wachee</t>
  </si>
  <si>
    <t>Ajay Hairston</t>
  </si>
  <si>
    <t>DION HAIRSTON</t>
  </si>
  <si>
    <t>20 morningside ave, New York, 10026, NY</t>
  </si>
  <si>
    <t>3714 61st St, Flushing, NY 11377</t>
  </si>
  <si>
    <t>Lincoln Speer</t>
  </si>
  <si>
    <t>43-33 46th Street B7, Sunnyside, 11104, NY</t>
  </si>
  <si>
    <t>Pittsburgh - Google My Maps</t>
  </si>
  <si>
    <t>4094 Tristen Ave., Fort Gratiot, 48059, MI</t>
  </si>
  <si>
    <t>23075 27 Mile Rd, Ray, MI 48096</t>
  </si>
  <si>
    <t>Map Link---&gt;</t>
  </si>
  <si>
    <t>Detroit - Google My Maps</t>
  </si>
  <si>
    <t>EMPID</t>
  </si>
  <si>
    <t>301 N Foxridge Dr, Raymore, MO, 64083</t>
  </si>
  <si>
    <t>427 W Main St, Gardner, KS 66030</t>
  </si>
  <si>
    <t>3416 S Marshall Ct, Independence, MO, 64055</t>
  </si>
  <si>
    <t>1500 Sandy Links Lane, Harrisonville, MO 64701</t>
  </si>
  <si>
    <t>112 Laramie Dr, Raymore, MO, 64083</t>
  </si>
  <si>
    <t>2123 Vincent Rd SE, Faucett, MO 64448</t>
  </si>
  <si>
    <t>Houston - CR - Google My Maps</t>
  </si>
  <si>
    <t>16140 Avenue D, Channelview, TX 77530</t>
  </si>
  <si>
    <t>NULL Calendar</t>
  </si>
  <si>
    <t>19710 Texas Laurel Trail, Humble, TX 77346</t>
  </si>
  <si>
    <t>15650 Rio del Sol Dr, Houston, TX, 77083</t>
  </si>
  <si>
    <t>14706 Lindita Dr, Houston, TX 77083</t>
  </si>
  <si>
    <t>KC Review - Google My Maps</t>
  </si>
  <si>
    <t>4390 State Hwy KK, Edgerton, MO 64444</t>
  </si>
  <si>
    <t>2540 Harrison st., KANSAS CITY, MO, 64108</t>
  </si>
  <si>
    <t>2327 N 400 Rd, Edgerton, KS 66021</t>
  </si>
  <si>
    <t>4316 Northern Avenue, Kansas City, MO, 64133</t>
  </si>
  <si>
    <t>33111 MO-58, Pleasant Hill, MO 64080</t>
  </si>
  <si>
    <t xml:space="preserve"># Of </t>
  </si>
  <si>
    <t>Helper Total</t>
  </si>
  <si>
    <t>Atlanta GA (Lakes)</t>
  </si>
  <si>
    <t>Production Total</t>
  </si>
  <si>
    <t>Grand Total</t>
  </si>
  <si>
    <t>dtl_techid</t>
  </si>
  <si>
    <t>dtl_serviceprovider</t>
  </si>
  <si>
    <t>dtl_sptech_id</t>
  </si>
  <si>
    <t>dtl_techfirstname</t>
  </si>
  <si>
    <t>dtl_techmiddlename</t>
  </si>
  <si>
    <t>dtl_techlastname</t>
  </si>
  <si>
    <t>emplid</t>
  </si>
  <si>
    <t>JobEntryDate</t>
  </si>
  <si>
    <t>LastHireDate</t>
  </si>
  <si>
    <t>address1</t>
  </si>
  <si>
    <t>address2</t>
  </si>
  <si>
    <t>city</t>
  </si>
  <si>
    <t>state</t>
  </si>
  <si>
    <t>postal</t>
  </si>
  <si>
    <t>country</t>
  </si>
  <si>
    <t>Full Address</t>
  </si>
  <si>
    <t>1133787699-ASURION REPAIR SERVICES</t>
  </si>
  <si>
    <t>DANIEL</t>
  </si>
  <si>
    <t>VALLEJO</t>
  </si>
  <si>
    <t>100 Deer Song Dr</t>
  </si>
  <si>
    <t>Winter Springs</t>
  </si>
  <si>
    <t>FL</t>
  </si>
  <si>
    <t>USA</t>
  </si>
  <si>
    <t>HAILESLASIE</t>
  </si>
  <si>
    <t>TALE</t>
  </si>
  <si>
    <t>100 S Reynolds st apt 409</t>
  </si>
  <si>
    <t>VA</t>
  </si>
  <si>
    <t>NAHUM</t>
  </si>
  <si>
    <t>NA</t>
  </si>
  <si>
    <t>GABRIEL</t>
  </si>
  <si>
    <t>1000 ne 196st</t>
  </si>
  <si>
    <t>QUENTIN</t>
  </si>
  <si>
    <t>PHOENIX ANDREW</t>
  </si>
  <si>
    <t>SCHORR</t>
  </si>
  <si>
    <t>1000 Old Station Rd</t>
  </si>
  <si>
    <t>CRANBERRY TOWNSHIP</t>
  </si>
  <si>
    <t>PA</t>
  </si>
  <si>
    <t>JOSE</t>
  </si>
  <si>
    <t>MANUEL</t>
  </si>
  <si>
    <t>ROSADO RODRÃƒÂGUEZ</t>
  </si>
  <si>
    <t>1001 Landstar Park DR APT 208</t>
  </si>
  <si>
    <t>GELBENS</t>
  </si>
  <si>
    <t>PRECOIS</t>
  </si>
  <si>
    <t>1006 Abaco Lane</t>
  </si>
  <si>
    <t>Riviera Beach</t>
  </si>
  <si>
    <t>WILLIAM</t>
  </si>
  <si>
    <t>FREDERICK</t>
  </si>
  <si>
    <t>HOSS</t>
  </si>
  <si>
    <t>1008 Meadow Valley Dr</t>
  </si>
  <si>
    <t>BUTLER</t>
  </si>
  <si>
    <t>CARLOS</t>
  </si>
  <si>
    <t>ZAON</t>
  </si>
  <si>
    <t>GOMEZ</t>
  </si>
  <si>
    <t>10095 Davis Creek Circle</t>
  </si>
  <si>
    <t>Apt 4407</t>
  </si>
  <si>
    <t>JESSE</t>
  </si>
  <si>
    <t>JOHN</t>
  </si>
  <si>
    <t>HENSON</t>
  </si>
  <si>
    <t>1015 NE 104th Ter</t>
  </si>
  <si>
    <t>MO</t>
  </si>
  <si>
    <t>HOWARD</t>
  </si>
  <si>
    <t>HURST</t>
  </si>
  <si>
    <t>MCKENZIE</t>
  </si>
  <si>
    <t>102 Tierra Circle</t>
  </si>
  <si>
    <t>Ormond Beach</t>
  </si>
  <si>
    <t>DOUGLAS</t>
  </si>
  <si>
    <t>JAMES</t>
  </si>
  <si>
    <t>CRELLIN</t>
  </si>
  <si>
    <t>102-30 66th Rd</t>
  </si>
  <si>
    <t>Apt 7E</t>
  </si>
  <si>
    <t>Forest Hills</t>
  </si>
  <si>
    <t>NY</t>
  </si>
  <si>
    <t>ERIK</t>
  </si>
  <si>
    <t>DEJUAN</t>
  </si>
  <si>
    <t>HOLMES</t>
  </si>
  <si>
    <t>10232 W 80th St, Apt 252</t>
  </si>
  <si>
    <t>Overland Park</t>
  </si>
  <si>
    <t>KS</t>
  </si>
  <si>
    <t>RODOLFO</t>
  </si>
  <si>
    <t>GARCIA ESPINAL</t>
  </si>
  <si>
    <t>103 Norfolk st</t>
  </si>
  <si>
    <t>MA</t>
  </si>
  <si>
    <t>ROMEO</t>
  </si>
  <si>
    <t>J</t>
  </si>
  <si>
    <t>MACABULOS</t>
  </si>
  <si>
    <t>10307 Azuaga Street</t>
  </si>
  <si>
    <t>Unit 28</t>
  </si>
  <si>
    <t>San Diego</t>
  </si>
  <si>
    <t>CA</t>
  </si>
  <si>
    <t>DERRICK</t>
  </si>
  <si>
    <t>RICHARD</t>
  </si>
  <si>
    <t>HALLMARK</t>
  </si>
  <si>
    <t>104 Falls of Venice Circle</t>
  </si>
  <si>
    <t>Venice</t>
  </si>
  <si>
    <t>VARIAN</t>
  </si>
  <si>
    <t>CHRISTOPHER</t>
  </si>
  <si>
    <t>WILSON</t>
  </si>
  <si>
    <t>104 Lansmere Way 805. 4077. 7421</t>
  </si>
  <si>
    <t>KENROD</t>
  </si>
  <si>
    <t>DENROY</t>
  </si>
  <si>
    <t>ROBERTSON</t>
  </si>
  <si>
    <t>1040 NW 25th AVE</t>
  </si>
  <si>
    <t>WADLER</t>
  </si>
  <si>
    <t>HUNDEMBURG</t>
  </si>
  <si>
    <t>VOIGT</t>
  </si>
  <si>
    <t>10405 NW 7th Street unit 102</t>
  </si>
  <si>
    <t>Pembroke Pines</t>
  </si>
  <si>
    <t>JOEL</t>
  </si>
  <si>
    <t>URIEL</t>
  </si>
  <si>
    <t>MIRANDA-CERON</t>
  </si>
  <si>
    <t>10422 Maddox Place</t>
  </si>
  <si>
    <t>Saint Louis</t>
  </si>
  <si>
    <t>NICHOLAS</t>
  </si>
  <si>
    <t>ALLEN</t>
  </si>
  <si>
    <t>VANATTIA</t>
  </si>
  <si>
    <t>105 Porpoise Bay Drive</t>
  </si>
  <si>
    <t>Apt 204</t>
  </si>
  <si>
    <t>Daytona Beach</t>
  </si>
  <si>
    <t>COLLIN</t>
  </si>
  <si>
    <t>KRIS</t>
  </si>
  <si>
    <t>TALBERT</t>
  </si>
  <si>
    <t>106 BUCKSKIN DR.</t>
  </si>
  <si>
    <t>SUMMERVILLE</t>
  </si>
  <si>
    <t>SC</t>
  </si>
  <si>
    <t>ROBERT</t>
  </si>
  <si>
    <t>COURDWAY</t>
  </si>
  <si>
    <t>106 Nick Price Dr</t>
  </si>
  <si>
    <t>Murfreesboro</t>
  </si>
  <si>
    <t>TN</t>
  </si>
  <si>
    <t>BRANDON</t>
  </si>
  <si>
    <t>KENDALL</t>
  </si>
  <si>
    <t>106 SW 8th Drive</t>
  </si>
  <si>
    <t>Williston</t>
  </si>
  <si>
    <t>GAGE</t>
  </si>
  <si>
    <t>TATAR</t>
  </si>
  <si>
    <t>10605 Traymore Dr</t>
  </si>
  <si>
    <t>Fort Worth</t>
  </si>
  <si>
    <t>TX</t>
  </si>
  <si>
    <t>RUBISNEY</t>
  </si>
  <si>
    <t>GIRALDO</t>
  </si>
  <si>
    <t>10639 Squires court</t>
  </si>
  <si>
    <t>JONATHAN</t>
  </si>
  <si>
    <t>ALEXANDER</t>
  </si>
  <si>
    <t>DELAPAZ</t>
  </si>
  <si>
    <t>107 QUAIL CV</t>
  </si>
  <si>
    <t>KYLE</t>
  </si>
  <si>
    <t>RAFAEL</t>
  </si>
  <si>
    <t>MORALES</t>
  </si>
  <si>
    <t>1070 N Bronze Ct</t>
  </si>
  <si>
    <t>Labelle</t>
  </si>
  <si>
    <t>STEVEN</t>
  </si>
  <si>
    <t>CROSNO</t>
  </si>
  <si>
    <t>10710 Niblic Drive</t>
  </si>
  <si>
    <t>St. Louis</t>
  </si>
  <si>
    <t>SHEKA</t>
  </si>
  <si>
    <t>ALIE</t>
  </si>
  <si>
    <t>KAMARA</t>
  </si>
  <si>
    <t>10805 Tara Village way</t>
  </si>
  <si>
    <t>Jonesboro</t>
  </si>
  <si>
    <t>GA</t>
  </si>
  <si>
    <t>CALEB</t>
  </si>
  <si>
    <t>MATTHEW</t>
  </si>
  <si>
    <t>MAURSETH</t>
  </si>
  <si>
    <t>10836 se 204th st apt 201</t>
  </si>
  <si>
    <t>Kent</t>
  </si>
  <si>
    <t>WA</t>
  </si>
  <si>
    <t>JUAN</t>
  </si>
  <si>
    <t>MONTERO</t>
  </si>
  <si>
    <t>10855 Terra Vista Parkway</t>
  </si>
  <si>
    <t>Unit 97</t>
  </si>
  <si>
    <t>Rancho Cucamonga</t>
  </si>
  <si>
    <t>CHARLES</t>
  </si>
  <si>
    <t>HEYNA</t>
  </si>
  <si>
    <t>10871 Shirley Lane</t>
  </si>
  <si>
    <t>North Fort Myers</t>
  </si>
  <si>
    <t>LEON</t>
  </si>
  <si>
    <t>MARION</t>
  </si>
  <si>
    <t>109 cheatham hill lane</t>
  </si>
  <si>
    <t>Dallas</t>
  </si>
  <si>
    <t>CRAIG</t>
  </si>
  <si>
    <t>A</t>
  </si>
  <si>
    <t>RAMAGE</t>
  </si>
  <si>
    <t>109 Oxford Avenue</t>
  </si>
  <si>
    <t>Fairview Heights</t>
  </si>
  <si>
    <t>IL</t>
  </si>
  <si>
    <t>EWING</t>
  </si>
  <si>
    <t>WEAVER</t>
  </si>
  <si>
    <t>1100 Lawton</t>
  </si>
  <si>
    <t>Moore</t>
  </si>
  <si>
    <t>OK</t>
  </si>
  <si>
    <t>GARY</t>
  </si>
  <si>
    <t>WAYNE</t>
  </si>
  <si>
    <t>EICHOLZ</t>
  </si>
  <si>
    <t>1100 South Trail Ridge Dr.</t>
  </si>
  <si>
    <t>Independence</t>
  </si>
  <si>
    <t>BRAULIO</t>
  </si>
  <si>
    <t>ORENOS</t>
  </si>
  <si>
    <t>1104 1/2 S Kingsley Dr</t>
  </si>
  <si>
    <t>Los Angeles</t>
  </si>
  <si>
    <t>ELLIS</t>
  </si>
  <si>
    <t>1107 Girard Rd</t>
  </si>
  <si>
    <t>WALTER</t>
  </si>
  <si>
    <t>ANDERSON</t>
  </si>
  <si>
    <t>1107 Palmer Rd Apt 12, Ft</t>
  </si>
  <si>
    <t>Washington</t>
  </si>
  <si>
    <t>MD</t>
  </si>
  <si>
    <t>JAVON</t>
  </si>
  <si>
    <t>LARAY</t>
  </si>
  <si>
    <t>BROWN</t>
  </si>
  <si>
    <t>1110 Dunham St SE</t>
  </si>
  <si>
    <t>MI</t>
  </si>
  <si>
    <t>DELROY</t>
  </si>
  <si>
    <t>MELVIN</t>
  </si>
  <si>
    <t>WHITE</t>
  </si>
  <si>
    <t>1111 imperial lake rd</t>
  </si>
  <si>
    <t>West Palm Beach</t>
  </si>
  <si>
    <t>CALVIN</t>
  </si>
  <si>
    <t>D.</t>
  </si>
  <si>
    <t>JOHNSON</t>
  </si>
  <si>
    <t>1116 Wynncrest Lane Apt 2202â—†</t>
  </si>
  <si>
    <t>Arlington</t>
  </si>
  <si>
    <t>DAVID</t>
  </si>
  <si>
    <t>RALSTON</t>
  </si>
  <si>
    <t>1117 Comanche Street</t>
  </si>
  <si>
    <t>DOUMONICK</t>
  </si>
  <si>
    <t>JOSEPH</t>
  </si>
  <si>
    <t>SMITH</t>
  </si>
  <si>
    <t>1117 Dickory Ave</t>
  </si>
  <si>
    <t>#H384</t>
  </si>
  <si>
    <t>Metairie</t>
  </si>
  <si>
    <t>LA</t>
  </si>
  <si>
    <t>JAIME</t>
  </si>
  <si>
    <t>ZENDEJAS</t>
  </si>
  <si>
    <t>1118 E 70th St</t>
  </si>
  <si>
    <t>YUSNIEL</t>
  </si>
  <si>
    <t>RODRIGUEZ</t>
  </si>
  <si>
    <t>1119 w 39 terr</t>
  </si>
  <si>
    <t>Hialeah</t>
  </si>
  <si>
    <t>DUSTIN</t>
  </si>
  <si>
    <t>SILVIS</t>
  </si>
  <si>
    <t>112 Laramie Dr</t>
  </si>
  <si>
    <t>Raymore</t>
  </si>
  <si>
    <t>BENJAMIN</t>
  </si>
  <si>
    <t>ASHER JENSEN</t>
  </si>
  <si>
    <t>WYKES</t>
  </si>
  <si>
    <t>112 Meriwood Dr.</t>
  </si>
  <si>
    <t>Kissimmee</t>
  </si>
  <si>
    <t>GIO</t>
  </si>
  <si>
    <t>ZELAYA</t>
  </si>
  <si>
    <t>11214 1/2 Burin Ave</t>
  </si>
  <si>
    <t>Ingelwood</t>
  </si>
  <si>
    <t>JOSHUA</t>
  </si>
  <si>
    <t>AL</t>
  </si>
  <si>
    <t>TIMMEN</t>
  </si>
  <si>
    <t>1123 East Laurel Street</t>
  </si>
  <si>
    <t>DAVON</t>
  </si>
  <si>
    <t>ANDRE</t>
  </si>
  <si>
    <t>1128 Hallmark Ave</t>
  </si>
  <si>
    <t>Lehigh Acres</t>
  </si>
  <si>
    <t>VANESSA</t>
  </si>
  <si>
    <t>GRUENBURG</t>
  </si>
  <si>
    <t>113 Ballentrae Drive</t>
  </si>
  <si>
    <t>Hendersonville</t>
  </si>
  <si>
    <t>JIAN</t>
  </si>
  <si>
    <t>MICHAEL</t>
  </si>
  <si>
    <t>MEDINA</t>
  </si>
  <si>
    <t>113 Collier Place #2D</t>
  </si>
  <si>
    <t>Cary</t>
  </si>
  <si>
    <t>NC</t>
  </si>
  <si>
    <t>11311 Audelia Rd</t>
  </si>
  <si>
    <t>Apt 107</t>
  </si>
  <si>
    <t>BENITO</t>
  </si>
  <si>
    <t>ENRIQUEZ</t>
  </si>
  <si>
    <t>SANTANA</t>
  </si>
  <si>
    <t>1135 W 76th Street</t>
  </si>
  <si>
    <t>Apt #7</t>
  </si>
  <si>
    <t>FERNANDO</t>
  </si>
  <si>
    <t>ANDRADE</t>
  </si>
  <si>
    <t>11362 SW 230th Terrace</t>
  </si>
  <si>
    <t>GEORGE</t>
  </si>
  <si>
    <t>FRENCH</t>
  </si>
  <si>
    <t>1139 Columbia St</t>
  </si>
  <si>
    <t>Redlands</t>
  </si>
  <si>
    <t>MARCUS</t>
  </si>
  <si>
    <t>MALCOLM</t>
  </si>
  <si>
    <t>BENNETT</t>
  </si>
  <si>
    <t>11405 Warwick Pointe Drive</t>
  </si>
  <si>
    <t>Apt   304</t>
  </si>
  <si>
    <t>D'ANDRE</t>
  </si>
  <si>
    <t>RENNARD</t>
  </si>
  <si>
    <t>BAKER</t>
  </si>
  <si>
    <t>11438 Chalet St</t>
  </si>
  <si>
    <t>Allendale</t>
  </si>
  <si>
    <t>ANDRES</t>
  </si>
  <si>
    <t>CORDOVA</t>
  </si>
  <si>
    <t>1147 E 53rd St</t>
  </si>
  <si>
    <t>MEJIA</t>
  </si>
  <si>
    <t>115 High Street West</t>
  </si>
  <si>
    <t>Somerville</t>
  </si>
  <si>
    <t>NJ</t>
  </si>
  <si>
    <t>Wilson</t>
  </si>
  <si>
    <t>Mejia</t>
  </si>
  <si>
    <t>MOORE</t>
  </si>
  <si>
    <t>115 Martin ct</t>
  </si>
  <si>
    <t>Apt 115A</t>
  </si>
  <si>
    <t>Kingston springs</t>
  </si>
  <si>
    <t>IAN</t>
  </si>
  <si>
    <t>NORMAN</t>
  </si>
  <si>
    <t>11501 Petoskey Avenue, 119</t>
  </si>
  <si>
    <t>DETROIT</t>
  </si>
  <si>
    <t>JACOB</t>
  </si>
  <si>
    <t>MILTON</t>
  </si>
  <si>
    <t>TYREE</t>
  </si>
  <si>
    <t>11539 Huebner rd, Apt. 1218</t>
  </si>
  <si>
    <t>San Antonio</t>
  </si>
  <si>
    <t>ODELL</t>
  </si>
  <si>
    <t>ST HUGH</t>
  </si>
  <si>
    <t>CLARKE</t>
  </si>
  <si>
    <t>11541 Brighton Knoll Loop</t>
  </si>
  <si>
    <t>Riverview</t>
  </si>
  <si>
    <t>TURNER</t>
  </si>
  <si>
    <t>11559 County Road 736</t>
  </si>
  <si>
    <t>Princeton</t>
  </si>
  <si>
    <t>FELIX</t>
  </si>
  <si>
    <t>FERNANDEZ</t>
  </si>
  <si>
    <t>11622 35th Pl</t>
  </si>
  <si>
    <t>Beltsville</t>
  </si>
  <si>
    <t>NATHAN</t>
  </si>
  <si>
    <t>CAMERON</t>
  </si>
  <si>
    <t>JIMENEZ</t>
  </si>
  <si>
    <t>11738 207th St</t>
  </si>
  <si>
    <t>Lakewood</t>
  </si>
  <si>
    <t>LUIS</t>
  </si>
  <si>
    <t>ENRIQUE</t>
  </si>
  <si>
    <t>ARMENTA</t>
  </si>
  <si>
    <t>11740 208th Street</t>
  </si>
  <si>
    <t>BRYAN</t>
  </si>
  <si>
    <t>ROBERTO</t>
  </si>
  <si>
    <t>CHACON</t>
  </si>
  <si>
    <t>1175 NW 79th st Lot D3</t>
  </si>
  <si>
    <t>DARRION</t>
  </si>
  <si>
    <t>GRAY</t>
  </si>
  <si>
    <t>1181 Calle Tesoro</t>
  </si>
  <si>
    <t>Chula Vista</t>
  </si>
  <si>
    <t>PAXTON</t>
  </si>
  <si>
    <t>CLINE</t>
  </si>
  <si>
    <t>11895 state road 471</t>
  </si>
  <si>
    <t>webster</t>
  </si>
  <si>
    <t>ANTONIO</t>
  </si>
  <si>
    <t>FINIZIO</t>
  </si>
  <si>
    <t>119 Sun Harbor Dr</t>
  </si>
  <si>
    <t>Liverpool</t>
  </si>
  <si>
    <t>RICKIA</t>
  </si>
  <si>
    <t>LATANYA</t>
  </si>
  <si>
    <t>120 E Reed Ave</t>
  </si>
  <si>
    <t>Albert</t>
  </si>
  <si>
    <t>Reyes</t>
  </si>
  <si>
    <t>1201 W. Cubbon St</t>
  </si>
  <si>
    <t>Santa Ana</t>
  </si>
  <si>
    <t>EMMANUEL</t>
  </si>
  <si>
    <t>PEREZ</t>
  </si>
  <si>
    <t>1201 West Blaine Street</t>
  </si>
  <si>
    <t>Apt 44</t>
  </si>
  <si>
    <t>Riverside</t>
  </si>
  <si>
    <t>TRISTAN</t>
  </si>
  <si>
    <t>OTIS</t>
  </si>
  <si>
    <t>BRAY</t>
  </si>
  <si>
    <t>1202 w riley fuzzel rd</t>
  </si>
  <si>
    <t>Spring</t>
  </si>
  <si>
    <t>ISAI</t>
  </si>
  <si>
    <t>DIAZ</t>
  </si>
  <si>
    <t>121 Chandler Ave</t>
  </si>
  <si>
    <t>Pawtucket</t>
  </si>
  <si>
    <t>RI</t>
  </si>
  <si>
    <t>ABRAHAM</t>
  </si>
  <si>
    <t>OLIVA</t>
  </si>
  <si>
    <t>121 Eastern Avenue South</t>
  </si>
  <si>
    <t>EDWARD</t>
  </si>
  <si>
    <t>BALCOM</t>
  </si>
  <si>
    <t>121 Franklin St</t>
  </si>
  <si>
    <t>Auburn</t>
  </si>
  <si>
    <t>SERGIO</t>
  </si>
  <si>
    <t>ORTIZ</t>
  </si>
  <si>
    <t>BRIBIESCA</t>
  </si>
  <si>
    <t>12131 Norma Lane</t>
  </si>
  <si>
    <t>Garden Grove</t>
  </si>
  <si>
    <t>SAMUEL</t>
  </si>
  <si>
    <t>MONTANEZ</t>
  </si>
  <si>
    <t>1214 SW CENTURY AVE</t>
  </si>
  <si>
    <t>PORT SAINT LUCIE</t>
  </si>
  <si>
    <t>RAYMOND</t>
  </si>
  <si>
    <t>JACKSON</t>
  </si>
  <si>
    <t>1220 E. Rosecrans Ave E Rancho Dominguez, California 90221</t>
  </si>
  <si>
    <t>Compton</t>
  </si>
  <si>
    <t>EDUARDO</t>
  </si>
  <si>
    <t>ALFONSO</t>
  </si>
  <si>
    <t>FLORES</t>
  </si>
  <si>
    <t>12240 Bella Terra Center Way</t>
  </si>
  <si>
    <t>Unit 8205</t>
  </si>
  <si>
    <t>Richmond</t>
  </si>
  <si>
    <t>EDGAR</t>
  </si>
  <si>
    <t>ESPINOSA</t>
  </si>
  <si>
    <t>1225 Bermuda Lake Lanes</t>
  </si>
  <si>
    <t>Apt 202</t>
  </si>
  <si>
    <t>DEANDRE</t>
  </si>
  <si>
    <t>EVROY</t>
  </si>
  <si>
    <t>PEART</t>
  </si>
  <si>
    <t>1234 Lassen St</t>
  </si>
  <si>
    <t>Haines City</t>
  </si>
  <si>
    <t>COREY</t>
  </si>
  <si>
    <t>BLACK</t>
  </si>
  <si>
    <t>12355 Antoine Dr</t>
  </si>
  <si>
    <t>GARRY</t>
  </si>
  <si>
    <t>K</t>
  </si>
  <si>
    <t>LEWIS</t>
  </si>
  <si>
    <t>12495 nw 198th street</t>
  </si>
  <si>
    <t>FRANCIS</t>
  </si>
  <si>
    <t>COOK</t>
  </si>
  <si>
    <t>125 Hobomock Street</t>
  </si>
  <si>
    <t>Na</t>
  </si>
  <si>
    <t>Pembroke</t>
  </si>
  <si>
    <t>TA'MIA</t>
  </si>
  <si>
    <t>ALEXUS</t>
  </si>
  <si>
    <t>127 Polk Street</t>
  </si>
  <si>
    <t>Columbia</t>
  </si>
  <si>
    <t>LOUIS</t>
  </si>
  <si>
    <t>LEE</t>
  </si>
  <si>
    <t>PRESCOTT</t>
  </si>
  <si>
    <t>127 tall spruce dr</t>
  </si>
  <si>
    <t>moncks corner</t>
  </si>
  <si>
    <t>LEANDRO</t>
  </si>
  <si>
    <t>12720 Raeburn way</t>
  </si>
  <si>
    <t>TIDWELL</t>
  </si>
  <si>
    <t>12733 SW 265TH STREET</t>
  </si>
  <si>
    <t>Homested</t>
  </si>
  <si>
    <t>EMILIO</t>
  </si>
  <si>
    <t>RUIZ</t>
  </si>
  <si>
    <t>12809 Pirate Bend Drive</t>
  </si>
  <si>
    <t>La Marque</t>
  </si>
  <si>
    <t>CLIFFORD</t>
  </si>
  <si>
    <t>BRANAN</t>
  </si>
  <si>
    <t>129 Lofty Sub Rd</t>
  </si>
  <si>
    <t>Dunlap</t>
  </si>
  <si>
    <t>ZACHARY</t>
  </si>
  <si>
    <t>BADGETT</t>
  </si>
  <si>
    <t>1290 N Ridge Blvd</t>
  </si>
  <si>
    <t>Apt 523</t>
  </si>
  <si>
    <t>Clermont</t>
  </si>
  <si>
    <t>CHERRY</t>
  </si>
  <si>
    <t>SABADO</t>
  </si>
  <si>
    <t>SALAZAR</t>
  </si>
  <si>
    <t>12913 harbor blvd STE Q3</t>
  </si>
  <si>
    <t>#285</t>
  </si>
  <si>
    <t>ELTON</t>
  </si>
  <si>
    <t>MITCHELL</t>
  </si>
  <si>
    <t>GREGORY</t>
  </si>
  <si>
    <t>1292 Eagle Ct</t>
  </si>
  <si>
    <t>Orange Park</t>
  </si>
  <si>
    <t>KENNETH</t>
  </si>
  <si>
    <t>LAMONT</t>
  </si>
  <si>
    <t>BODDIE</t>
  </si>
  <si>
    <t>1303 Swanbrook Drive</t>
  </si>
  <si>
    <t>Fayetteville</t>
  </si>
  <si>
    <t>DAYAN</t>
  </si>
  <si>
    <t>LOPEZ</t>
  </si>
  <si>
    <t>13072 SW 9th CT</t>
  </si>
  <si>
    <t>Davie</t>
  </si>
  <si>
    <t>KINSLEY</t>
  </si>
  <si>
    <t>131 Buddy Lane</t>
  </si>
  <si>
    <t>Summerville</t>
  </si>
  <si>
    <t>MARTIN</t>
  </si>
  <si>
    <t>LEANDER</t>
  </si>
  <si>
    <t>ROSADO</t>
  </si>
  <si>
    <t>13110 SW 117th Terrace</t>
  </si>
  <si>
    <t>CLARENCE</t>
  </si>
  <si>
    <t>CASTILLO</t>
  </si>
  <si>
    <t>1325 N Fairfax</t>
  </si>
  <si>
    <t>#9</t>
  </si>
  <si>
    <t>ALLAN</t>
  </si>
  <si>
    <t>HERRERA</t>
  </si>
  <si>
    <t>13313 Cutten Rd apt 2202</t>
  </si>
  <si>
    <t>RAMON</t>
  </si>
  <si>
    <t>D'AUBETERRE</t>
  </si>
  <si>
    <t>13606 Sw 144 Terrace Th</t>
  </si>
  <si>
    <t>VICENTE-DERONE</t>
  </si>
  <si>
    <t>13616 Cedar Road</t>
  </si>
  <si>
    <t>Downstairs</t>
  </si>
  <si>
    <t>University Heights</t>
  </si>
  <si>
    <t>OH</t>
  </si>
  <si>
    <t>Daniel</t>
  </si>
  <si>
    <t>Johnston</t>
  </si>
  <si>
    <t>13617 Nova Lane</t>
  </si>
  <si>
    <t>Victorville</t>
  </si>
  <si>
    <t>FLEITES</t>
  </si>
  <si>
    <t>13761 SW 46TH TER</t>
  </si>
  <si>
    <t>ADDYSON</t>
  </si>
  <si>
    <t>FABIAN POLANCO</t>
  </si>
  <si>
    <t>1377  N Platte Ct</t>
  </si>
  <si>
    <t>kissimmee</t>
  </si>
  <si>
    <t>NATHANIEL</t>
  </si>
  <si>
    <t>DALE</t>
  </si>
  <si>
    <t>LACCABUE</t>
  </si>
  <si>
    <t>13905 Foothill Ave</t>
  </si>
  <si>
    <t>San Martin</t>
  </si>
  <si>
    <t>JONN</t>
  </si>
  <si>
    <t>SANDERS</t>
  </si>
  <si>
    <t>1399 W Chestnut St</t>
  </si>
  <si>
    <t>NGUYEN</t>
  </si>
  <si>
    <t>1400 Quincy Street South</t>
  </si>
  <si>
    <t>Arlighton</t>
  </si>
  <si>
    <t>DENNIS</t>
  </si>
  <si>
    <t>PETER</t>
  </si>
  <si>
    <t>COMBS</t>
  </si>
  <si>
    <t>1401 North Smith St</t>
  </si>
  <si>
    <t>East Ridge</t>
  </si>
  <si>
    <t>ANTHONY</t>
  </si>
  <si>
    <t>BUCCERONI</t>
  </si>
  <si>
    <t>1406 ne 13th st</t>
  </si>
  <si>
    <t>Gainesville</t>
  </si>
  <si>
    <t>JAVIER</t>
  </si>
  <si>
    <t>ZAVALA</t>
  </si>
  <si>
    <t>1407 robin ct</t>
  </si>
  <si>
    <t>Longwood</t>
  </si>
  <si>
    <t>SHANE</t>
  </si>
  <si>
    <t>SPARKS</t>
  </si>
  <si>
    <t>1409 BEN DR</t>
  </si>
  <si>
    <t>IRVING</t>
  </si>
  <si>
    <t>BENEDETTO</t>
  </si>
  <si>
    <t>141 Blackwell Ln</t>
  </si>
  <si>
    <t>Henrietta</t>
  </si>
  <si>
    <t>ESTEBAN</t>
  </si>
  <si>
    <t>ESTRADA</t>
  </si>
  <si>
    <t>14214 Carins Ct</t>
  </si>
  <si>
    <t>Sugar Land</t>
  </si>
  <si>
    <t>MARLON</t>
  </si>
  <si>
    <t>DELGADO</t>
  </si>
  <si>
    <t>1430 Petree St</t>
  </si>
  <si>
    <t>#501</t>
  </si>
  <si>
    <t>El Cajon</t>
  </si>
  <si>
    <t>PAUL</t>
  </si>
  <si>
    <t>MASI</t>
  </si>
  <si>
    <t>1435 SW 25TH AVE</t>
  </si>
  <si>
    <t>Apt A</t>
  </si>
  <si>
    <t>BOYNTON BEACH</t>
  </si>
  <si>
    <t>ARMANDO</t>
  </si>
  <si>
    <t>GARCIA</t>
  </si>
  <si>
    <t>1440 hotel circle north #362</t>
  </si>
  <si>
    <t>JUSTIN</t>
  </si>
  <si>
    <t>DAVIS</t>
  </si>
  <si>
    <t>1456 Columbus Dr</t>
  </si>
  <si>
    <t>JAY</t>
  </si>
  <si>
    <t>BRITTON</t>
  </si>
  <si>
    <t>14698 Briar Forest Dr</t>
  </si>
  <si>
    <t>GERARD</t>
  </si>
  <si>
    <t>EDOUARD</t>
  </si>
  <si>
    <t>14850 SW 129th Place road</t>
  </si>
  <si>
    <t>MESERVE</t>
  </si>
  <si>
    <t>FARRELL</t>
  </si>
  <si>
    <t>15004 DUCK HAWK ROAD</t>
  </si>
  <si>
    <t>WEEKI WACHEE</t>
  </si>
  <si>
    <t>GENDRON</t>
  </si>
  <si>
    <t>15127 Jackson St</t>
  </si>
  <si>
    <t>Taylor</t>
  </si>
  <si>
    <t>GENE</t>
  </si>
  <si>
    <t>BARRY</t>
  </si>
  <si>
    <t>MONDINE</t>
  </si>
  <si>
    <t>1518 Shamrock Dr</t>
  </si>
  <si>
    <t>Duncanville</t>
  </si>
  <si>
    <t>ZACHERY</t>
  </si>
  <si>
    <t>CAIN HALE</t>
  </si>
  <si>
    <t>VEREEN</t>
  </si>
  <si>
    <t>15210 Amberly Drive, APT 1526</t>
  </si>
  <si>
    <t>FELIPE</t>
  </si>
  <si>
    <t>BARGALLO</t>
  </si>
  <si>
    <t>15368 SW 111 Street</t>
  </si>
  <si>
    <t>KEVIN</t>
  </si>
  <si>
    <t>WILFREDO</t>
  </si>
  <si>
    <t>RIVAS</t>
  </si>
  <si>
    <t>15407 Palton Springs Drive</t>
  </si>
  <si>
    <t>DAVINCI</t>
  </si>
  <si>
    <t>JONES</t>
  </si>
  <si>
    <t>15426 SW 34th Ave</t>
  </si>
  <si>
    <t>JUNIOR</t>
  </si>
  <si>
    <t>MARIN</t>
  </si>
  <si>
    <t>156 Clifford Avenue</t>
  </si>
  <si>
    <t>Watsonville</t>
  </si>
  <si>
    <t>JAHMELL</t>
  </si>
  <si>
    <t>LAMAR</t>
  </si>
  <si>
    <t>BALDWIN</t>
  </si>
  <si>
    <t>156 Gordon RD</t>
  </si>
  <si>
    <t>Valley Stream</t>
  </si>
  <si>
    <t>TIMOTHY</t>
  </si>
  <si>
    <t>ALAN</t>
  </si>
  <si>
    <t>MURRAY</t>
  </si>
  <si>
    <t>1560 SCARBROUGH ABBY PL</t>
  </si>
  <si>
    <t>Saint Cloud</t>
  </si>
  <si>
    <t>THOMAS ANTHONY</t>
  </si>
  <si>
    <t>NELSON</t>
  </si>
  <si>
    <t>1564 N Galloway Ave.</t>
  </si>
  <si>
    <t>Mesquite</t>
  </si>
  <si>
    <t>ZACHORY</t>
  </si>
  <si>
    <t>WADE</t>
  </si>
  <si>
    <t>PATTON</t>
  </si>
  <si>
    <t>15650 Rio del Sol Dr</t>
  </si>
  <si>
    <t>MIGUEL</t>
  </si>
  <si>
    <t>ANGEL</t>
  </si>
  <si>
    <t>HERNANDEZ</t>
  </si>
  <si>
    <t>1572 Gillette St</t>
  </si>
  <si>
    <t>TOSTADO</t>
  </si>
  <si>
    <t>15745 saticoy st</t>
  </si>
  <si>
    <t>apt 24</t>
  </si>
  <si>
    <t>Van Nuys</t>
  </si>
  <si>
    <t>YOSHIHARU</t>
  </si>
  <si>
    <t>TAKAHASHI</t>
  </si>
  <si>
    <t>16 Spooner Street</t>
  </si>
  <si>
    <t>Plymouth</t>
  </si>
  <si>
    <t>MATHEW</t>
  </si>
  <si>
    <t>WILLIAMS</t>
  </si>
  <si>
    <t>IVY</t>
  </si>
  <si>
    <t>1600 Francis St</t>
  </si>
  <si>
    <t>unit A</t>
  </si>
  <si>
    <t>Crockett</t>
  </si>
  <si>
    <t>ALLAIN</t>
  </si>
  <si>
    <t>GERALD DALISAY</t>
  </si>
  <si>
    <t>DANTIC</t>
  </si>
  <si>
    <t>1603 Coronel St.</t>
  </si>
  <si>
    <t>San Fernando</t>
  </si>
  <si>
    <t>NOLIN</t>
  </si>
  <si>
    <t>TY</t>
  </si>
  <si>
    <t>GANDY</t>
  </si>
  <si>
    <t>1605 E. 12th</t>
  </si>
  <si>
    <t>LOLTIA</t>
  </si>
  <si>
    <t>THERESA-SPARKTISUS</t>
  </si>
  <si>
    <t>BELL</t>
  </si>
  <si>
    <t>16215 Sprenger Avenue</t>
  </si>
  <si>
    <t>Eastpointe</t>
  </si>
  <si>
    <t>LORENZO</t>
  </si>
  <si>
    <t>PORTILLO</t>
  </si>
  <si>
    <t>16221 Windcrest Drive</t>
  </si>
  <si>
    <t>Fontana</t>
  </si>
  <si>
    <t>MARK</t>
  </si>
  <si>
    <t>HARRIS</t>
  </si>
  <si>
    <t>16314 Jersey Dr</t>
  </si>
  <si>
    <t>Jersey Village</t>
  </si>
  <si>
    <t>RONALD</t>
  </si>
  <si>
    <t>1634 Plumeria Drive</t>
  </si>
  <si>
    <t>DERICK</t>
  </si>
  <si>
    <t>PEGROSS</t>
  </si>
  <si>
    <t>16350 Ella Blvd #714</t>
  </si>
  <si>
    <t>HERBERT</t>
  </si>
  <si>
    <t>JOSUE</t>
  </si>
  <si>
    <t>PALACIOS</t>
  </si>
  <si>
    <t>16548 Desert Lily Street</t>
  </si>
  <si>
    <t>ROBLES JUAREZ</t>
  </si>
  <si>
    <t>1665 Salem Avenue</t>
  </si>
  <si>
    <t>Gilroy</t>
  </si>
  <si>
    <t>ALEJANDRO</t>
  </si>
  <si>
    <t>VAZQUEZ LOPEZ</t>
  </si>
  <si>
    <t>16808 SARAHS PLACE1364</t>
  </si>
  <si>
    <t>Clemont</t>
  </si>
  <si>
    <t>DIMILO</t>
  </si>
  <si>
    <t>AARON</t>
  </si>
  <si>
    <t>17022 130th Avenue</t>
  </si>
  <si>
    <t>Apt 11H</t>
  </si>
  <si>
    <t>Jamaica</t>
  </si>
  <si>
    <t>TRE</t>
  </si>
  <si>
    <t>MONTRESE</t>
  </si>
  <si>
    <t>FLANNIGAN</t>
  </si>
  <si>
    <t>1705 Stafford Street</t>
  </si>
  <si>
    <t>Cedar Hill</t>
  </si>
  <si>
    <t>NUTT MOORE</t>
  </si>
  <si>
    <t>1721A Nubell St</t>
  </si>
  <si>
    <t>Nashville</t>
  </si>
  <si>
    <t>CHRISTIAN</t>
  </si>
  <si>
    <t>JESUS</t>
  </si>
  <si>
    <t>MARRERO</t>
  </si>
  <si>
    <t>1731 SE SANDIA DR</t>
  </si>
  <si>
    <t>Port St. Lucie</t>
  </si>
  <si>
    <t>ACEVEDO</t>
  </si>
  <si>
    <t>1741 Cofield Dr</t>
  </si>
  <si>
    <t>Deltona</t>
  </si>
  <si>
    <t>KARLA</t>
  </si>
  <si>
    <t>VERONICA</t>
  </si>
  <si>
    <t>AYALA</t>
  </si>
  <si>
    <t>1756 North Idyllwild Avenue</t>
  </si>
  <si>
    <t>Rialto</t>
  </si>
  <si>
    <t>Gregorio</t>
  </si>
  <si>
    <t>Millan</t>
  </si>
  <si>
    <t>17577 Miller Avenue</t>
  </si>
  <si>
    <t>NAHEEM</t>
  </si>
  <si>
    <t>KWESI</t>
  </si>
  <si>
    <t>INNIS</t>
  </si>
  <si>
    <t>176-10 SUNBURY ROAD</t>
  </si>
  <si>
    <t>JAMAICA</t>
  </si>
  <si>
    <t>VICTOR</t>
  </si>
  <si>
    <t>V</t>
  </si>
  <si>
    <t>GAYDUKOV</t>
  </si>
  <si>
    <t>17721 Hamilton Circle East</t>
  </si>
  <si>
    <t>Unit 334</t>
  </si>
  <si>
    <t>Aurora</t>
  </si>
  <si>
    <t>CO</t>
  </si>
  <si>
    <t>EDDIE</t>
  </si>
  <si>
    <t>17754 SW 145 Ave</t>
  </si>
  <si>
    <t>GARCIA CHAVEZ</t>
  </si>
  <si>
    <t>17898 Marygold Avenue</t>
  </si>
  <si>
    <t>Bloomington</t>
  </si>
  <si>
    <t>ERNST</t>
  </si>
  <si>
    <t>ANTOINE</t>
  </si>
  <si>
    <t>17945 SW 97th Avenue, Apt 112</t>
  </si>
  <si>
    <t>Palmetto Bay</t>
  </si>
  <si>
    <t>TORRES</t>
  </si>
  <si>
    <t>1799 Elmwood Drive</t>
  </si>
  <si>
    <t>Melbourne</t>
  </si>
  <si>
    <t>GRADY</t>
  </si>
  <si>
    <t>18 Spring Loop Circle</t>
  </si>
  <si>
    <t>VIGUERIAS-GOMEZ</t>
  </si>
  <si>
    <t>18008 Ramona Ave</t>
  </si>
  <si>
    <t>NAHUEL</t>
  </si>
  <si>
    <t>MARIANO</t>
  </si>
  <si>
    <t>GAUNA</t>
  </si>
  <si>
    <t>1802 N Dewitt Ave</t>
  </si>
  <si>
    <t>ENDER</t>
  </si>
  <si>
    <t>GARCIA MARIN</t>
  </si>
  <si>
    <t>18032 NW 59 AVE  # 101</t>
  </si>
  <si>
    <t>JERAMY</t>
  </si>
  <si>
    <t>WOODS</t>
  </si>
  <si>
    <t>1806 Jasmine Dr</t>
  </si>
  <si>
    <t>Lancaster</t>
  </si>
  <si>
    <t>CORNELL</t>
  </si>
  <si>
    <t>1817 Staton Mill Rd.</t>
  </si>
  <si>
    <t>bethel</t>
  </si>
  <si>
    <t>LUGUERA</t>
  </si>
  <si>
    <t>1837 partin terrace road</t>
  </si>
  <si>
    <t>RUDY</t>
  </si>
  <si>
    <t>DACPANO</t>
  </si>
  <si>
    <t>1841 East Workman Avenue 48</t>
  </si>
  <si>
    <t>West Covina</t>
  </si>
  <si>
    <t>ADRIAN</t>
  </si>
  <si>
    <t>RIVERA ORTIZ</t>
  </si>
  <si>
    <t>1844 Castleton  Dr</t>
  </si>
  <si>
    <t>JOUNG</t>
  </si>
  <si>
    <t>YANG</t>
  </si>
  <si>
    <t>18514 Oceana Ct.</t>
  </si>
  <si>
    <t>Santa Clarita</t>
  </si>
  <si>
    <t>WILLISON</t>
  </si>
  <si>
    <t>1860 West Hwy. 326 Lot 507</t>
  </si>
  <si>
    <t>BENNIE</t>
  </si>
  <si>
    <t>MCGEE</t>
  </si>
  <si>
    <t>18679 County Rd 3257 S</t>
  </si>
  <si>
    <t>Garrison</t>
  </si>
  <si>
    <t>THEODORE</t>
  </si>
  <si>
    <t>ROBERTS</t>
  </si>
  <si>
    <t>18690 NE 239TH TER</t>
  </si>
  <si>
    <t>Fort Mc Coy</t>
  </si>
  <si>
    <t>FRANKLIN</t>
  </si>
  <si>
    <t>ADONYS</t>
  </si>
  <si>
    <t>ZAMBRANO</t>
  </si>
  <si>
    <t>1880 NW 36TH ST</t>
  </si>
  <si>
    <t>APT 5</t>
  </si>
  <si>
    <t>GENESIS</t>
  </si>
  <si>
    <t>ZION</t>
  </si>
  <si>
    <t>ABERNATHY</t>
  </si>
  <si>
    <t>1880 porter street</t>
  </si>
  <si>
    <t>Batesville</t>
  </si>
  <si>
    <t>AR</t>
  </si>
  <si>
    <t>JORGE</t>
  </si>
  <si>
    <t>PENA</t>
  </si>
  <si>
    <t>18830 NW 48 PLACE</t>
  </si>
  <si>
    <t>Opa-Locka</t>
  </si>
  <si>
    <t>MARVIN</t>
  </si>
  <si>
    <t>EVERTON</t>
  </si>
  <si>
    <t>1894 Monticello St</t>
  </si>
  <si>
    <t>DON</t>
  </si>
  <si>
    <t>EVERETT</t>
  </si>
  <si>
    <t>18970 NW 27 Ave</t>
  </si>
  <si>
    <t>Apt. 202</t>
  </si>
  <si>
    <t>Miami Gardens</t>
  </si>
  <si>
    <t>19 Heath lane</t>
  </si>
  <si>
    <t>East Northport</t>
  </si>
  <si>
    <t>MORALEZ</t>
  </si>
  <si>
    <t>1900 Cirby Way Apt# 67</t>
  </si>
  <si>
    <t>Roseville</t>
  </si>
  <si>
    <t>1900 South West Navajo Lane</t>
  </si>
  <si>
    <t>Topeka</t>
  </si>
  <si>
    <t>JACKIE</t>
  </si>
  <si>
    <t>F</t>
  </si>
  <si>
    <t>JEFFERS</t>
  </si>
  <si>
    <t>1905 merion place</t>
  </si>
  <si>
    <t>Raleigh</t>
  </si>
  <si>
    <t>DEAN</t>
  </si>
  <si>
    <t>MOSKOS</t>
  </si>
  <si>
    <t>1914 19th St SW</t>
  </si>
  <si>
    <t>Akron</t>
  </si>
  <si>
    <t>PATRICK</t>
  </si>
  <si>
    <t>ANTHONY G.</t>
  </si>
  <si>
    <t>RAFOLS</t>
  </si>
  <si>
    <t>1938 E Sonterra Blvd Apt. 1312</t>
  </si>
  <si>
    <t>GUADALUPE</t>
  </si>
  <si>
    <t>MANZANO TROVAMALA</t>
  </si>
  <si>
    <t>19426 Elmtree Estates Dr.</t>
  </si>
  <si>
    <t>Katy</t>
  </si>
  <si>
    <t>JACOB GALE</t>
  </si>
  <si>
    <t>CARMACK</t>
  </si>
  <si>
    <t>1951 n James st.</t>
  </si>
  <si>
    <t>apt. # 204</t>
  </si>
  <si>
    <t>Grimes</t>
  </si>
  <si>
    <t>IA</t>
  </si>
  <si>
    <t>MUHAMMAD</t>
  </si>
  <si>
    <t>OMER</t>
  </si>
  <si>
    <t>FAROOQ</t>
  </si>
  <si>
    <t>19532 grey fox rd</t>
  </si>
  <si>
    <t>Walnut</t>
  </si>
  <si>
    <t>TIRSO</t>
  </si>
  <si>
    <t>JR</t>
  </si>
  <si>
    <t>MENESES</t>
  </si>
  <si>
    <t>1958 nw 33rd Ave</t>
  </si>
  <si>
    <t>RAUL</t>
  </si>
  <si>
    <t>TOLEDO MOREL</t>
  </si>
  <si>
    <t>19615 Nw 5 Pl</t>
  </si>
  <si>
    <t>JOHNATHAN</t>
  </si>
  <si>
    <t>MCNEIL</t>
  </si>
  <si>
    <t>1974 Nena Hills Dr.</t>
  </si>
  <si>
    <t>CARL</t>
  </si>
  <si>
    <t>1987 Nixon Ave</t>
  </si>
  <si>
    <t>DWAYNE</t>
  </si>
  <si>
    <t>HILTUNEN</t>
  </si>
  <si>
    <t>20 E Bay Ave</t>
  </si>
  <si>
    <t>Yalaha</t>
  </si>
  <si>
    <t>DION</t>
  </si>
  <si>
    <t>AJAY</t>
  </si>
  <si>
    <t>HAIRSTON</t>
  </si>
  <si>
    <t>20 morningside ave</t>
  </si>
  <si>
    <t>6F</t>
  </si>
  <si>
    <t>New York</t>
  </si>
  <si>
    <t>Perez</t>
  </si>
  <si>
    <t>2004 Waikiki way</t>
  </si>
  <si>
    <t>JAMES ALLEN</t>
  </si>
  <si>
    <t>BERMUDEZ</t>
  </si>
  <si>
    <t>2005 Ted Hines Dr</t>
  </si>
  <si>
    <t>ELIECER</t>
  </si>
  <si>
    <t>MERINO</t>
  </si>
  <si>
    <t>201 Marion Oaks Trail</t>
  </si>
  <si>
    <t>MEGISON</t>
  </si>
  <si>
    <t>201 Wilshire Rd</t>
  </si>
  <si>
    <t>Oceanside</t>
  </si>
  <si>
    <t>TYSHAWN</t>
  </si>
  <si>
    <t>ALBERT</t>
  </si>
  <si>
    <t>WALL</t>
  </si>
  <si>
    <t>201-11 Linden Blvd</t>
  </si>
  <si>
    <t>St. Albans</t>
  </si>
  <si>
    <t>JEAN</t>
  </si>
  <si>
    <t>MARTIAL</t>
  </si>
  <si>
    <t>LIZAIRE</t>
  </si>
  <si>
    <t>2013 Puritan Road</t>
  </si>
  <si>
    <t>ELIZABETH</t>
  </si>
  <si>
    <t>MARIE</t>
  </si>
  <si>
    <t>2017 East Main St</t>
  </si>
  <si>
    <t>Apt E1</t>
  </si>
  <si>
    <t>THOMAS</t>
  </si>
  <si>
    <t>BARBER</t>
  </si>
  <si>
    <t>203 rookery rd</t>
  </si>
  <si>
    <t>Naples</t>
  </si>
  <si>
    <t>ALBERTO</t>
  </si>
  <si>
    <t>SPIVACOW</t>
  </si>
  <si>
    <t>20301 w country club dr apt 324</t>
  </si>
  <si>
    <t>aventura</t>
  </si>
  <si>
    <t>RIZAL</t>
  </si>
  <si>
    <t>BUSTINZA MELGAR</t>
  </si>
  <si>
    <t>2032 WATERFALL DR</t>
  </si>
  <si>
    <t>SPRING HILL</t>
  </si>
  <si>
    <t>Joel</t>
  </si>
  <si>
    <t>Fermin</t>
  </si>
  <si>
    <t>2040 Wells Rd</t>
  </si>
  <si>
    <t>Apt 5b</t>
  </si>
  <si>
    <t>YOVANNI</t>
  </si>
  <si>
    <t>FERMIN</t>
  </si>
  <si>
    <t>IGNATIUS</t>
  </si>
  <si>
    <t>TREUHEIT</t>
  </si>
  <si>
    <t>205 3rd Street</t>
  </si>
  <si>
    <t>Unit 2</t>
  </si>
  <si>
    <t>SCOTT</t>
  </si>
  <si>
    <t>GLEN</t>
  </si>
  <si>
    <t>ANDRIANO-BLEVINS</t>
  </si>
  <si>
    <t>2050 Fox Hill Drive</t>
  </si>
  <si>
    <t>Sterling Heights</t>
  </si>
  <si>
    <t>MOSES</t>
  </si>
  <si>
    <t>HARRIS-SHAREEF</t>
  </si>
  <si>
    <t>2074 E.228th street</t>
  </si>
  <si>
    <t>Euclid OH</t>
  </si>
  <si>
    <t>MCHUGH</t>
  </si>
  <si>
    <t>208 Robin Road</t>
  </si>
  <si>
    <t>Amherst</t>
  </si>
  <si>
    <t>BOUDREAU</t>
  </si>
  <si>
    <t>208 SCRUB JAY DRIVE</t>
  </si>
  <si>
    <t>St. Augustine</t>
  </si>
  <si>
    <t>20801 Highland knolls dr. #428</t>
  </si>
  <si>
    <t>TONY</t>
  </si>
  <si>
    <t>CLARK</t>
  </si>
  <si>
    <t>210 Iris St</t>
  </si>
  <si>
    <t>Ladson</t>
  </si>
  <si>
    <t>MICAH</t>
  </si>
  <si>
    <t>MURFF</t>
  </si>
  <si>
    <t>210 N Val Verde Circle</t>
  </si>
  <si>
    <t>Unit D</t>
  </si>
  <si>
    <t>Keene</t>
  </si>
  <si>
    <t>BRYTON</t>
  </si>
  <si>
    <t>TAYLOR</t>
  </si>
  <si>
    <t>2105 Foust St.</t>
  </si>
  <si>
    <t>MARIO</t>
  </si>
  <si>
    <t>TREJO</t>
  </si>
  <si>
    <t>2107 Saranac St</t>
  </si>
  <si>
    <t>Hyattsville</t>
  </si>
  <si>
    <t>DORIAN</t>
  </si>
  <si>
    <t>WARREN</t>
  </si>
  <si>
    <t>NAVARRETE</t>
  </si>
  <si>
    <t>211 sw 65th ter</t>
  </si>
  <si>
    <t>Pembroke pines</t>
  </si>
  <si>
    <t>V.</t>
  </si>
  <si>
    <t>CORNELIUS</t>
  </si>
  <si>
    <t>21112 Kenyon Drive</t>
  </si>
  <si>
    <t>Maple Heights</t>
  </si>
  <si>
    <t>SHAWN</t>
  </si>
  <si>
    <t>CARNEY</t>
  </si>
  <si>
    <t>2123 south shore drive</t>
  </si>
  <si>
    <t>apt 202</t>
  </si>
  <si>
    <t>KENYON</t>
  </si>
  <si>
    <t>MURPHY</t>
  </si>
  <si>
    <t>21340 Alder Dr</t>
  </si>
  <si>
    <t>#203</t>
  </si>
  <si>
    <t>JALON</t>
  </si>
  <si>
    <t>CHATMAN</t>
  </si>
  <si>
    <t>2139 Honey Dr</t>
  </si>
  <si>
    <t>Apt. 111</t>
  </si>
  <si>
    <t>KIWANNA</t>
  </si>
  <si>
    <t>SHANNON</t>
  </si>
  <si>
    <t>2139 Independence Street</t>
  </si>
  <si>
    <t>New Orleans</t>
  </si>
  <si>
    <t>FAHAD</t>
  </si>
  <si>
    <t>NAEEM</t>
  </si>
  <si>
    <t>214 10th st</t>
  </si>
  <si>
    <t>Hicksville</t>
  </si>
  <si>
    <t>WILLIE</t>
  </si>
  <si>
    <t>DEVAUGHN</t>
  </si>
  <si>
    <t>2143 Tokay Street</t>
  </si>
  <si>
    <t>Santa Rosa</t>
  </si>
  <si>
    <t>BEN</t>
  </si>
  <si>
    <t>ONY</t>
  </si>
  <si>
    <t>SAINTVIL</t>
  </si>
  <si>
    <t>2157 Vaden Village Dr</t>
  </si>
  <si>
    <t>JERRY</t>
  </si>
  <si>
    <t>216 East Agnew Avenue</t>
  </si>
  <si>
    <t>KRYSTAL</t>
  </si>
  <si>
    <t>PATRICE</t>
  </si>
  <si>
    <t>PHILLIPS</t>
  </si>
  <si>
    <t>2176 Davis Ct</t>
  </si>
  <si>
    <t>CHRISTINA</t>
  </si>
  <si>
    <t>2186 Five Mile Line Road</t>
  </si>
  <si>
    <t>Penfield</t>
  </si>
  <si>
    <t>OCTAVIUS</t>
  </si>
  <si>
    <t>MICHEAL SCOTT</t>
  </si>
  <si>
    <t>220 PETUNIA TER APT 306</t>
  </si>
  <si>
    <t>Sanford</t>
  </si>
  <si>
    <t>BENITEZ</t>
  </si>
  <si>
    <t>22003 Eagle Meadow Dr</t>
  </si>
  <si>
    <t>OMAR</t>
  </si>
  <si>
    <t>REYES HERNANDEZ</t>
  </si>
  <si>
    <t>22013 SEASHORE CIR</t>
  </si>
  <si>
    <t>Estero</t>
  </si>
  <si>
    <t>ELIZARRARAS</t>
  </si>
  <si>
    <t>RAMIREZ</t>
  </si>
  <si>
    <t>2206 69th Street</t>
  </si>
  <si>
    <t>Lemon Grove</t>
  </si>
  <si>
    <t>LONNIE</t>
  </si>
  <si>
    <t>MACK</t>
  </si>
  <si>
    <t>RUSSELL</t>
  </si>
  <si>
    <t>2216 Redwood Trl</t>
  </si>
  <si>
    <t>Graham</t>
  </si>
  <si>
    <t>BRENTON</t>
  </si>
  <si>
    <t>SHEPHERD</t>
  </si>
  <si>
    <t>2216 SW Almansa Ave</t>
  </si>
  <si>
    <t>PARKER</t>
  </si>
  <si>
    <t>2217 3rd Ave</t>
  </si>
  <si>
    <t>APT 307</t>
  </si>
  <si>
    <t>HAROLD</t>
  </si>
  <si>
    <t>ZEOLLA</t>
  </si>
  <si>
    <t>222 N John St</t>
  </si>
  <si>
    <t>Highland</t>
  </si>
  <si>
    <t>ANDREW</t>
  </si>
  <si>
    <t>BRANDENSTEIN</t>
  </si>
  <si>
    <t>224 market st</t>
  </si>
  <si>
    <t>Saltsburg</t>
  </si>
  <si>
    <t>GERSOM</t>
  </si>
  <si>
    <t>JASON GUILLERMO</t>
  </si>
  <si>
    <t>TOBAR</t>
  </si>
  <si>
    <t>2247 rock view glen</t>
  </si>
  <si>
    <t>Escondido</t>
  </si>
  <si>
    <t>Ashton</t>
  </si>
  <si>
    <t>Risch</t>
  </si>
  <si>
    <t>2249 S. Flagler Ave</t>
  </si>
  <si>
    <t>Flagler Beach</t>
  </si>
  <si>
    <t>Kyle</t>
  </si>
  <si>
    <t>Cote</t>
  </si>
  <si>
    <t>225 S Union Rd</t>
  </si>
  <si>
    <t>Apt 6</t>
  </si>
  <si>
    <t>Williamsville</t>
  </si>
  <si>
    <t>FRANK</t>
  </si>
  <si>
    <t>2256 Rolling Meadow St</t>
  </si>
  <si>
    <t>Waldorf</t>
  </si>
  <si>
    <t>JEROME</t>
  </si>
  <si>
    <t>MOSQUEDA</t>
  </si>
  <si>
    <t>22710 Sherioaks Lane</t>
  </si>
  <si>
    <t>RYAN</t>
  </si>
  <si>
    <t>COLE</t>
  </si>
  <si>
    <t>22803 Rangeview Dr</t>
  </si>
  <si>
    <t>DULCE</t>
  </si>
  <si>
    <t>YAJAIRA</t>
  </si>
  <si>
    <t>SANCHEZ</t>
  </si>
  <si>
    <t>229 Baldwin Street</t>
  </si>
  <si>
    <t>Wadsworth</t>
  </si>
  <si>
    <t>NORWOOD</t>
  </si>
  <si>
    <t>22917 Hughey Lane</t>
  </si>
  <si>
    <t>New Caney</t>
  </si>
  <si>
    <t>TOMMIE</t>
  </si>
  <si>
    <t>YOUNG</t>
  </si>
  <si>
    <t>230 SW Lemoyne AVE</t>
  </si>
  <si>
    <t>230 A</t>
  </si>
  <si>
    <t>Madison</t>
  </si>
  <si>
    <t>RAY</t>
  </si>
  <si>
    <t>2304 E 11th St.</t>
  </si>
  <si>
    <t>YAN</t>
  </si>
  <si>
    <t>FRANCO</t>
  </si>
  <si>
    <t>FERRUFINO MARTINEZ</t>
  </si>
  <si>
    <t>2311 Shady Pine Dr.</t>
  </si>
  <si>
    <t>Conroe</t>
  </si>
  <si>
    <t>JASON</t>
  </si>
  <si>
    <t>AGUERRIDO</t>
  </si>
  <si>
    <t>232 la paz</t>
  </si>
  <si>
    <t>2321 nw kensington ct</t>
  </si>
  <si>
    <t>blue springs</t>
  </si>
  <si>
    <t>CURTIS</t>
  </si>
  <si>
    <t>RONNELL</t>
  </si>
  <si>
    <t>2323 Blake way</t>
  </si>
  <si>
    <t>Ocoee</t>
  </si>
  <si>
    <t>VICENTE</t>
  </si>
  <si>
    <t>ARCE</t>
  </si>
  <si>
    <t>233 E. 68th st</t>
  </si>
  <si>
    <t>Long Beach</t>
  </si>
  <si>
    <t>LAVALLE</t>
  </si>
  <si>
    <t>BOLDEN</t>
  </si>
  <si>
    <t>234 Market ave sw apt 322</t>
  </si>
  <si>
    <t>TYESHA</t>
  </si>
  <si>
    <t>2341 11th St N</t>
  </si>
  <si>
    <t>Apt 103</t>
  </si>
  <si>
    <t>MONTEZ</t>
  </si>
  <si>
    <t>MILNER</t>
  </si>
  <si>
    <t>2345 Peachwood Cir NE</t>
  </si>
  <si>
    <t>Apt 5313</t>
  </si>
  <si>
    <t>ERIC</t>
  </si>
  <si>
    <t>SOLOMON</t>
  </si>
  <si>
    <t>FIELMAN</t>
  </si>
  <si>
    <t>2350 Cypress Pond Rd</t>
  </si>
  <si>
    <t>Apt 1206</t>
  </si>
  <si>
    <t>Palm Harbor</t>
  </si>
  <si>
    <t>SOILEAU</t>
  </si>
  <si>
    <t>237 Rodeo Dr</t>
  </si>
  <si>
    <t>Keller</t>
  </si>
  <si>
    <t>EAKEN</t>
  </si>
  <si>
    <t>23859 Cunningham ave</t>
  </si>
  <si>
    <t>Warren</t>
  </si>
  <si>
    <t>JOE</t>
  </si>
  <si>
    <t>CARRIZALES</t>
  </si>
  <si>
    <t>2400 Old South Dr, apmt 4004</t>
  </si>
  <si>
    <t>HUGHES</t>
  </si>
  <si>
    <t>2400 S Loop W, Houston, TX 77054</t>
  </si>
  <si>
    <t>HUBERT</t>
  </si>
  <si>
    <t>YVES</t>
  </si>
  <si>
    <t>ANTENOR</t>
  </si>
  <si>
    <t>2401 SE Hallahan Street</t>
  </si>
  <si>
    <t>LARRY</t>
  </si>
  <si>
    <t>2405 S Star Lake rd</t>
  </si>
  <si>
    <t>Apt 65-303</t>
  </si>
  <si>
    <t>Federal way</t>
  </si>
  <si>
    <t>BOBBY</t>
  </si>
  <si>
    <t>ROY</t>
  </si>
  <si>
    <t>BRUNDIDGE</t>
  </si>
  <si>
    <t>241 Brasswood Ct</t>
  </si>
  <si>
    <t>HERRY</t>
  </si>
  <si>
    <t>CHANDRA</t>
  </si>
  <si>
    <t>2431 South Bumby Ave.</t>
  </si>
  <si>
    <t>Apt. A</t>
  </si>
  <si>
    <t>ALEC</t>
  </si>
  <si>
    <t>KREINBRING</t>
  </si>
  <si>
    <t>24325 Eastwood Village Drive</t>
  </si>
  <si>
    <t>Apartment 205</t>
  </si>
  <si>
    <t>Clinton Township</t>
  </si>
  <si>
    <t>TRUNG</t>
  </si>
  <si>
    <t>LY</t>
  </si>
  <si>
    <t>2469 Tattersall Dr</t>
  </si>
  <si>
    <t>Harvey</t>
  </si>
  <si>
    <t>SHKELQIM</t>
  </si>
  <si>
    <t>MORINA</t>
  </si>
  <si>
    <t>24700 Princeton St</t>
  </si>
  <si>
    <t>Dearborn</t>
  </si>
  <si>
    <t>COREY D</t>
  </si>
  <si>
    <t>HOLT</t>
  </si>
  <si>
    <t>248 warrior rd</t>
  </si>
  <si>
    <t>RANDY</t>
  </si>
  <si>
    <t>TYRAAL</t>
  </si>
  <si>
    <t>25 Benson Ave</t>
  </si>
  <si>
    <t>West Seneca</t>
  </si>
  <si>
    <t>HERNANDEZ DEL VALLE</t>
  </si>
  <si>
    <t>2500 NW 28th ST</t>
  </si>
  <si>
    <t>Unit 715</t>
  </si>
  <si>
    <t>MARCO</t>
  </si>
  <si>
    <t>DE PAZ</t>
  </si>
  <si>
    <t>2507 Falling Leaf Ave</t>
  </si>
  <si>
    <t>Rosemead</t>
  </si>
  <si>
    <t>EDWIN</t>
  </si>
  <si>
    <t>MARSHALL</t>
  </si>
  <si>
    <t>25075 Edgemont Drive</t>
  </si>
  <si>
    <t>Southfield</t>
  </si>
  <si>
    <t>STOOPS</t>
  </si>
  <si>
    <t>251 Avenue A S.W.</t>
  </si>
  <si>
    <t>Winter haven</t>
  </si>
  <si>
    <t>ERNEST</t>
  </si>
  <si>
    <t>JERMAINE</t>
  </si>
  <si>
    <t>PRICE</t>
  </si>
  <si>
    <t>25300 rockside rd</t>
  </si>
  <si>
    <t>APT 122</t>
  </si>
  <si>
    <t>Bedford Heights</t>
  </si>
  <si>
    <t>TITUS</t>
  </si>
  <si>
    <t>EGUENE</t>
  </si>
  <si>
    <t>HATCHER</t>
  </si>
  <si>
    <t>2540 Harrison st.</t>
  </si>
  <si>
    <t>ARIC</t>
  </si>
  <si>
    <t>BRYCE</t>
  </si>
  <si>
    <t>WRIGHT</t>
  </si>
  <si>
    <t>2551 Stockbridge Rd</t>
  </si>
  <si>
    <t>Apt 16301</t>
  </si>
  <si>
    <t>Denton</t>
  </si>
  <si>
    <t>LARS</t>
  </si>
  <si>
    <t>JIMMY</t>
  </si>
  <si>
    <t>HEDIN</t>
  </si>
  <si>
    <t>2553 Bessie street</t>
  </si>
  <si>
    <t>Delray Beach</t>
  </si>
  <si>
    <t>BYINGTON</t>
  </si>
  <si>
    <t>2567 Abbeyville Road</t>
  </si>
  <si>
    <t>Valley City</t>
  </si>
  <si>
    <t>TADEO</t>
  </si>
  <si>
    <t>RAMIREZ VILLAGRANA</t>
  </si>
  <si>
    <t>2614 West 7th Street</t>
  </si>
  <si>
    <t>Unit 502</t>
  </si>
  <si>
    <t>ELI ANDREW</t>
  </si>
  <si>
    <t>CONTE</t>
  </si>
  <si>
    <t>26291 McCall</t>
  </si>
  <si>
    <t>Menifee</t>
  </si>
  <si>
    <t>AQUINO</t>
  </si>
  <si>
    <t>2678 San Pablo Way</t>
  </si>
  <si>
    <t>Duarte</t>
  </si>
  <si>
    <t>CRESPO</t>
  </si>
  <si>
    <t>2691 NW 106th Drive</t>
  </si>
  <si>
    <t>Coral Springs</t>
  </si>
  <si>
    <t>KIMBERLY</t>
  </si>
  <si>
    <t>LYNN</t>
  </si>
  <si>
    <t>2695 Snell Road East</t>
  </si>
  <si>
    <t>MAXIMILIANO</t>
  </si>
  <si>
    <t>OSPINA</t>
  </si>
  <si>
    <t>27 Mcgaw Ave</t>
  </si>
  <si>
    <t>Lake Grove</t>
  </si>
  <si>
    <t>BRIAN</t>
  </si>
  <si>
    <t>272 Margarets Circle</t>
  </si>
  <si>
    <t>PO BOX 247</t>
  </si>
  <si>
    <t>PITTSBORO</t>
  </si>
  <si>
    <t>KYAIRA</t>
  </si>
  <si>
    <t>SHAI ANN</t>
  </si>
  <si>
    <t>MARQUEZ</t>
  </si>
  <si>
    <t>27311 N Sara St. apt. 103</t>
  </si>
  <si>
    <t>Canyon Country</t>
  </si>
  <si>
    <t>GERSON</t>
  </si>
  <si>
    <t>ESPINOZA CHAVEZ</t>
  </si>
  <si>
    <t>2732 S.W. 2nd Lane</t>
  </si>
  <si>
    <t>Cape Coral</t>
  </si>
  <si>
    <t>MARC</t>
  </si>
  <si>
    <t>FRED GARRY</t>
  </si>
  <si>
    <t>DESOUVRE</t>
  </si>
  <si>
    <t>2733 NE 4th Ave</t>
  </si>
  <si>
    <t>LEONARD</t>
  </si>
  <si>
    <t>2746 9th Street</t>
  </si>
  <si>
    <t>Domenick</t>
  </si>
  <si>
    <t>Provenzano</t>
  </si>
  <si>
    <t>275 Kohr Road</t>
  </si>
  <si>
    <t>Kings Park</t>
  </si>
  <si>
    <t>JONATHON</t>
  </si>
  <si>
    <t>27713 Winchester terrace</t>
  </si>
  <si>
    <t>Brownstown</t>
  </si>
  <si>
    <t>RAHMIL</t>
  </si>
  <si>
    <t>GALLOWAY</t>
  </si>
  <si>
    <t>279 E31 st Street</t>
  </si>
  <si>
    <t>Brooklyn</t>
  </si>
  <si>
    <t>CARA</t>
  </si>
  <si>
    <t>FLORENCE</t>
  </si>
  <si>
    <t>VINCI</t>
  </si>
  <si>
    <t>28 Candlelight Circle</t>
  </si>
  <si>
    <t>B</t>
  </si>
  <si>
    <t>280 Park Hill Avenue</t>
  </si>
  <si>
    <t>Apt 3V</t>
  </si>
  <si>
    <t>Staten Island</t>
  </si>
  <si>
    <t>DAVIN</t>
  </si>
  <si>
    <t>COHEN</t>
  </si>
  <si>
    <t>2800 nw 56th ave Apt F101</t>
  </si>
  <si>
    <t>Lauderhill</t>
  </si>
  <si>
    <t>DAMIEN</t>
  </si>
  <si>
    <t>JAI</t>
  </si>
  <si>
    <t>CEPARANO</t>
  </si>
  <si>
    <t>2807 Besito Ct</t>
  </si>
  <si>
    <t>NOAH</t>
  </si>
  <si>
    <t>BRADLEY</t>
  </si>
  <si>
    <t>DOUCET</t>
  </si>
  <si>
    <t>2807 Norris Ave.</t>
  </si>
  <si>
    <t>Parma</t>
  </si>
  <si>
    <t>PERDOMO AGUILERA</t>
  </si>
  <si>
    <t>2819 MELHOLLIM  DRIVE</t>
  </si>
  <si>
    <t>SOKOL</t>
  </si>
  <si>
    <t>283 Sand Pine Drive</t>
  </si>
  <si>
    <t>Midway</t>
  </si>
  <si>
    <t>DARIUS</t>
  </si>
  <si>
    <t>MONTELL</t>
  </si>
  <si>
    <t>CRAFTER</t>
  </si>
  <si>
    <t>284 Valley Way</t>
  </si>
  <si>
    <t>Hampton</t>
  </si>
  <si>
    <t>RON</t>
  </si>
  <si>
    <t>LATIFI</t>
  </si>
  <si>
    <t>28645 Crystal Heights Ct</t>
  </si>
  <si>
    <t>EARL</t>
  </si>
  <si>
    <t>SHELDON</t>
  </si>
  <si>
    <t>2866 Eldersville RD</t>
  </si>
  <si>
    <t>Follansbee</t>
  </si>
  <si>
    <t>WV</t>
  </si>
  <si>
    <t>JON</t>
  </si>
  <si>
    <t>FOSTER</t>
  </si>
  <si>
    <t>2869 San Marino St</t>
  </si>
  <si>
    <t>Apt. 208</t>
  </si>
  <si>
    <t>BETHEA</t>
  </si>
  <si>
    <t>2872 Marshall Ave SE</t>
  </si>
  <si>
    <t>Apt D11</t>
  </si>
  <si>
    <t>2896 S Edgehill LN</t>
  </si>
  <si>
    <t>Hollywood</t>
  </si>
  <si>
    <t>KEITH</t>
  </si>
  <si>
    <t>STEINHOFF</t>
  </si>
  <si>
    <t>2904 47th Street</t>
  </si>
  <si>
    <t>BUCKELEW</t>
  </si>
  <si>
    <t>2918 Wingate AVe</t>
  </si>
  <si>
    <t>ALEX</t>
  </si>
  <si>
    <t>MAUSISA</t>
  </si>
  <si>
    <t>2920 Rorty Drive</t>
  </si>
  <si>
    <t># 105</t>
  </si>
  <si>
    <t>San Jose</t>
  </si>
  <si>
    <t>ARTHUR</t>
  </si>
  <si>
    <t>2970 Swaps Court</t>
  </si>
  <si>
    <t>Green Cove Springs</t>
  </si>
  <si>
    <t>MALIK</t>
  </si>
  <si>
    <t>SHAHADE</t>
  </si>
  <si>
    <t>PLATO</t>
  </si>
  <si>
    <t>2985 Gallery Grove</t>
  </si>
  <si>
    <t>Snellville</t>
  </si>
  <si>
    <t>300 111th Ave SE</t>
  </si>
  <si>
    <t>Bellevue</t>
  </si>
  <si>
    <t>CURTON</t>
  </si>
  <si>
    <t>AKEEM</t>
  </si>
  <si>
    <t>301 king peterson rd</t>
  </si>
  <si>
    <t>BOYLE</t>
  </si>
  <si>
    <t>301 N Foxridge Dr</t>
  </si>
  <si>
    <t>Apt 205</t>
  </si>
  <si>
    <t>FOGLE</t>
  </si>
  <si>
    <t>301 RAYS MILL RD</t>
  </si>
  <si>
    <t>ABERDEEN</t>
  </si>
  <si>
    <t>MATHIEU</t>
  </si>
  <si>
    <t>3021 Robert Street</t>
  </si>
  <si>
    <t>ADAM</t>
  </si>
  <si>
    <t>GRAFFY</t>
  </si>
  <si>
    <t>3046 Eastland Blvd</t>
  </si>
  <si>
    <t>Clearwater</t>
  </si>
  <si>
    <t>SEBASTIAN</t>
  </si>
  <si>
    <t>MIGUEL ANGEL</t>
  </si>
  <si>
    <t>MARTINEZ</t>
  </si>
  <si>
    <t>3055 pecan place</t>
  </si>
  <si>
    <t>STEPHAN</t>
  </si>
  <si>
    <t>3065 SW 128th Ave</t>
  </si>
  <si>
    <t>Miramar</t>
  </si>
  <si>
    <t>Fabian</t>
  </si>
  <si>
    <t>Davis</t>
  </si>
  <si>
    <t>308 roosevelt ave</t>
  </si>
  <si>
    <t>madison</t>
  </si>
  <si>
    <t>WISMAND</t>
  </si>
  <si>
    <t>VEDRINE</t>
  </si>
  <si>
    <t>308 SW 14th Ct</t>
  </si>
  <si>
    <t>TYLER</t>
  </si>
  <si>
    <t>DUPREE</t>
  </si>
  <si>
    <t>3110 orchard st</t>
  </si>
  <si>
    <t>Aliquippa</t>
  </si>
  <si>
    <t>RIOS</t>
  </si>
  <si>
    <t>31180 Sky Blue Water Trl</t>
  </si>
  <si>
    <t>Cathedral City</t>
  </si>
  <si>
    <t>MATT</t>
  </si>
  <si>
    <t>FONTANA</t>
  </si>
  <si>
    <t>31197 May St</t>
  </si>
  <si>
    <t>Lacombe</t>
  </si>
  <si>
    <t>OSNY</t>
  </si>
  <si>
    <t>SAINTPIERRE</t>
  </si>
  <si>
    <t>3126 NW 39th St.</t>
  </si>
  <si>
    <t>Lauderdale Lakes</t>
  </si>
  <si>
    <t>THUPVONG</t>
  </si>
  <si>
    <t>313 Tujunga Avenue East</t>
  </si>
  <si>
    <t>Unit E</t>
  </si>
  <si>
    <t>Burbank</t>
  </si>
  <si>
    <t>TODD</t>
  </si>
  <si>
    <t>LINDO</t>
  </si>
  <si>
    <t>314 Thomasdale Ave</t>
  </si>
  <si>
    <t>RUBEN</t>
  </si>
  <si>
    <t>315 Hickory Springs Ct</t>
  </si>
  <si>
    <t>Debary</t>
  </si>
  <si>
    <t>COYNE</t>
  </si>
  <si>
    <t>3150 champion ring road apt 302</t>
  </si>
  <si>
    <t>SKYLER</t>
  </si>
  <si>
    <t>WETHERILL</t>
  </si>
  <si>
    <t>3163 Ash Park Loop</t>
  </si>
  <si>
    <t>Winter Park</t>
  </si>
  <si>
    <t>KOFFI BENEDICT</t>
  </si>
  <si>
    <t>HODONOU</t>
  </si>
  <si>
    <t>AGBOTON</t>
  </si>
  <si>
    <t>319 BLUE POINT DR</t>
  </si>
  <si>
    <t>Ruskin</t>
  </si>
  <si>
    <t>ERNIE</t>
  </si>
  <si>
    <t>322 s. Vista ave</t>
  </si>
  <si>
    <t>San ysidro  California</t>
  </si>
  <si>
    <t>JENNIFER</t>
  </si>
  <si>
    <t>ANN</t>
  </si>
  <si>
    <t>SENNEFF</t>
  </si>
  <si>
    <t>3225 Crestview Drive</t>
  </si>
  <si>
    <t>Cumming</t>
  </si>
  <si>
    <t>DOMINIQUE</t>
  </si>
  <si>
    <t>HARRIET</t>
  </si>
  <si>
    <t>MCCLELLAND</t>
  </si>
  <si>
    <t>3228 Wigan Ct</t>
  </si>
  <si>
    <t>Rancho Cordova</t>
  </si>
  <si>
    <t>JORDAN</t>
  </si>
  <si>
    <t>DARNELL</t>
  </si>
  <si>
    <t>WELLS</t>
  </si>
  <si>
    <t>3230 S Ridgewood Ave</t>
  </si>
  <si>
    <t>Apt 4305</t>
  </si>
  <si>
    <t>South Daytona</t>
  </si>
  <si>
    <t>BIDWELL</t>
  </si>
  <si>
    <t>3231 shore view Rd</t>
  </si>
  <si>
    <t>apt 23</t>
  </si>
  <si>
    <t>RANDALL</t>
  </si>
  <si>
    <t>3240 Kismet Ct.</t>
  </si>
  <si>
    <t>New Port Richey</t>
  </si>
  <si>
    <t>SOLOMON-NEWTON</t>
  </si>
  <si>
    <t>3240 Lynn Ridge Dr.</t>
  </si>
  <si>
    <t>Apt. 2c</t>
  </si>
  <si>
    <t>Brian</t>
  </si>
  <si>
    <t>Knutson</t>
  </si>
  <si>
    <t>3251 Canyon Falls Dr.</t>
  </si>
  <si>
    <t>JEFFREY</t>
  </si>
  <si>
    <t>WEIL</t>
  </si>
  <si>
    <t>32702 Westwood Loop</t>
  </si>
  <si>
    <t>Leesburg</t>
  </si>
  <si>
    <t>MALONE</t>
  </si>
  <si>
    <t>3288 Von Ohsen Rd</t>
  </si>
  <si>
    <t>ARTURO</t>
  </si>
  <si>
    <t>3302 Wuthering Cir</t>
  </si>
  <si>
    <t>Grand Prairie</t>
  </si>
  <si>
    <t>FLOYD</t>
  </si>
  <si>
    <t>33408 1st Lane S</t>
  </si>
  <si>
    <t>#408D</t>
  </si>
  <si>
    <t>Federal Way</t>
  </si>
  <si>
    <t>BLAINE</t>
  </si>
  <si>
    <t>3343 Fruitwood Dr</t>
  </si>
  <si>
    <t>LARSEN</t>
  </si>
  <si>
    <t>3344 Petaluma Ave</t>
  </si>
  <si>
    <t>SANTOS SAUDA</t>
  </si>
  <si>
    <t>337 NW PLACID AVE</t>
  </si>
  <si>
    <t>Port Saint Lucie</t>
  </si>
  <si>
    <t>3370 Dabler PL</t>
  </si>
  <si>
    <t>Bartlett</t>
  </si>
  <si>
    <t>CHAZ</t>
  </si>
  <si>
    <t>3416 S Marshall Ct</t>
  </si>
  <si>
    <t>APRIL</t>
  </si>
  <si>
    <t>DENISE</t>
  </si>
  <si>
    <t>ADKINS</t>
  </si>
  <si>
    <t>34288 Chaparossa Dr</t>
  </si>
  <si>
    <t>Lake Elsinore</t>
  </si>
  <si>
    <t>BOUNLEUTH</t>
  </si>
  <si>
    <t>SENGTHAVISOUK</t>
  </si>
  <si>
    <t>3431 SW FUNTUNA ST</t>
  </si>
  <si>
    <t>Port St Lucie</t>
  </si>
  <si>
    <t>NEELY</t>
  </si>
  <si>
    <t>345 E weatherbee rd lot 36</t>
  </si>
  <si>
    <t>Ft Pierce</t>
  </si>
  <si>
    <t>DEMETRIUS</t>
  </si>
  <si>
    <t>CORTEZ</t>
  </si>
  <si>
    <t>INGRAM</t>
  </si>
  <si>
    <t>3467 Pine Trace Cir</t>
  </si>
  <si>
    <t>valrico</t>
  </si>
  <si>
    <t>RAIN</t>
  </si>
  <si>
    <t>ALCANTARA</t>
  </si>
  <si>
    <t>350 north union #79</t>
  </si>
  <si>
    <t>Manteca</t>
  </si>
  <si>
    <t>SLATE</t>
  </si>
  <si>
    <t>3512 Raintree Dr S</t>
  </si>
  <si>
    <t>Alvarado</t>
  </si>
  <si>
    <t>BARTRAM</t>
  </si>
  <si>
    <t>HITE</t>
  </si>
  <si>
    <t>3515 S.W. 39th Blvd.</t>
  </si>
  <si>
    <t>KASAMERE</t>
  </si>
  <si>
    <t>TUCKER</t>
  </si>
  <si>
    <t>3524 Marvin Avenue</t>
  </si>
  <si>
    <t>3535 garden av #e</t>
  </si>
  <si>
    <t>Los Ãngeles</t>
  </si>
  <si>
    <t>BASILIO</t>
  </si>
  <si>
    <t>ROGELIO</t>
  </si>
  <si>
    <t>DIEGUEZ</t>
  </si>
  <si>
    <t>3542 W 72nd Place</t>
  </si>
  <si>
    <t>LEANN</t>
  </si>
  <si>
    <t>RENNIE</t>
  </si>
  <si>
    <t>3586 SW Pisano ST</t>
  </si>
  <si>
    <t>WAYDE</t>
  </si>
  <si>
    <t>3600 Data Drive</t>
  </si>
  <si>
    <t>Apt. 116</t>
  </si>
  <si>
    <t>LAZARUS</t>
  </si>
  <si>
    <t>MCRAE</t>
  </si>
  <si>
    <t>3610 Carmona Ave #8</t>
  </si>
  <si>
    <t>LAKIE</t>
  </si>
  <si>
    <t>363 mountian run rd</t>
  </si>
  <si>
    <t>West End</t>
  </si>
  <si>
    <t>CHADLEY</t>
  </si>
  <si>
    <t>MITCH</t>
  </si>
  <si>
    <t>GUERRIER</t>
  </si>
  <si>
    <t>3635 SW 12th Place</t>
  </si>
  <si>
    <t>GIOVANNI</t>
  </si>
  <si>
    <t>LUYANDA ALTRECHE</t>
  </si>
  <si>
    <t>3640 se gatehouse circle</t>
  </si>
  <si>
    <t>apt#267</t>
  </si>
  <si>
    <t>Stuart</t>
  </si>
  <si>
    <t>CASEY</t>
  </si>
  <si>
    <t>ALLRED</t>
  </si>
  <si>
    <t>3656 Jackson Street #A1</t>
  </si>
  <si>
    <t>Port Orange</t>
  </si>
  <si>
    <t>JERICA</t>
  </si>
  <si>
    <t>LYARN</t>
  </si>
  <si>
    <t>DOWLS</t>
  </si>
  <si>
    <t>3669 Ardmore</t>
  </si>
  <si>
    <t>Memphis</t>
  </si>
  <si>
    <t>TYRICE</t>
  </si>
  <si>
    <t>EUGENE</t>
  </si>
  <si>
    <t>WATKINS</t>
  </si>
  <si>
    <t>3701 Chippendale Circle</t>
  </si>
  <si>
    <t>Woodbridge</t>
  </si>
  <si>
    <t>O'CONNOR</t>
  </si>
  <si>
    <t>3714 Schiller Avenue</t>
  </si>
  <si>
    <t>LINGERFELT</t>
  </si>
  <si>
    <t>373 Cape Breton Trail</t>
  </si>
  <si>
    <t>Gastonia</t>
  </si>
  <si>
    <t>IVENER</t>
  </si>
  <si>
    <t>MEREUS</t>
  </si>
  <si>
    <t>3730 Nw 9Th st</t>
  </si>
  <si>
    <t>Elijah</t>
  </si>
  <si>
    <t>Paris</t>
  </si>
  <si>
    <t>Tarver Bills</t>
  </si>
  <si>
    <t>3764 heritage crest pkwy</t>
  </si>
  <si>
    <t>buford</t>
  </si>
  <si>
    <t>ARMAND</t>
  </si>
  <si>
    <t>3764 Washington Park Blvd</t>
  </si>
  <si>
    <t>Newburgh heights</t>
  </si>
  <si>
    <t>3780 South Clyde Morris Blvd.</t>
  </si>
  <si>
    <t>Apt. 2103</t>
  </si>
  <si>
    <t>TINDALL</t>
  </si>
  <si>
    <t>3805 SE 11th Ave</t>
  </si>
  <si>
    <t>Apt 2</t>
  </si>
  <si>
    <t>CIRAOLO</t>
  </si>
  <si>
    <t>3833 Lorton Ave</t>
  </si>
  <si>
    <t>North Port</t>
  </si>
  <si>
    <t>WENZEL</t>
  </si>
  <si>
    <t>3844 sw osprey creek way</t>
  </si>
  <si>
    <t>Palm City</t>
  </si>
  <si>
    <t>AHMAD</t>
  </si>
  <si>
    <t>3880 Wolf rd</t>
  </si>
  <si>
    <t>Orchard Park</t>
  </si>
  <si>
    <t>DOUGLASS</t>
  </si>
  <si>
    <t>39 Kennedy St NE</t>
  </si>
  <si>
    <t>DC</t>
  </si>
  <si>
    <t>ARKEYTTA</t>
  </si>
  <si>
    <t>LE'NEE</t>
  </si>
  <si>
    <t>TALLEY</t>
  </si>
  <si>
    <t>3903 Wiley Ave</t>
  </si>
  <si>
    <t>Apt B</t>
  </si>
  <si>
    <t>KEYSHAWN</t>
  </si>
  <si>
    <t>BERRY</t>
  </si>
  <si>
    <t>39177 Dovetree Drive</t>
  </si>
  <si>
    <t>Murrieta</t>
  </si>
  <si>
    <t>ROSALES</t>
  </si>
  <si>
    <t>3936 6th Street East</t>
  </si>
  <si>
    <t>HERIBERTO</t>
  </si>
  <si>
    <t>KOZINCHUK-SEPULVEDA</t>
  </si>
  <si>
    <t>3940 Cincinnati-Zanesville Rd NE</t>
  </si>
  <si>
    <t>PRESTON</t>
  </si>
  <si>
    <t>ROGERS</t>
  </si>
  <si>
    <t>3941 NW 34 Terr</t>
  </si>
  <si>
    <t>IGLESIAS</t>
  </si>
  <si>
    <t>3972 Heatherhill Drive</t>
  </si>
  <si>
    <t>KINGLY</t>
  </si>
  <si>
    <t>ARIEL</t>
  </si>
  <si>
    <t>ARAUJO</t>
  </si>
  <si>
    <t>4 Pine Shadows Trl</t>
  </si>
  <si>
    <t>ANSEL</t>
  </si>
  <si>
    <t>400 Treasure Cay Dr Apt 105</t>
  </si>
  <si>
    <t>Fort Pierce</t>
  </si>
  <si>
    <t>HARRISON</t>
  </si>
  <si>
    <t>MORGAN</t>
  </si>
  <si>
    <t>4006 Fairwood Street</t>
  </si>
  <si>
    <t>Cocoa</t>
  </si>
  <si>
    <t>LISA</t>
  </si>
  <si>
    <t>OSTERHOUDT</t>
  </si>
  <si>
    <t>401 Old Pleasant Grove Rd</t>
  </si>
  <si>
    <t>Apt 1018</t>
  </si>
  <si>
    <t>Mount Juliet</t>
  </si>
  <si>
    <t>SANCHEZ RIVERA</t>
  </si>
  <si>
    <t>401 Taurus Ln</t>
  </si>
  <si>
    <t>St. Cloud</t>
  </si>
  <si>
    <t>4076 Summit Dr. Greenbrier</t>
  </si>
  <si>
    <t>Greenbrier</t>
  </si>
  <si>
    <t>KEELY</t>
  </si>
  <si>
    <t>4094 Tristen Ave.</t>
  </si>
  <si>
    <t>Fort Gratiot</t>
  </si>
  <si>
    <t>40946 US Hwy 19 N</t>
  </si>
  <si>
    <t>#107</t>
  </si>
  <si>
    <t>Tarpon Springs</t>
  </si>
  <si>
    <t>JAMAR</t>
  </si>
  <si>
    <t>411 N Halifax Ave</t>
  </si>
  <si>
    <t>HAMM</t>
  </si>
  <si>
    <t>4127 Onega Circle</t>
  </si>
  <si>
    <t>TAI</t>
  </si>
  <si>
    <t>ONEIL</t>
  </si>
  <si>
    <t>4134 Saint Anne Avenue West</t>
  </si>
  <si>
    <t>Phoenix</t>
  </si>
  <si>
    <t>AZ</t>
  </si>
  <si>
    <t>AUSTIN</t>
  </si>
  <si>
    <t>CHANCE</t>
  </si>
  <si>
    <t>FIELDS</t>
  </si>
  <si>
    <t>4145 Ringgold Rd Apt 106</t>
  </si>
  <si>
    <t>ERICK</t>
  </si>
  <si>
    <t>LONY</t>
  </si>
  <si>
    <t>418 Calabrese St</t>
  </si>
  <si>
    <t>Fallbrook</t>
  </si>
  <si>
    <t>LLOYD</t>
  </si>
  <si>
    <t>RUDNER</t>
  </si>
  <si>
    <t>419 Marlin Rd</t>
  </si>
  <si>
    <t>North Palm Beach</t>
  </si>
  <si>
    <t>KING</t>
  </si>
  <si>
    <t>42033 Schoenherr Rd</t>
  </si>
  <si>
    <t>CARSON</t>
  </si>
  <si>
    <t>421 Porter Ridge Rd</t>
  </si>
  <si>
    <t>Apt 13D</t>
  </si>
  <si>
    <t>Kearney</t>
  </si>
  <si>
    <t>CONNOR</t>
  </si>
  <si>
    <t>4248 Highwood Dr</t>
  </si>
  <si>
    <t>JOEFREY</t>
  </si>
  <si>
    <t>4251 nw 178th st</t>
  </si>
  <si>
    <t>427 Normandie Place, Apt 2</t>
  </si>
  <si>
    <t>SEKERAK</t>
  </si>
  <si>
    <t>4279 rocky river drive</t>
  </si>
  <si>
    <t>cleveland</t>
  </si>
  <si>
    <t>429 W Lohart Ave</t>
  </si>
  <si>
    <t>Montebello</t>
  </si>
  <si>
    <t>JACQUES</t>
  </si>
  <si>
    <t>CRUZ</t>
  </si>
  <si>
    <t>4301 Osceola Trail Rd Unit 103</t>
  </si>
  <si>
    <t>LASHAWNDA</t>
  </si>
  <si>
    <t>LETRICE</t>
  </si>
  <si>
    <t>4316 Northern Avenue</t>
  </si>
  <si>
    <t>LINCOLN</t>
  </si>
  <si>
    <t>SPEER</t>
  </si>
  <si>
    <t>43-33 46th Street B7</t>
  </si>
  <si>
    <t>Sunnyside</t>
  </si>
  <si>
    <t>DE LAS MERCEDES</t>
  </si>
  <si>
    <t>4390 112 Place Southwest</t>
  </si>
  <si>
    <t>OROZCO</t>
  </si>
  <si>
    <t>4427 Highland Place</t>
  </si>
  <si>
    <t>NEXON</t>
  </si>
  <si>
    <t>PIERRE</t>
  </si>
  <si>
    <t>445 Cierra Oaks Cir</t>
  </si>
  <si>
    <t>Lady Lake</t>
  </si>
  <si>
    <t>MCDANIEL</t>
  </si>
  <si>
    <t>4454 Raleigh Ave</t>
  </si>
  <si>
    <t>Apt 104</t>
  </si>
  <si>
    <t>POULOS</t>
  </si>
  <si>
    <t>44645 Verbena Dr</t>
  </si>
  <si>
    <t>La Quinta</t>
  </si>
  <si>
    <t>SOTELO</t>
  </si>
  <si>
    <t>CANO</t>
  </si>
  <si>
    <t>44703 3rd St E</t>
  </si>
  <si>
    <t>RIFNEY</t>
  </si>
  <si>
    <t>JEAN-FRANCOIS</t>
  </si>
  <si>
    <t>450 160 Street Northeast</t>
  </si>
  <si>
    <t>North Miami Beach</t>
  </si>
  <si>
    <t>FARMER</t>
  </si>
  <si>
    <t>450 SW MEADOW TER</t>
  </si>
  <si>
    <t>TERRELL</t>
  </si>
  <si>
    <t>4512 NE Kingston Dr.</t>
  </si>
  <si>
    <t>Lee's Summit</t>
  </si>
  <si>
    <t>GONZALEZ</t>
  </si>
  <si>
    <t>4527 Reynaldo Dr</t>
  </si>
  <si>
    <t>STEWART</t>
  </si>
  <si>
    <t>4539 Deslin Dr</t>
  </si>
  <si>
    <t>DE ANDA VELASCO</t>
  </si>
  <si>
    <t>4545 RD42</t>
  </si>
  <si>
    <t>Alpaugh</t>
  </si>
  <si>
    <t>CEASAR</t>
  </si>
  <si>
    <t>4563 195th Street</t>
  </si>
  <si>
    <t>Flushing</t>
  </si>
  <si>
    <t>BRAZIER</t>
  </si>
  <si>
    <t>4605 Chippewa st</t>
  </si>
  <si>
    <t>Apt 12</t>
  </si>
  <si>
    <t>CINCINNATI</t>
  </si>
  <si>
    <t>462 lake pointe dr</t>
  </si>
  <si>
    <t>Middle Island</t>
  </si>
  <si>
    <t>BOJORQUEZ</t>
  </si>
  <si>
    <t>46575 Clinton St</t>
  </si>
  <si>
    <t>C26</t>
  </si>
  <si>
    <t>Indio</t>
  </si>
  <si>
    <t>KANGOTE</t>
  </si>
  <si>
    <t>479 greengrove ave</t>
  </si>
  <si>
    <t>uniondale</t>
  </si>
  <si>
    <t>DOMINIC</t>
  </si>
  <si>
    <t>RIBBECK</t>
  </si>
  <si>
    <t>48 Bay Lane</t>
  </si>
  <si>
    <t>Cheektowaga</t>
  </si>
  <si>
    <t>RAMPERSAUD</t>
  </si>
  <si>
    <t>4800 deauville dr</t>
  </si>
  <si>
    <t>PHILLIP'S</t>
  </si>
  <si>
    <t>CREIGHTON</t>
  </si>
  <si>
    <t>4831 Via Palm Lks, Unit 1208</t>
  </si>
  <si>
    <t>CHAD</t>
  </si>
  <si>
    <t>ZANGRONIS</t>
  </si>
  <si>
    <t>4838 SW 139th Place</t>
  </si>
  <si>
    <t>FANARO</t>
  </si>
  <si>
    <t>4850 Pine Knott Lane</t>
  </si>
  <si>
    <t>Philemunn</t>
  </si>
  <si>
    <t>Ray</t>
  </si>
  <si>
    <t>4900 SW 46th Crt</t>
  </si>
  <si>
    <t>ARLO</t>
  </si>
  <si>
    <t>4922 Constance</t>
  </si>
  <si>
    <t>Shawnee</t>
  </si>
  <si>
    <t>ORAL</t>
  </si>
  <si>
    <t>MCFARQUHAR</t>
  </si>
  <si>
    <t>4936 NW 47 Terrace</t>
  </si>
  <si>
    <t>Tamarac</t>
  </si>
  <si>
    <t>STANCOURT</t>
  </si>
  <si>
    <t>495 Station Rd., Apt. 12</t>
  </si>
  <si>
    <t>Columbus</t>
  </si>
  <si>
    <t>JERMEL</t>
  </si>
  <si>
    <t>5 Yorkshire Lane</t>
  </si>
  <si>
    <t>Unit 3</t>
  </si>
  <si>
    <t>Belleville</t>
  </si>
  <si>
    <t>KELLY</t>
  </si>
  <si>
    <t>THAMMAVONG</t>
  </si>
  <si>
    <t>500 n congress ave</t>
  </si>
  <si>
    <t>#3</t>
  </si>
  <si>
    <t>500 pole line rd #1A</t>
  </si>
  <si>
    <t>PLOEGERT</t>
  </si>
  <si>
    <t>502 Hettie st</t>
  </si>
  <si>
    <t>5022 Quill Rush Way</t>
  </si>
  <si>
    <t>NANCE</t>
  </si>
  <si>
    <t>504 Washington Street</t>
  </si>
  <si>
    <t>Monroe</t>
  </si>
  <si>
    <t>GOVER</t>
  </si>
  <si>
    <t>5044 ARBOR GLEN CIRCLE</t>
  </si>
  <si>
    <t>Lake Worth</t>
  </si>
  <si>
    <t>LANCE</t>
  </si>
  <si>
    <t>BROOKS</t>
  </si>
  <si>
    <t>5055 NW 36th St</t>
  </si>
  <si>
    <t>Apt E311</t>
  </si>
  <si>
    <t>EMANUEL</t>
  </si>
  <si>
    <t>SALINAS</t>
  </si>
  <si>
    <t>5075 E 52nd St</t>
  </si>
  <si>
    <t>Apt J201</t>
  </si>
  <si>
    <t>GINO</t>
  </si>
  <si>
    <t>MARCONI</t>
  </si>
  <si>
    <t>510 Old Hickory Blvd. Apt 409</t>
  </si>
  <si>
    <t>MOHAMMAD</t>
  </si>
  <si>
    <t>RAHMAN</t>
  </si>
  <si>
    <t>5100 McClellan Drive.</t>
  </si>
  <si>
    <t>Frisco</t>
  </si>
  <si>
    <t>GUSTAVIE</t>
  </si>
  <si>
    <t>MROCUS</t>
  </si>
  <si>
    <t>MILLER</t>
  </si>
  <si>
    <t>512 Mansfield Court Sw</t>
  </si>
  <si>
    <t>Apt H201</t>
  </si>
  <si>
    <t>Port Orchard</t>
  </si>
  <si>
    <t>5124 Parsley St</t>
  </si>
  <si>
    <t>Baytown</t>
  </si>
  <si>
    <t>JUVAN</t>
  </si>
  <si>
    <t>HOLLINGER</t>
  </si>
  <si>
    <t>5140 gate pkwy</t>
  </si>
  <si>
    <t>Apt 4206</t>
  </si>
  <si>
    <t>GORDON</t>
  </si>
  <si>
    <t>5149 Keystone St</t>
  </si>
  <si>
    <t>PHILLIP</t>
  </si>
  <si>
    <t>VELDWYK</t>
  </si>
  <si>
    <t>515 west 103rd st</t>
  </si>
  <si>
    <t>LANDEROS</t>
  </si>
  <si>
    <t>517 nw 92</t>
  </si>
  <si>
    <t>Oklahoma City</t>
  </si>
  <si>
    <t>CUEVAS- CURIEL</t>
  </si>
  <si>
    <t>51885 Avenida Vallejo</t>
  </si>
  <si>
    <t>LEO</t>
  </si>
  <si>
    <t>BOTTARY</t>
  </si>
  <si>
    <t>52 empire st</t>
  </si>
  <si>
    <t>Quincy</t>
  </si>
  <si>
    <t>AUGUST</t>
  </si>
  <si>
    <t>5202 Wood Creek LN</t>
  </si>
  <si>
    <t>Garland</t>
  </si>
  <si>
    <t>FENTON</t>
  </si>
  <si>
    <t>521 N Academy St</t>
  </si>
  <si>
    <t>Medina</t>
  </si>
  <si>
    <t>STEPHEN</t>
  </si>
  <si>
    <t>5218 E 88th St</t>
  </si>
  <si>
    <t>Garfield Heights</t>
  </si>
  <si>
    <t>VIRGIN</t>
  </si>
  <si>
    <t>5219 Linton St</t>
  </si>
  <si>
    <t>South Bloomfield</t>
  </si>
  <si>
    <t>MYONG</t>
  </si>
  <si>
    <t>CHAE</t>
  </si>
  <si>
    <t>524 Santa Fe Trail</t>
  </si>
  <si>
    <t>APT 138</t>
  </si>
  <si>
    <t>Irving</t>
  </si>
  <si>
    <t>KIRBY</t>
  </si>
  <si>
    <t>525 NE Young Road</t>
  </si>
  <si>
    <t>Lebanon</t>
  </si>
  <si>
    <t>PEDRO</t>
  </si>
  <si>
    <t>5295 Bracks Landing Drive</t>
  </si>
  <si>
    <t>52E Morris Ave</t>
  </si>
  <si>
    <t>JAYDEE</t>
  </si>
  <si>
    <t>5303 atascocita rd.</t>
  </si>
  <si>
    <t>Humble</t>
  </si>
  <si>
    <t>BAEZ</t>
  </si>
  <si>
    <t>5350 Arlington expressway</t>
  </si>
  <si>
    <t>GUY</t>
  </si>
  <si>
    <t>CALABRESE</t>
  </si>
  <si>
    <t>5350 N Orange Ave</t>
  </si>
  <si>
    <t>32792 Winter Park, FL</t>
  </si>
  <si>
    <t>JARILLO</t>
  </si>
  <si>
    <t>539 E Bonds St</t>
  </si>
  <si>
    <t>Carson</t>
  </si>
  <si>
    <t>5412 Millenia Lakes Boulevard APT 3102</t>
  </si>
  <si>
    <t>EDWARD T</t>
  </si>
  <si>
    <t>AHLHEIM</t>
  </si>
  <si>
    <t>5496 St regis way</t>
  </si>
  <si>
    <t>port orange</t>
  </si>
  <si>
    <t>REGENHARDT</t>
  </si>
  <si>
    <t>55 Greenbrier Trace Cove</t>
  </si>
  <si>
    <t>Collierville</t>
  </si>
  <si>
    <t>GAIO</t>
  </si>
  <si>
    <t>AGUIAR</t>
  </si>
  <si>
    <t>55 Mountain Avenue</t>
  </si>
  <si>
    <t>Norwood</t>
  </si>
  <si>
    <t>ANTIONE</t>
  </si>
  <si>
    <t>DEAIRE</t>
  </si>
  <si>
    <t>CLAY</t>
  </si>
  <si>
    <t>5541 Elmwood Ave</t>
  </si>
  <si>
    <t>MAPLE HEIGHTS</t>
  </si>
  <si>
    <t>GIBBS</t>
  </si>
  <si>
    <t>5543 Trastevere Rd</t>
  </si>
  <si>
    <t>Clay</t>
  </si>
  <si>
    <t>ANGELA</t>
  </si>
  <si>
    <t>NICHOLE</t>
  </si>
  <si>
    <t>ANGLE</t>
  </si>
  <si>
    <t>55802 fern road</t>
  </si>
  <si>
    <t>Astor</t>
  </si>
  <si>
    <t>MALTOS</t>
  </si>
  <si>
    <t>5602 Presidio Pkwy apt 1222</t>
  </si>
  <si>
    <t>AUGUSTUS</t>
  </si>
  <si>
    <t>AGGE</t>
  </si>
  <si>
    <t>5612 Justis Place</t>
  </si>
  <si>
    <t>AMBROCIO</t>
  </si>
  <si>
    <t>5615 Estabrook Woods Dr</t>
  </si>
  <si>
    <t>SLONAKER</t>
  </si>
  <si>
    <t>5616 Preston Oaks Rd</t>
  </si>
  <si>
    <t>Unit 706</t>
  </si>
  <si>
    <t>DEL TORO</t>
  </si>
  <si>
    <t>5625 W 20th Avenue</t>
  </si>
  <si>
    <t>Unit 402</t>
  </si>
  <si>
    <t>NUNEZ MORA</t>
  </si>
  <si>
    <t>5639 Roundtree Dr</t>
  </si>
  <si>
    <t>5697 Harper's Farm Rd Unit E</t>
  </si>
  <si>
    <t>COLUMBIA</t>
  </si>
  <si>
    <t>MCLEAN</t>
  </si>
  <si>
    <t>57 Bowdoin St</t>
  </si>
  <si>
    <t>N/a</t>
  </si>
  <si>
    <t>Dorchester</t>
  </si>
  <si>
    <t>GARNER</t>
  </si>
  <si>
    <t>EDGECOMB</t>
  </si>
  <si>
    <t>57 Chelmsford Drive</t>
  </si>
  <si>
    <t>VAUGHN</t>
  </si>
  <si>
    <t>5708 Heronpark Pl</t>
  </si>
  <si>
    <t>Lithia</t>
  </si>
  <si>
    <t>ZENON</t>
  </si>
  <si>
    <t>DE ARMAS</t>
  </si>
  <si>
    <t>5715 Buckow Dr</t>
  </si>
  <si>
    <t>HUNTER</t>
  </si>
  <si>
    <t>HOLBERT</t>
  </si>
  <si>
    <t>5737 Kingfish Dr</t>
  </si>
  <si>
    <t>Apt C</t>
  </si>
  <si>
    <t>Lutz</t>
  </si>
  <si>
    <t>EUBANK</t>
  </si>
  <si>
    <t>5757 Carthage hwy</t>
  </si>
  <si>
    <t>lebanon</t>
  </si>
  <si>
    <t>PAPY</t>
  </si>
  <si>
    <t>ELIMA</t>
  </si>
  <si>
    <t>LONTOMBA</t>
  </si>
  <si>
    <t>5772 Duntser Ct.</t>
  </si>
  <si>
    <t>Apt. 172</t>
  </si>
  <si>
    <t>PORTER</t>
  </si>
  <si>
    <t>578 Eagle Blvd</t>
  </si>
  <si>
    <t>Kingsland</t>
  </si>
  <si>
    <t>DALTON</t>
  </si>
  <si>
    <t>BARNHART</t>
  </si>
  <si>
    <t>58 Penelope ct.</t>
  </si>
  <si>
    <t>DEHNE</t>
  </si>
  <si>
    <t>5822 Marta Dr</t>
  </si>
  <si>
    <t>Temple Terrace</t>
  </si>
  <si>
    <t>Espinosa</t>
  </si>
  <si>
    <t>5830 Terrace View LN SE</t>
  </si>
  <si>
    <t>M202</t>
  </si>
  <si>
    <t>SOTO</t>
  </si>
  <si>
    <t>5917 N 32nd ST</t>
  </si>
  <si>
    <t>tampa</t>
  </si>
  <si>
    <t>5917 N 32nd st</t>
  </si>
  <si>
    <t>RONCAL</t>
  </si>
  <si>
    <t>5926 NW 15th Court</t>
  </si>
  <si>
    <t>Sunrise</t>
  </si>
  <si>
    <t>HAYWOOD</t>
  </si>
  <si>
    <t>LEMAY</t>
  </si>
  <si>
    <t>5940 Bryce Ln</t>
  </si>
  <si>
    <t>ISRAEL</t>
  </si>
  <si>
    <t>OBANDO</t>
  </si>
  <si>
    <t>5971 SW 13th Ter</t>
  </si>
  <si>
    <t>SALVATORE</t>
  </si>
  <si>
    <t>PECORARO</t>
  </si>
  <si>
    <t>5996 jacboc hollow</t>
  </si>
  <si>
    <t>readyville</t>
  </si>
  <si>
    <t>LUNA</t>
  </si>
  <si>
    <t>5998 Kenwood Dr</t>
  </si>
  <si>
    <t>Northport</t>
  </si>
  <si>
    <t>DYLAN</t>
  </si>
  <si>
    <t>MCINTURF</t>
  </si>
  <si>
    <t>600 whispering hills dr</t>
  </si>
  <si>
    <t>L5</t>
  </si>
  <si>
    <t>nashville</t>
  </si>
  <si>
    <t>MANN</t>
  </si>
  <si>
    <t>6057 SE 39th Ave</t>
  </si>
  <si>
    <t>ZAYED</t>
  </si>
  <si>
    <t>6065 independence way</t>
  </si>
  <si>
    <t>Ontario</t>
  </si>
  <si>
    <t>NATHON</t>
  </si>
  <si>
    <t>LOWE</t>
  </si>
  <si>
    <t>6072 Newport Village Way</t>
  </si>
  <si>
    <t>BRYANT</t>
  </si>
  <si>
    <t>FUNEZ</t>
  </si>
  <si>
    <t>610 West Cherry Street</t>
  </si>
  <si>
    <t>RICARDO</t>
  </si>
  <si>
    <t>LEMUS</t>
  </si>
  <si>
    <t>612 Park Street</t>
  </si>
  <si>
    <t>Salinas</t>
  </si>
  <si>
    <t>CARDONA</t>
  </si>
  <si>
    <t>6161 SW 8TH LANE</t>
  </si>
  <si>
    <t>BRADISH</t>
  </si>
  <si>
    <t>618 SE 16th Terrace</t>
  </si>
  <si>
    <t>LAZARO</t>
  </si>
  <si>
    <t>VINA</t>
  </si>
  <si>
    <t>621 N 68TH AVENUE</t>
  </si>
  <si>
    <t>LARONE</t>
  </si>
  <si>
    <t>6217 Fairbanks Ferry Road</t>
  </si>
  <si>
    <t>Havana</t>
  </si>
  <si>
    <t>QUINTANILLA</t>
  </si>
  <si>
    <t>623 Park Point</t>
  </si>
  <si>
    <t>JAMAAR</t>
  </si>
  <si>
    <t>ALSTON</t>
  </si>
  <si>
    <t>624 Galveston Street, SE</t>
  </si>
  <si>
    <t>DEJOUR</t>
  </si>
  <si>
    <t>HAMLIN</t>
  </si>
  <si>
    <t>624 w 87th st</t>
  </si>
  <si>
    <t>JULIAN</t>
  </si>
  <si>
    <t>D</t>
  </si>
  <si>
    <t>ORTEGA</t>
  </si>
  <si>
    <t>6247 Agra st.</t>
  </si>
  <si>
    <t>Bell Gardens</t>
  </si>
  <si>
    <t>LEY</t>
  </si>
  <si>
    <t>6309 Summer Sky Lane</t>
  </si>
  <si>
    <t>greenacres</t>
  </si>
  <si>
    <t>CANTRELL</t>
  </si>
  <si>
    <t>637 Samuels Ave</t>
  </si>
  <si>
    <t>Apt 3051</t>
  </si>
  <si>
    <t>TROY</t>
  </si>
  <si>
    <t>64 S. Courtland BLVD</t>
  </si>
  <si>
    <t>GRENKE</t>
  </si>
  <si>
    <t>6455 Sparkling Way</t>
  </si>
  <si>
    <t>Wesley Chapel</t>
  </si>
  <si>
    <t>MALEEK</t>
  </si>
  <si>
    <t>MONTREAL LAWRENCE</t>
  </si>
  <si>
    <t>COLES</t>
  </si>
  <si>
    <t>6503 Marsol Rd</t>
  </si>
  <si>
    <t>Mayfield Heights</t>
  </si>
  <si>
    <t>EVELIO</t>
  </si>
  <si>
    <t>REYNOLDS</t>
  </si>
  <si>
    <t>6522 Longleaf Branch Dr.</t>
  </si>
  <si>
    <t>jacksonville</t>
  </si>
  <si>
    <t>RUBIO</t>
  </si>
  <si>
    <t>6532 Pico Vista Road</t>
  </si>
  <si>
    <t>Pico Rivera</t>
  </si>
  <si>
    <t>GALEAZZI</t>
  </si>
  <si>
    <t>6674 Prue Rd, San Antonio, TX 78240 apartment 10107</t>
  </si>
  <si>
    <t>WALLACE</t>
  </si>
  <si>
    <t>674 29th Ave SW</t>
  </si>
  <si>
    <t>Vero Beach</t>
  </si>
  <si>
    <t>COLTON</t>
  </si>
  <si>
    <t>EASLEY</t>
  </si>
  <si>
    <t>680 Hollandale Rd.</t>
  </si>
  <si>
    <t>La Vergne</t>
  </si>
  <si>
    <t>KEVAR</t>
  </si>
  <si>
    <t>BURKE</t>
  </si>
  <si>
    <t>6801 liberty street</t>
  </si>
  <si>
    <t>ALPHSONO</t>
  </si>
  <si>
    <t>SAMUELS</t>
  </si>
  <si>
    <t>6815 Desert Rose Lane</t>
  </si>
  <si>
    <t>6875 NW 12th St.</t>
  </si>
  <si>
    <t>Margate</t>
  </si>
  <si>
    <t>NIGRO</t>
  </si>
  <si>
    <t>6909 Christine st</t>
  </si>
  <si>
    <t>TAK</t>
  </si>
  <si>
    <t>HING</t>
  </si>
  <si>
    <t>WONG</t>
  </si>
  <si>
    <t>6924 Hyde Park Dr</t>
  </si>
  <si>
    <t>Unit 321</t>
  </si>
  <si>
    <t>6925 Ortega Woods Dr Unit 2</t>
  </si>
  <si>
    <t>POORE</t>
  </si>
  <si>
    <t>6933 border brook</t>
  </si>
  <si>
    <t>Apt#1307</t>
  </si>
  <si>
    <t>MERCADO SEGUI</t>
  </si>
  <si>
    <t>696 Barnes Ave</t>
  </si>
  <si>
    <t>Baldwin</t>
  </si>
  <si>
    <t>MCDEVITT</t>
  </si>
  <si>
    <t>DE CARVALHO</t>
  </si>
  <si>
    <t>6A Murray Lane</t>
  </si>
  <si>
    <t>Coram</t>
  </si>
  <si>
    <t>RALPHEAL</t>
  </si>
  <si>
    <t>DESIR</t>
  </si>
  <si>
    <t>7 Laramee Green West</t>
  </si>
  <si>
    <t>Springfield</t>
  </si>
  <si>
    <t>SWEENEY</t>
  </si>
  <si>
    <t>70 Ernest Ave</t>
  </si>
  <si>
    <t>Worcester</t>
  </si>
  <si>
    <t>Antonio</t>
  </si>
  <si>
    <t>Rodriguez</t>
  </si>
  <si>
    <t>7035 Somerset Blvd</t>
  </si>
  <si>
    <t>Paramount</t>
  </si>
  <si>
    <t>CASTELLON</t>
  </si>
  <si>
    <t>7080 nw 179th st apt 106</t>
  </si>
  <si>
    <t>HAMID</t>
  </si>
  <si>
    <t>REZA</t>
  </si>
  <si>
    <t>EMAMI</t>
  </si>
  <si>
    <t>7114 Tolliver ST</t>
  </si>
  <si>
    <t>Michael</t>
  </si>
  <si>
    <t>Cornell</t>
  </si>
  <si>
    <t>7115 Cadogan Drive</t>
  </si>
  <si>
    <t>Mt. Juliet</t>
  </si>
  <si>
    <t>REMAR</t>
  </si>
  <si>
    <t>714 camellia st</t>
  </si>
  <si>
    <t>KEON</t>
  </si>
  <si>
    <t>EDWARDS</t>
  </si>
  <si>
    <t>715 E Lime St</t>
  </si>
  <si>
    <t>715 N Marlborough Ave. Apt 4</t>
  </si>
  <si>
    <t>Inglewood</t>
  </si>
  <si>
    <t>SMILEY</t>
  </si>
  <si>
    <t>7155 Marshwood Dr SW</t>
  </si>
  <si>
    <t>Apartment 3a</t>
  </si>
  <si>
    <t>Byron Center</t>
  </si>
  <si>
    <t>DAREL</t>
  </si>
  <si>
    <t>LERON-XAVIER</t>
  </si>
  <si>
    <t>MAYS</t>
  </si>
  <si>
    <t>720 MAIN ST</t>
  </si>
  <si>
    <t>APT 907</t>
  </si>
  <si>
    <t>TERRANCE</t>
  </si>
  <si>
    <t>723 Bryden Rd</t>
  </si>
  <si>
    <t>HILL</t>
  </si>
  <si>
    <t>7232 mesa verde tr.</t>
  </si>
  <si>
    <t>TERRY</t>
  </si>
  <si>
    <t>BERNARD</t>
  </si>
  <si>
    <t>HENLEY</t>
  </si>
  <si>
    <t>7250 W Greens Rd</t>
  </si>
  <si>
    <t>REGINALD</t>
  </si>
  <si>
    <t>73 10th Ave</t>
  </si>
  <si>
    <t>Huntington Station</t>
  </si>
  <si>
    <t>ISAACC</t>
  </si>
  <si>
    <t>GERALD</t>
  </si>
  <si>
    <t>HAYNES</t>
  </si>
  <si>
    <t>7333 E Taylor st</t>
  </si>
  <si>
    <t>PORT ORCHARD</t>
  </si>
  <si>
    <t>CYLE</t>
  </si>
  <si>
    <t>RUDOLPH</t>
  </si>
  <si>
    <t>7340 Skillman St.</t>
  </si>
  <si>
    <t>APT 603</t>
  </si>
  <si>
    <t>TAGGART</t>
  </si>
  <si>
    <t>7402 Lake Ridge Pkwy Apt 2221</t>
  </si>
  <si>
    <t>MIKE</t>
  </si>
  <si>
    <t>REYES</t>
  </si>
  <si>
    <t>7419 Beechnut Street</t>
  </si>
  <si>
    <t>7449 GLENMONT DRIVE, APT F</t>
  </si>
  <si>
    <t>North Royalton</t>
  </si>
  <si>
    <t>DENIZ</t>
  </si>
  <si>
    <t>7481 nw 11th ct</t>
  </si>
  <si>
    <t>Plantation</t>
  </si>
  <si>
    <t>IVAN</t>
  </si>
  <si>
    <t>MONERO</t>
  </si>
  <si>
    <t>75 Gables Blvd</t>
  </si>
  <si>
    <t>Weston</t>
  </si>
  <si>
    <t>ZACKARY</t>
  </si>
  <si>
    <t>KULP</t>
  </si>
  <si>
    <t>75 Greenlawn Road</t>
  </si>
  <si>
    <t>Sound Beach</t>
  </si>
  <si>
    <t>SCHNEIDER</t>
  </si>
  <si>
    <t>75 Marilyn Drive</t>
  </si>
  <si>
    <t>Jake</t>
  </si>
  <si>
    <t>Paschall</t>
  </si>
  <si>
    <t>75 sw 75th street Apt B7</t>
  </si>
  <si>
    <t>GAINESVILLE</t>
  </si>
  <si>
    <t>PASCHALL</t>
  </si>
  <si>
    <t>7502Liberty Ave</t>
  </si>
  <si>
    <t>FABIAN</t>
  </si>
  <si>
    <t>7546 stewart and gray rd</t>
  </si>
  <si>
    <t>Apt 210</t>
  </si>
  <si>
    <t>Downey</t>
  </si>
  <si>
    <t>SUTHERLAND</t>
  </si>
  <si>
    <t>HUTTON</t>
  </si>
  <si>
    <t>7576 Parkway Dr</t>
  </si>
  <si>
    <t>1F</t>
  </si>
  <si>
    <t>La Mesa</t>
  </si>
  <si>
    <t>BURKES</t>
  </si>
  <si>
    <t>76 Howell dr</t>
  </si>
  <si>
    <t>HILBERT</t>
  </si>
  <si>
    <t>7600 omni lane</t>
  </si>
  <si>
    <t>Ft. Myers</t>
  </si>
  <si>
    <t>ARRENZO</t>
  </si>
  <si>
    <t>CORBETT</t>
  </si>
  <si>
    <t>7604 KIMBERLY BLVD</t>
  </si>
  <si>
    <t>N LAUDERDALE</t>
  </si>
  <si>
    <t>7650 W MCNAB RD APT 108</t>
  </si>
  <si>
    <t>ORVILLE</t>
  </si>
  <si>
    <t>7702 Rivergate Drive</t>
  </si>
  <si>
    <t>Apt. 1403</t>
  </si>
  <si>
    <t>FOLKS</t>
  </si>
  <si>
    <t>7706 NW 21 CT</t>
  </si>
  <si>
    <t>GUERRA</t>
  </si>
  <si>
    <t>7758 High Village dr</t>
  </si>
  <si>
    <t>SPRINGER</t>
  </si>
  <si>
    <t>7780 Enderby Ave E</t>
  </si>
  <si>
    <t>CONNIE</t>
  </si>
  <si>
    <t>SAIS</t>
  </si>
  <si>
    <t>7869 Silverthread Lane</t>
  </si>
  <si>
    <t>OKEINO</t>
  </si>
  <si>
    <t>GRANT</t>
  </si>
  <si>
    <t>7869 Suncoast dr</t>
  </si>
  <si>
    <t>North fort myers</t>
  </si>
  <si>
    <t>EVAN</t>
  </si>
  <si>
    <t>PARKINSON</t>
  </si>
  <si>
    <t>79 Pine Valley Rd</t>
  </si>
  <si>
    <t>ERROL</t>
  </si>
  <si>
    <t>VASSELL</t>
  </si>
  <si>
    <t>7960 Hampton blvd</t>
  </si>
  <si>
    <t>Apt 408</t>
  </si>
  <si>
    <t>North Lauderdale</t>
  </si>
  <si>
    <t>COLIN</t>
  </si>
  <si>
    <t>WOODE</t>
  </si>
  <si>
    <t>7971 E. Hwy 25</t>
  </si>
  <si>
    <t>Belleview</t>
  </si>
  <si>
    <t>DIDONATO</t>
  </si>
  <si>
    <t>8 Linlew St</t>
  </si>
  <si>
    <t>Apt. 20</t>
  </si>
  <si>
    <t>Derry</t>
  </si>
  <si>
    <t>NH</t>
  </si>
  <si>
    <t>DELEON</t>
  </si>
  <si>
    <t>AUSON</t>
  </si>
  <si>
    <t>801 SE Stafford Drive</t>
  </si>
  <si>
    <t>BRANCH</t>
  </si>
  <si>
    <t>806 North Oak</t>
  </si>
  <si>
    <t>8106 Tolles Dr</t>
  </si>
  <si>
    <t>KELVIN</t>
  </si>
  <si>
    <t>APONTE</t>
  </si>
  <si>
    <t>8120 Moritz Ct</t>
  </si>
  <si>
    <t>B.</t>
  </si>
  <si>
    <t>8125 Harvestmoon Drive</t>
  </si>
  <si>
    <t>Reynoldsburg</t>
  </si>
  <si>
    <t>WESLEY</t>
  </si>
  <si>
    <t>8185 NW 23rd St</t>
  </si>
  <si>
    <t>GUSTAVO</t>
  </si>
  <si>
    <t>VELAZQUEZ</t>
  </si>
  <si>
    <t>8238 Olanda Street</t>
  </si>
  <si>
    <t>825 E pleasant run rd #4201</t>
  </si>
  <si>
    <t>DeSoto</t>
  </si>
  <si>
    <t>DONNY</t>
  </si>
  <si>
    <t>LAMARR</t>
  </si>
  <si>
    <t>HIBBITTS</t>
  </si>
  <si>
    <t>82-579 Tuscany Court</t>
  </si>
  <si>
    <t>SKIPPER-KEIM</t>
  </si>
  <si>
    <t>MINTER</t>
  </si>
  <si>
    <t>8268 Jayme Dr</t>
  </si>
  <si>
    <t>Unit 201</t>
  </si>
  <si>
    <t>Winter Garden</t>
  </si>
  <si>
    <t>SMART</t>
  </si>
  <si>
    <t>828 Wylie St</t>
  </si>
  <si>
    <t>Crowley</t>
  </si>
  <si>
    <t>RENE</t>
  </si>
  <si>
    <t>82814 Plymouth Dr.</t>
  </si>
  <si>
    <t>DODSON</t>
  </si>
  <si>
    <t>8360 Roswell Rd.</t>
  </si>
  <si>
    <t>Apt. L</t>
  </si>
  <si>
    <t>Sandy Springs</t>
  </si>
  <si>
    <t>TIPTON</t>
  </si>
  <si>
    <t>84 Garland Dr</t>
  </si>
  <si>
    <t>LABANSAT</t>
  </si>
  <si>
    <t>84 Minot Ave</t>
  </si>
  <si>
    <t>NASSER</t>
  </si>
  <si>
    <t>SELMY</t>
  </si>
  <si>
    <t>845 Broad St.</t>
  </si>
  <si>
    <t>Elyria</t>
  </si>
  <si>
    <t>DENZEL</t>
  </si>
  <si>
    <t>COBB</t>
  </si>
  <si>
    <t>8471 Cutler way</t>
  </si>
  <si>
    <t>Sacramento</t>
  </si>
  <si>
    <t>BALCARCEL</t>
  </si>
  <si>
    <t>85 Whitepine way</t>
  </si>
  <si>
    <t>Medford</t>
  </si>
  <si>
    <t>RICHARDSON</t>
  </si>
  <si>
    <t>8520 Chloe Avenue</t>
  </si>
  <si>
    <t>Apt #2</t>
  </si>
  <si>
    <t>VANMIERLO</t>
  </si>
  <si>
    <t>853 Random lane</t>
  </si>
  <si>
    <t>Duarte, CA</t>
  </si>
  <si>
    <t>R</t>
  </si>
  <si>
    <t>8585 La baya</t>
  </si>
  <si>
    <t>fountain valley</t>
  </si>
  <si>
    <t>LYMAN</t>
  </si>
  <si>
    <t>LOWRANCE</t>
  </si>
  <si>
    <t>86 Aztec Dr. Southwest</t>
  </si>
  <si>
    <t>COSMIN</t>
  </si>
  <si>
    <t>NICOLAE</t>
  </si>
  <si>
    <t>GHIOC</t>
  </si>
  <si>
    <t>860 Calle Tulipan Cosmin Nicolae Ghioc</t>
  </si>
  <si>
    <t>Thousand Oaks</t>
  </si>
  <si>
    <t>DELON</t>
  </si>
  <si>
    <t>LAMONTE</t>
  </si>
  <si>
    <t>HAYSLETT</t>
  </si>
  <si>
    <t>8625 E. Utopia Pkwy #9</t>
  </si>
  <si>
    <t>Raytown</t>
  </si>
  <si>
    <t>JURICH</t>
  </si>
  <si>
    <t>8641 Athena Ct.</t>
  </si>
  <si>
    <t>W</t>
  </si>
  <si>
    <t>RIGSBY</t>
  </si>
  <si>
    <t>8740 N Sherman Circle</t>
  </si>
  <si>
    <t>Apt 106</t>
  </si>
  <si>
    <t>ALEKSANDR</t>
  </si>
  <si>
    <t>REMBRANDT</t>
  </si>
  <si>
    <t>FAIRBANKS-BORNE</t>
  </si>
  <si>
    <t>8857 Millard Lee Lane</t>
  </si>
  <si>
    <t>HALE</t>
  </si>
  <si>
    <t>89 Oakbend Lane</t>
  </si>
  <si>
    <t>VINCENT</t>
  </si>
  <si>
    <t>DEPIRO</t>
  </si>
  <si>
    <t>8941 Deep Well Drive</t>
  </si>
  <si>
    <t>Willow Spring</t>
  </si>
  <si>
    <t>LEE GERARD</t>
  </si>
  <si>
    <t>RIVERS</t>
  </si>
  <si>
    <t>8951 NE 8th Avenue</t>
  </si>
  <si>
    <t>Apt. 216</t>
  </si>
  <si>
    <t>SCHWAGER</t>
  </si>
  <si>
    <t>8969 North Rd</t>
  </si>
  <si>
    <t>Bridgeport</t>
  </si>
  <si>
    <t>DEWAYNE</t>
  </si>
  <si>
    <t>BASS</t>
  </si>
  <si>
    <t>9 Sassafras Parc Ct</t>
  </si>
  <si>
    <t>Ofallon</t>
  </si>
  <si>
    <t>JOANNA</t>
  </si>
  <si>
    <t>SUSAN</t>
  </si>
  <si>
    <t>900 E. Airport Blvd</t>
  </si>
  <si>
    <t>Apt #25</t>
  </si>
  <si>
    <t>CIRO</t>
  </si>
  <si>
    <t>DIDONA</t>
  </si>
  <si>
    <t>903 160th St. E</t>
  </si>
  <si>
    <t>Tacoma</t>
  </si>
  <si>
    <t>MOHANLALL</t>
  </si>
  <si>
    <t>TILLACK</t>
  </si>
  <si>
    <t>90-38 181st Street</t>
  </si>
  <si>
    <t>Hollis</t>
  </si>
  <si>
    <t>Queens</t>
  </si>
  <si>
    <t>EMANIEL</t>
  </si>
  <si>
    <t>9087 dawkins dr</t>
  </si>
  <si>
    <t>bristow</t>
  </si>
  <si>
    <t>WENDELL</t>
  </si>
  <si>
    <t>HARRELL</t>
  </si>
  <si>
    <t>PITTS</t>
  </si>
  <si>
    <t>91 Somerset Club Dr</t>
  </si>
  <si>
    <t>Apt 217</t>
  </si>
  <si>
    <t>Cartersville</t>
  </si>
  <si>
    <t>KAYLA</t>
  </si>
  <si>
    <t>ELAINE</t>
  </si>
  <si>
    <t>EASTER</t>
  </si>
  <si>
    <t>910 Cypress Station Dr</t>
  </si>
  <si>
    <t>Apt 920</t>
  </si>
  <si>
    <t>DONALD</t>
  </si>
  <si>
    <t>BOTICELLO</t>
  </si>
  <si>
    <t>9214 SE 144 PLACE</t>
  </si>
  <si>
    <t>Summerfield</t>
  </si>
  <si>
    <t>TAYON</t>
  </si>
  <si>
    <t>MAURICE</t>
  </si>
  <si>
    <t>932 Melrose</t>
  </si>
  <si>
    <t>Pontiac</t>
  </si>
  <si>
    <t>JEFFERY</t>
  </si>
  <si>
    <t>MASLYN</t>
  </si>
  <si>
    <t>935 MOSELEY RD</t>
  </si>
  <si>
    <t>FAIRPORT</t>
  </si>
  <si>
    <t>VALLE</t>
  </si>
  <si>
    <t>9370 SW 170  PASSAGE</t>
  </si>
  <si>
    <t>STEVENS</t>
  </si>
  <si>
    <t>94 Church Street</t>
  </si>
  <si>
    <t>Seven Valleys</t>
  </si>
  <si>
    <t>OSWALDO</t>
  </si>
  <si>
    <t>SALCEDO</t>
  </si>
  <si>
    <t>CARDENAS</t>
  </si>
  <si>
    <t>9408 61st dr ne</t>
  </si>
  <si>
    <t>Marysville</t>
  </si>
  <si>
    <t>BUHLMAN</t>
  </si>
  <si>
    <t>952 N 2ND ST</t>
  </si>
  <si>
    <t>Kalamazoo</t>
  </si>
  <si>
    <t>LASHANT</t>
  </si>
  <si>
    <t>CHISM</t>
  </si>
  <si>
    <t>9527 Beautiful Way</t>
  </si>
  <si>
    <t>ARYS</t>
  </si>
  <si>
    <t>RANDELL</t>
  </si>
  <si>
    <t>KENNER</t>
  </si>
  <si>
    <t>956 broadway Avenue</t>
  </si>
  <si>
    <t>Rear</t>
  </si>
  <si>
    <t>Bedford</t>
  </si>
  <si>
    <t>GOODMAN</t>
  </si>
  <si>
    <t>958 Woodward Ave</t>
  </si>
  <si>
    <t>DOUGLAS DALE</t>
  </si>
  <si>
    <t>CHUBB</t>
  </si>
  <si>
    <t>9585 New Pond Rd</t>
  </si>
  <si>
    <t>Port Richey</t>
  </si>
  <si>
    <t>DEVONTE</t>
  </si>
  <si>
    <t>LEMONT</t>
  </si>
  <si>
    <t>9611 Anderson Way</t>
  </si>
  <si>
    <t>Converse</t>
  </si>
  <si>
    <t>NICOLAS</t>
  </si>
  <si>
    <t>PACHECO</t>
  </si>
  <si>
    <t>9627 Tivoli Villa Dr</t>
  </si>
  <si>
    <t>ARNOLD</t>
  </si>
  <si>
    <t>97002 Lamont Ln</t>
  </si>
  <si>
    <t>Yulee</t>
  </si>
  <si>
    <t>MAXWELL</t>
  </si>
  <si>
    <t>MORELAND</t>
  </si>
  <si>
    <t>9703 Woodland Pines</t>
  </si>
  <si>
    <t>GIBSON</t>
  </si>
  <si>
    <t>9721 SW 32nd Ct</t>
  </si>
  <si>
    <t>HAYDEN</t>
  </si>
  <si>
    <t>NIGEL</t>
  </si>
  <si>
    <t>9901 tambay ct</t>
  </si>
  <si>
    <t>Gaithersburg</t>
  </si>
  <si>
    <t>ALEJANDRE TORRES</t>
  </si>
  <si>
    <t>PO Box 1361</t>
  </si>
  <si>
    <t>South Gate</t>
  </si>
  <si>
    <t>JAIDEN</t>
  </si>
  <si>
    <t>EVANS</t>
  </si>
  <si>
    <t>PO BOX 782291</t>
  </si>
  <si>
    <t>HART</t>
  </si>
  <si>
    <t>st 3991 SE 21 Court</t>
  </si>
  <si>
    <t>VENNA05245669</t>
  </si>
  <si>
    <t>VENNE</t>
  </si>
  <si>
    <t>DUARA10199857</t>
  </si>
  <si>
    <t>DUARTE</t>
  </si>
  <si>
    <t>TURNA01232942</t>
  </si>
  <si>
    <t>DARRELL</t>
  </si>
  <si>
    <t>LEEAA01203896</t>
  </si>
  <si>
    <t>GILJEOI</t>
  </si>
  <si>
    <t>RIVEA12048307</t>
  </si>
  <si>
    <t>RIVERA</t>
  </si>
  <si>
    <t>SANCA09034125</t>
  </si>
  <si>
    <t>JOSEA09246919</t>
  </si>
  <si>
    <t>Dieurissaint</t>
  </si>
  <si>
    <t>Joseph</t>
  </si>
  <si>
    <t>TATAA11284068</t>
  </si>
  <si>
    <t>KNUTA05310586</t>
  </si>
  <si>
    <t>KNUTSON</t>
  </si>
  <si>
    <t>GARCA05126179</t>
  </si>
  <si>
    <t>COLOA03019963</t>
  </si>
  <si>
    <t>COLON</t>
  </si>
  <si>
    <t>FENTA06220145</t>
  </si>
  <si>
    <t>HARRA09078638</t>
  </si>
  <si>
    <t>SUCHA06229733</t>
  </si>
  <si>
    <t>SUCH</t>
  </si>
  <si>
    <t>Nick</t>
  </si>
  <si>
    <t>Marion</t>
  </si>
  <si>
    <t>JONEA05254161</t>
  </si>
  <si>
    <t>MCCOA01153466</t>
  </si>
  <si>
    <t>SUMNER</t>
  </si>
  <si>
    <t>MCCOY</t>
  </si>
  <si>
    <t>HAUSA08153053</t>
  </si>
  <si>
    <t>HAUSER</t>
  </si>
  <si>
    <t>LEEAA03059267</t>
  </si>
  <si>
    <t>JAE</t>
  </si>
  <si>
    <t>WON</t>
  </si>
  <si>
    <t>Bryan</t>
  </si>
  <si>
    <t>Baez</t>
  </si>
  <si>
    <t>LUMPA08190916</t>
  </si>
  <si>
    <t>David</t>
  </si>
  <si>
    <t>Lumpkin</t>
  </si>
  <si>
    <t>LIMOA10136827</t>
  </si>
  <si>
    <t>LIMON FLORES</t>
  </si>
  <si>
    <t>LEVENSON</t>
  </si>
  <si>
    <t>RENAA11244858</t>
  </si>
  <si>
    <t>LESTER</t>
  </si>
  <si>
    <t>RENAUD</t>
  </si>
  <si>
    <t>LACKA02105507</t>
  </si>
  <si>
    <t>LACKEY</t>
  </si>
  <si>
    <t>DUITA06088632</t>
  </si>
  <si>
    <t>DUITMAN</t>
  </si>
  <si>
    <t>SANTA02042848</t>
  </si>
  <si>
    <t>GILBERTO</t>
  </si>
  <si>
    <t>SANTIAGO</t>
  </si>
  <si>
    <t>GARDA09026222</t>
  </si>
  <si>
    <t>GARDNER</t>
  </si>
  <si>
    <t>TORRA08120063</t>
  </si>
  <si>
    <t>TEJAA06261995</t>
  </si>
  <si>
    <t>ERIBERTO</t>
  </si>
  <si>
    <t>TEJADA</t>
  </si>
  <si>
    <t>ROBIA08046785</t>
  </si>
  <si>
    <t>ROBINSON</t>
  </si>
  <si>
    <t>VENJONY</t>
  </si>
  <si>
    <t>AMISIAL</t>
  </si>
  <si>
    <t>WILLA11162661</t>
  </si>
  <si>
    <t>GIRAB06016326</t>
  </si>
  <si>
    <t>CORNA04117987</t>
  </si>
  <si>
    <t>SMITA12279517</t>
  </si>
  <si>
    <t>ST CLAIR</t>
  </si>
  <si>
    <t>ROBEA06215289</t>
  </si>
  <si>
    <t>NICOLE</t>
  </si>
  <si>
    <t>FITZA08022033</t>
  </si>
  <si>
    <t>FITZGERALD</t>
  </si>
  <si>
    <t>MILKO</t>
  </si>
  <si>
    <t>SOLANO</t>
  </si>
  <si>
    <t>GUYEA03167685</t>
  </si>
  <si>
    <t>GUYER</t>
  </si>
  <si>
    <t>BRUNA02216580</t>
  </si>
  <si>
    <t>BRUNSON</t>
  </si>
  <si>
    <t>WRIGA10166738</t>
  </si>
  <si>
    <t>HAWKA03011670</t>
  </si>
  <si>
    <t>SEAN</t>
  </si>
  <si>
    <t>HAWKS</t>
  </si>
  <si>
    <t>MORAA04120745</t>
  </si>
  <si>
    <t>MINAA09246702</t>
  </si>
  <si>
    <t>Nicholas</t>
  </si>
  <si>
    <t>Mina</t>
  </si>
  <si>
    <t>FOGLA10096137</t>
  </si>
  <si>
    <t>SHAPA12186429</t>
  </si>
  <si>
    <t>SHAPIRO</t>
  </si>
  <si>
    <t>AGURA08077968</t>
  </si>
  <si>
    <t>AGURTO</t>
  </si>
  <si>
    <t>LUGOA09105587</t>
  </si>
  <si>
    <t>LUGO</t>
  </si>
  <si>
    <t>CROSA02215531</t>
  </si>
  <si>
    <t>QUINA05011552</t>
  </si>
  <si>
    <t>QUINTANO</t>
  </si>
  <si>
    <t>FINDA06010408</t>
  </si>
  <si>
    <t>ELI</t>
  </si>
  <si>
    <t>FINDLEY</t>
  </si>
  <si>
    <t>LENTA11190855</t>
  </si>
  <si>
    <t>JESSIE</t>
  </si>
  <si>
    <t>LENTINI</t>
  </si>
  <si>
    <t>Ashe</t>
  </si>
  <si>
    <t>Moll</t>
  </si>
  <si>
    <t>RAMIA02194565</t>
  </si>
  <si>
    <t>MOLZA06071526</t>
  </si>
  <si>
    <t>LOREN</t>
  </si>
  <si>
    <t>MOLZAN</t>
  </si>
  <si>
    <t>Paxton</t>
  </si>
  <si>
    <t>Cline</t>
  </si>
  <si>
    <t>LAYMA01167737</t>
  </si>
  <si>
    <t>HERMAN</t>
  </si>
  <si>
    <t>LAYMAN</t>
  </si>
  <si>
    <t>SHARA12194435</t>
  </si>
  <si>
    <t>SHAREEF</t>
  </si>
  <si>
    <t>NICKEL</t>
  </si>
  <si>
    <t>CATTA10300255</t>
  </si>
  <si>
    <t>DANIELLE</t>
  </si>
  <si>
    <t>CATTANACH</t>
  </si>
  <si>
    <t>LAWRENCE</t>
  </si>
  <si>
    <t>BAILA03274162</t>
  </si>
  <si>
    <t>TREVOR</t>
  </si>
  <si>
    <t>ALPHONSO</t>
  </si>
  <si>
    <t>BAILEY</t>
  </si>
  <si>
    <t>MURRA10077181</t>
  </si>
  <si>
    <t>PEREA03262454</t>
  </si>
  <si>
    <t>HOFFMAN</t>
  </si>
  <si>
    <t>REYNIER</t>
  </si>
  <si>
    <t>PEREZ-BORROTO</t>
  </si>
  <si>
    <t>COSTA02275966</t>
  </si>
  <si>
    <t>Oscar</t>
  </si>
  <si>
    <t>Costa</t>
  </si>
  <si>
    <t>BURKA03308584</t>
  </si>
  <si>
    <t>468158AB</t>
  </si>
  <si>
    <t>DEPIA10056190</t>
  </si>
  <si>
    <t>STIMA07195562</t>
  </si>
  <si>
    <t>STIMSON</t>
  </si>
  <si>
    <t>BLACA11084921</t>
  </si>
  <si>
    <t>JOSIAH</t>
  </si>
  <si>
    <t>AQUILLA</t>
  </si>
  <si>
    <t>BLACKWOOD</t>
  </si>
  <si>
    <t>POELA03134672</t>
  </si>
  <si>
    <t>Darlene</t>
  </si>
  <si>
    <t>Poellnitz</t>
  </si>
  <si>
    <t>NEWTA07155325</t>
  </si>
  <si>
    <t>TERRENCE</t>
  </si>
  <si>
    <t>NEWTON</t>
  </si>
  <si>
    <t>CURRA12166498</t>
  </si>
  <si>
    <t>CURRENS</t>
  </si>
  <si>
    <t>BENIA12177637</t>
  </si>
  <si>
    <t>REYEA03251323</t>
  </si>
  <si>
    <t>CAGUIOA</t>
  </si>
  <si>
    <t>MEDRA03189707</t>
  </si>
  <si>
    <t>EULISSES</t>
  </si>
  <si>
    <t>MEDRANO</t>
  </si>
  <si>
    <t>ASHE</t>
  </si>
  <si>
    <t>MOLL</t>
  </si>
  <si>
    <t>WARRA10144484</t>
  </si>
  <si>
    <t>LAWRA10181323</t>
  </si>
  <si>
    <t>FOGLA07158754</t>
  </si>
  <si>
    <t>DEEDA04062618</t>
  </si>
  <si>
    <t>DEEDS</t>
  </si>
  <si>
    <t>VANGA06214549</t>
  </si>
  <si>
    <t>DILLON</t>
  </si>
  <si>
    <t>VANGUNDY</t>
  </si>
  <si>
    <t>KIMAA01016075</t>
  </si>
  <si>
    <t>Sel</t>
  </si>
  <si>
    <t>Kim</t>
  </si>
  <si>
    <t>RONNIE</t>
  </si>
  <si>
    <t>HAMIA07296659</t>
  </si>
  <si>
    <t>AYAT</t>
  </si>
  <si>
    <t>YASIR</t>
  </si>
  <si>
    <t>HEBBA08310142</t>
  </si>
  <si>
    <t>ELBORN</t>
  </si>
  <si>
    <t>HEBBERT</t>
  </si>
  <si>
    <t>STEWA11071552</t>
  </si>
  <si>
    <t>STEWARD</t>
  </si>
  <si>
    <t>KOSTA06196081</t>
  </si>
  <si>
    <t>BLAKE</t>
  </si>
  <si>
    <t>KOSTREBA</t>
  </si>
  <si>
    <t>GARRA04248940</t>
  </si>
  <si>
    <t>Anthony</t>
  </si>
  <si>
    <t>Garrett</t>
  </si>
  <si>
    <t>DAVIA02141925</t>
  </si>
  <si>
    <t>Jovante'</t>
  </si>
  <si>
    <t>ABOLA01056362</t>
  </si>
  <si>
    <t>ABOLAFIA</t>
  </si>
  <si>
    <t>RUIZA07039642</t>
  </si>
  <si>
    <t>RUIZ-ANGARITA</t>
  </si>
  <si>
    <t>GIBBA07230494</t>
  </si>
  <si>
    <t>RODGA12115929</t>
  </si>
  <si>
    <t>ROSS</t>
  </si>
  <si>
    <t>RODGERS</t>
  </si>
  <si>
    <t>FONTA07173524</t>
  </si>
  <si>
    <t>LAWSA10064721</t>
  </si>
  <si>
    <t>RIO</t>
  </si>
  <si>
    <t>LAWSON</t>
  </si>
  <si>
    <t>TURNA02212697</t>
  </si>
  <si>
    <t>SUTHA10169203</t>
  </si>
  <si>
    <t>DONAA09172289</t>
  </si>
  <si>
    <t>DONALDSON</t>
  </si>
  <si>
    <t>BIDWA09090358</t>
  </si>
  <si>
    <t>NERIDO</t>
  </si>
  <si>
    <t>MATOS</t>
  </si>
  <si>
    <t>CASTA10093274</t>
  </si>
  <si>
    <t>ISAIAS</t>
  </si>
  <si>
    <t>CASTRO AGUINIGA</t>
  </si>
  <si>
    <t>FIFEA11141666</t>
  </si>
  <si>
    <t>JOVON</t>
  </si>
  <si>
    <t>FIFER</t>
  </si>
  <si>
    <t>REGAA03164253</t>
  </si>
  <si>
    <t>ZARAGOZA</t>
  </si>
  <si>
    <t>REGALADO</t>
  </si>
  <si>
    <t>Ryan Davies</t>
  </si>
  <si>
    <t>Atlanta-Sam</t>
  </si>
  <si>
    <t>ATLANTA SAM</t>
  </si>
  <si>
    <t>Nathaniel Mccoy</t>
  </si>
  <si>
    <t>Michael Aguiar</t>
  </si>
  <si>
    <t>Noah Doucet</t>
  </si>
  <si>
    <t>Nasser Selmy</t>
  </si>
  <si>
    <t>Brandon Sekerak</t>
  </si>
  <si>
    <t>Maleek Coles</t>
  </si>
  <si>
    <t>Michael Harris</t>
  </si>
  <si>
    <t>Jason O'Connor</t>
  </si>
  <si>
    <t>Vicente Rosado</t>
  </si>
  <si>
    <t>Leon Cornelius</t>
  </si>
  <si>
    <t>Moses Harris-Shareef</t>
  </si>
  <si>
    <t>Antione clay</t>
  </si>
  <si>
    <t>Arys Kenner</t>
  </si>
  <si>
    <t>Jake Byington</t>
  </si>
  <si>
    <t>Armand Davis</t>
  </si>
  <si>
    <t>Dean Moskos</t>
  </si>
  <si>
    <t>Nathan Edgecomb</t>
  </si>
  <si>
    <t>Jae/Myong Lee</t>
  </si>
  <si>
    <t>Jay Foster</t>
  </si>
  <si>
    <t>Jovon Fifer</t>
  </si>
  <si>
    <t>Anthony Didona</t>
  </si>
  <si>
    <t>Gustavie "Duke" Miller</t>
  </si>
  <si>
    <t>Caleb Maurseth</t>
  </si>
  <si>
    <t>Joshua Timmen</t>
  </si>
  <si>
    <t>Oswaldo Cardenas</t>
  </si>
  <si>
    <t>Isaacc Haynes</t>
  </si>
  <si>
    <t>Jeffrey McCoy</t>
  </si>
  <si>
    <t>Washington (PDQ)</t>
  </si>
  <si>
    <t>Maxwell Stimson</t>
  </si>
  <si>
    <t>Chris Murray</t>
  </si>
  <si>
    <t>Blake Kostreba</t>
  </si>
  <si>
    <t>Chance Roy Duitman</t>
  </si>
  <si>
    <t>Steven Venne</t>
  </si>
  <si>
    <t>Steve Sutherland</t>
  </si>
  <si>
    <t>Michael Currens</t>
  </si>
  <si>
    <t>ID</t>
  </si>
  <si>
    <t>Service Provider</t>
  </si>
  <si>
    <t>Location</t>
  </si>
  <si>
    <t>Calendar</t>
  </si>
  <si>
    <t>Is on WFM File</t>
  </si>
  <si>
    <t>1133787699 - ASURION REPAIR SERVICES</t>
  </si>
  <si>
    <t>1151412910 - BFSC458 - CLEVELAND</t>
  </si>
  <si>
    <t>Sun/ Sat Off</t>
  </si>
  <si>
    <t>JAE LEE</t>
  </si>
  <si>
    <t>1133787700 - 1133787699 - ASURION REPAIR SERVICES</t>
  </si>
  <si>
    <t>1151412243 - BFSC453 - ALEXANDRIA</t>
  </si>
  <si>
    <t>1151414633 - BFSC461 - PITTSBURGH</t>
  </si>
  <si>
    <t>1167598626 - 26 - SAINT LOUIS-OEM</t>
  </si>
  <si>
    <t>1151408553 - BFSC449 - JUPITER</t>
  </si>
  <si>
    <t>1133877015 - BFSC466 - DAYTONA</t>
  </si>
  <si>
    <t>1151408301 - BFSC448 - FORT LAUDERDALE</t>
  </si>
  <si>
    <t>1133877201 - BFSC468 - OCALA</t>
  </si>
  <si>
    <t>ServiceBench Base Calendar</t>
  </si>
  <si>
    <t>1151408894 - BFSC451 - MIAMI</t>
  </si>
  <si>
    <t>1133877290 - BFSC437 - ORLANDO</t>
  </si>
  <si>
    <t>1184247876 - BFSC471 - Atlanta</t>
  </si>
  <si>
    <t>1151412811 - BFSC457 - TAMPA</t>
  </si>
  <si>
    <t>1151412680 - BFSC456 - ROCHESTER</t>
  </si>
  <si>
    <t>TERRY HENLEY</t>
  </si>
  <si>
    <t>1150127229 - 34 - HOUSTON-OEM</t>
  </si>
  <si>
    <t>ALEJANDRO RAMIREZ</t>
  </si>
  <si>
    <t>1167598177 - 35 - ATLANTA-OEM</t>
  </si>
  <si>
    <t>Gregorio Millan</t>
  </si>
  <si>
    <t>Mon - Fri 09:00-17:00</t>
  </si>
  <si>
    <t>Albert Reyes</t>
  </si>
  <si>
    <t>1169296679 - 30 - CLEVELAND-OEM</t>
  </si>
  <si>
    <t>WILLIAM PEGROSS</t>
  </si>
  <si>
    <t>DAVON CHRISTOPHER</t>
  </si>
  <si>
    <t>ERIC BURKES</t>
  </si>
  <si>
    <t>Coach or Term</t>
  </si>
  <si>
    <t>1133877146 - BFSC467 - JACKSONVILLE</t>
  </si>
  <si>
    <t>Sun/ Tues Off</t>
  </si>
  <si>
    <t>1151414044 - BFSC459 - GRAND RAPIDS</t>
  </si>
  <si>
    <t>LEON BUCKELEW</t>
  </si>
  <si>
    <t>ZACHARY EUBANK</t>
  </si>
  <si>
    <t>FRANK JARILLO</t>
  </si>
  <si>
    <t>Domenick Provenzano</t>
  </si>
  <si>
    <t>Sun/ Wed off</t>
  </si>
  <si>
    <t>1167598237 - 40 - CHARLESTON-OEM</t>
  </si>
  <si>
    <t>1151412499 - BFSC454 - FORT MYERS</t>
  </si>
  <si>
    <t>KYLE AMBROCIO</t>
  </si>
  <si>
    <t>BRIAN KNUTSON</t>
  </si>
  <si>
    <t>PAR TEAM</t>
  </si>
  <si>
    <t>ASURION TECHLINE</t>
  </si>
  <si>
    <t>JUSTIN NICKEL</t>
  </si>
  <si>
    <t>1151414951 - BFSC462 - BOSTON</t>
  </si>
  <si>
    <t>BRYAN BAEZ</t>
  </si>
  <si>
    <t>GUY CALABRESE</t>
  </si>
  <si>
    <t>JOEL FERMIN</t>
  </si>
  <si>
    <t>JAIDEN EVANS</t>
  </si>
  <si>
    <t>MIGUEL AGUIAR</t>
  </si>
  <si>
    <t>MILKO SOLANO</t>
  </si>
  <si>
    <t>BRANDON LAWRENCE</t>
  </si>
  <si>
    <t>JONATHAN TORRES</t>
  </si>
  <si>
    <t>1150247149 - 33 - RIVERSIDE-OEM</t>
  </si>
  <si>
    <t>ROBERT WARREN</t>
  </si>
  <si>
    <t>JERRY PLOEGERT</t>
  </si>
  <si>
    <t>JOHN CANTRELL</t>
  </si>
  <si>
    <t>MICAH MURFF</t>
  </si>
  <si>
    <t>JERRY SLATE</t>
  </si>
  <si>
    <t>1145399038 - 36 - DALLAS-OEM</t>
  </si>
  <si>
    <t>1145399496 - 37 - LOS ANGELES-OEM</t>
  </si>
  <si>
    <t>MATTHEW MALONE</t>
  </si>
  <si>
    <t>PHILLIP VELDWYK</t>
  </si>
  <si>
    <t>RAYMOND JACKSON</t>
  </si>
  <si>
    <t>1148754255 - 32 - LONG BEACH-OEM</t>
  </si>
  <si>
    <t>GIO ZELAYA</t>
  </si>
  <si>
    <t>PAUL VANMIERLO</t>
  </si>
  <si>
    <t>1151407965 - BFSC447 - BUFFALO</t>
  </si>
  <si>
    <t>MATTHEW FONTANA</t>
  </si>
  <si>
    <t>JAY BRITTON</t>
  </si>
  <si>
    <t>COREY BLACK</t>
  </si>
  <si>
    <t>JEROME MOSQUEDA</t>
  </si>
  <si>
    <t>ESTEBAN ESTRADA</t>
  </si>
  <si>
    <t>ALLAN HERRERA</t>
  </si>
  <si>
    <t>REGINALD BRANCH</t>
  </si>
  <si>
    <t>ZENON DE ARMAS</t>
  </si>
  <si>
    <t>GINO MARCONI</t>
  </si>
  <si>
    <t>VANESSA GRUENBURG</t>
  </si>
  <si>
    <t>DAVID ROBINSON</t>
  </si>
  <si>
    <t>1148752286 - 39 - SAN DIEGO-OEM</t>
  </si>
  <si>
    <t>Fabian Davis</t>
  </si>
  <si>
    <t>1146408742 - 38 - NASHVILLE-OEM</t>
  </si>
  <si>
    <t>HAILESLASIE TALE</t>
  </si>
  <si>
    <t>DOUGLAS WATKINS</t>
  </si>
  <si>
    <t>PAUL ANDRADE</t>
  </si>
  <si>
    <t>Philemunn Ray</t>
  </si>
  <si>
    <t>DAVID ANDERSON</t>
  </si>
  <si>
    <t>JOE CARRIZALES</t>
  </si>
  <si>
    <t>Sun/ Mon off</t>
  </si>
  <si>
    <t>Oscar Costa</t>
  </si>
  <si>
    <t>DOUGLAS CRELLIN</t>
  </si>
  <si>
    <t>ARTURO CUEVAS- CURIEL</t>
  </si>
  <si>
    <t>Jovante' Davis</t>
  </si>
  <si>
    <t>TYLER DOUCET</t>
  </si>
  <si>
    <t>BRANDON FLOYD</t>
  </si>
  <si>
    <t>Anthony Garrett</t>
  </si>
  <si>
    <t>Dieurissaint Joseph</t>
  </si>
  <si>
    <t>Sel Kim</t>
  </si>
  <si>
    <t>DANIEL LEMAY</t>
  </si>
  <si>
    <t>David Lumpkin</t>
  </si>
  <si>
    <t>JOHNATHAN MCNEIL</t>
  </si>
  <si>
    <t>Nicholas Mina</t>
  </si>
  <si>
    <t>KRYSTAL PHILLIPS</t>
  </si>
  <si>
    <t>Darlene Poellnitz</t>
  </si>
  <si>
    <t>JORGE SANCHEZ</t>
  </si>
  <si>
    <t>KEVIN SMILEY</t>
  </si>
  <si>
    <t>WARREN SWEENEY</t>
  </si>
  <si>
    <t>1151411824 - BFSC452 - TALLAHASSEE</t>
  </si>
  <si>
    <t>CARA VINCI</t>
  </si>
  <si>
    <t>1170280267 - BFSC460-E - LONG ISLAND WEST</t>
  </si>
  <si>
    <t>JEROME WILLIAMS</t>
  </si>
  <si>
    <t>ARIEL WILSON</t>
  </si>
  <si>
    <t>CORTEZ HAYNES</t>
  </si>
  <si>
    <t>1167598278 - 42 - COLUMBUS OH-OEM</t>
  </si>
  <si>
    <t>NICHOLAS SMITH</t>
  </si>
  <si>
    <t>BRIAN MORGAN</t>
  </si>
  <si>
    <t>TYLER HUTTON</t>
  </si>
  <si>
    <t>BEN SAINTVIL</t>
  </si>
  <si>
    <t>RON LATIFI</t>
  </si>
  <si>
    <t>JUAN MONTERO</t>
  </si>
  <si>
    <t>JALON CHATMAN</t>
  </si>
  <si>
    <t>KEITH STEINHOFF</t>
  </si>
  <si>
    <t>RICHARD LABANSAT</t>
  </si>
  <si>
    <t>Base Calendar</t>
  </si>
  <si>
    <t>1151408738 - BFSC450 - SEATTLE</t>
  </si>
  <si>
    <t>DARIUS CRAFTER</t>
  </si>
  <si>
    <t>OCTAVIUS DAVIS</t>
  </si>
  <si>
    <t>MICHAEL MCHUGH</t>
  </si>
  <si>
    <t>VICTOR GAYDUKOV</t>
  </si>
  <si>
    <t>1167598299 - 43 - DENVER-OEM</t>
  </si>
  <si>
    <t>JEFFREY SMITH</t>
  </si>
  <si>
    <t>JAMES WILLIAMS</t>
  </si>
  <si>
    <t>1167598310 - 44 - DES MOINES-OEM</t>
  </si>
  <si>
    <t>CHAD ZANGRONIS</t>
  </si>
  <si>
    <t>1167598326 - 45 - DETROIT-OEM</t>
  </si>
  <si>
    <t>KOFFI BENEDICT AGBOTON</t>
  </si>
  <si>
    <t>OSNY SAINTPIERRE</t>
  </si>
  <si>
    <t>ARTURO PEREZ</t>
  </si>
  <si>
    <t>KIMBERLY HARRIS</t>
  </si>
  <si>
    <t>GIOVANNI AUSON</t>
  </si>
  <si>
    <t>FELIPE BARGALLO</t>
  </si>
  <si>
    <t>DAMIEN CEPARANO</t>
  </si>
  <si>
    <t>GERARD EDOUARD</t>
  </si>
  <si>
    <t>LEANN GARCIA</t>
  </si>
  <si>
    <t>RAYMOND GRENKE</t>
  </si>
  <si>
    <t>CHADLEY GUERRIER</t>
  </si>
  <si>
    <t>MIGUEL HERNANDEZ</t>
  </si>
  <si>
    <t>WILLIAM HOLBERT</t>
  </si>
  <si>
    <t>CONNOR TUCKER</t>
  </si>
  <si>
    <t>ZACHERY VEREEN</t>
  </si>
  <si>
    <t>PAUL TAGGART</t>
  </si>
  <si>
    <t>JESSE MINTER</t>
  </si>
  <si>
    <t>GENE MONDINE</t>
  </si>
  <si>
    <t>CHARLES LAYMAN</t>
  </si>
  <si>
    <t>JESSIE LENTINI</t>
  </si>
  <si>
    <t>TIMOTHY MURRAY</t>
  </si>
  <si>
    <t>BENNIE MCGEE</t>
  </si>
  <si>
    <t>CHRISTOPHER SCHNEIDER</t>
  </si>
  <si>
    <t>RANDY ROBERTSON</t>
  </si>
  <si>
    <t>RUSSELL PORTER</t>
  </si>
  <si>
    <t>JOSEPH SLONAKER</t>
  </si>
  <si>
    <t>1151414117 - BFSC460 - LONG ISLAND EAST</t>
  </si>
  <si>
    <t>RANDY BALCARCEL</t>
  </si>
  <si>
    <t>ERIC BOYLE</t>
  </si>
  <si>
    <t>1151412583 - BFSC455 - KANSAS CITY</t>
  </si>
  <si>
    <t>DENNIS COMBS</t>
  </si>
  <si>
    <t>CHAZ DEAN</t>
  </si>
  <si>
    <t>GARY EICHOLZ</t>
  </si>
  <si>
    <t>LORENZO FLORES</t>
  </si>
  <si>
    <t>MARK GARCIA</t>
  </si>
  <si>
    <t>DELON HAYSLETT</t>
  </si>
  <si>
    <t>DEMETRIUS INGRAM</t>
  </si>
  <si>
    <t>MICHAEL IRVING</t>
  </si>
  <si>
    <t>DUSTIN SILVIS</t>
  </si>
  <si>
    <t>LEANDRO ORTIZ</t>
  </si>
  <si>
    <t>PAPY LONTOMBA</t>
  </si>
  <si>
    <t>JORGE MERINO</t>
  </si>
  <si>
    <t>ALEJANDRO MANZANO TROVAMALA</t>
  </si>
  <si>
    <t>RANDY MOORE</t>
  </si>
  <si>
    <t>TYRICE WATKINS</t>
  </si>
  <si>
    <t>ODELL CLARKE</t>
  </si>
  <si>
    <t>CASEY GORDON</t>
  </si>
  <si>
    <t>CHRISTINA WHITE</t>
  </si>
  <si>
    <t>ROBERTO MERCADO SEGUI</t>
  </si>
  <si>
    <t>MYONG LEE</t>
  </si>
  <si>
    <t>1151415092 - BFSC464 - PALM SPRINGS</t>
  </si>
  <si>
    <t>ERNEST PRICE</t>
  </si>
  <si>
    <t>MOSES SHAREEF</t>
  </si>
  <si>
    <t>LARRY HOWARD</t>
  </si>
  <si>
    <t>MOHAMMAD RAHMAN</t>
  </si>
  <si>
    <t>Brendan Walker</t>
  </si>
  <si>
    <t>JD GARCIA</t>
  </si>
  <si>
    <t>NAHUEL GAUNA</t>
  </si>
  <si>
    <t>DOMINIC RIBBECK</t>
  </si>
  <si>
    <t>JOSIAH BLACKWOOD</t>
  </si>
  <si>
    <t>ZACHARY CLARK</t>
  </si>
  <si>
    <t>ARTURO GONZALEZ</t>
  </si>
  <si>
    <t>RICARDO GUERRA</t>
  </si>
  <si>
    <t>MARK HARRIS</t>
  </si>
  <si>
    <t>ALLEN CARSON</t>
  </si>
  <si>
    <t>MICHAEL NIGRO</t>
  </si>
  <si>
    <t>NATHANIEL SAMUELS</t>
  </si>
  <si>
    <t>MICHAEL JONES</t>
  </si>
  <si>
    <t>1167926425 - 28 - KANSAS CITY-OEM</t>
  </si>
  <si>
    <t>1167598522 - 21 - OKLAHOMA CITY-OEM</t>
  </si>
  <si>
    <t>JEFFREY WEIL</t>
  </si>
  <si>
    <t>TYLER SUCH</t>
  </si>
  <si>
    <t>DAREL MAYS</t>
  </si>
  <si>
    <t>DUSTIN ANDERSON</t>
  </si>
  <si>
    <t>KELVIN APONTE</t>
  </si>
  <si>
    <t>1151415181 - BFSC465 - SYRACUSE</t>
  </si>
  <si>
    <t>LASHAWNDA JOHNSON</t>
  </si>
  <si>
    <t>FELIX FERNANDEZ</t>
  </si>
  <si>
    <t>1151415036 - BFSC463 - CHATTANOOGA</t>
  </si>
  <si>
    <t>GERARD WENZEL</t>
  </si>
  <si>
    <t>DANIEL SPRINGER</t>
  </si>
  <si>
    <t>JOSEPH ZAYED</t>
  </si>
  <si>
    <t>Sun/ Thur Off</t>
  </si>
  <si>
    <t>WENDELL PITTS</t>
  </si>
  <si>
    <t>JONATHAN MORALES</t>
  </si>
  <si>
    <t>JOEFREY RODRIGUEZ</t>
  </si>
  <si>
    <t>MAXIMILIANO OSPINA</t>
  </si>
  <si>
    <t>JASON GALLOWAY</t>
  </si>
  <si>
    <t>1167926123 - 27 - ALEXANDRIA-OEM</t>
  </si>
  <si>
    <t>ERIK HOLMES</t>
  </si>
  <si>
    <t>1167598612 - 25 - SAN JOSE-OEM</t>
  </si>
  <si>
    <t>JAYDEE RODRIGUEZ</t>
  </si>
  <si>
    <t>JORDAN WELLS</t>
  </si>
  <si>
    <t>KEVIN TUCKER</t>
  </si>
  <si>
    <t>JACOB TYREE</t>
  </si>
  <si>
    <t>1169520565 - 31 - PITTSBURGH-OEM</t>
  </si>
  <si>
    <t>TOMMIE YOUNG</t>
  </si>
  <si>
    <t>MICHAEL ZEOLLA</t>
  </si>
  <si>
    <t>GENESIS ABERNATHY</t>
  </si>
  <si>
    <t>CARLOS AGURTO</t>
  </si>
  <si>
    <t>JONATHON CASTILLO</t>
  </si>
  <si>
    <t>RYAN COLE</t>
  </si>
  <si>
    <t>CHAD DEEDS</t>
  </si>
  <si>
    <t>RAMON D'AUBETERRE</t>
  </si>
  <si>
    <t>MATTHEW ELLIS</t>
  </si>
  <si>
    <t>JON FOSTER</t>
  </si>
  <si>
    <t>NOLIN GANDY</t>
  </si>
  <si>
    <t>PAUL STEVENS</t>
  </si>
  <si>
    <t>BRIAN STEWARD</t>
  </si>
  <si>
    <t>JESSE TREUHEIT</t>
  </si>
  <si>
    <t>1167598530 - 22 - RALEIGH-OEM</t>
  </si>
  <si>
    <t>STEVEN SOKOL</t>
  </si>
  <si>
    <t>JONATHAN THOMAS</t>
  </si>
  <si>
    <t>MARTIN LARSEN</t>
  </si>
  <si>
    <t>LARRY MATHIEU</t>
  </si>
  <si>
    <t>DONNY HIBBITTS</t>
  </si>
  <si>
    <t>ROSS RODGERS</t>
  </si>
  <si>
    <t>1167598487 - 50 - NEW ORLEANS-OEM</t>
  </si>
  <si>
    <t>RENE ZENDEJAS</t>
  </si>
  <si>
    <t>ANDRE BERRY</t>
  </si>
  <si>
    <t>EDUARDO FLORES</t>
  </si>
  <si>
    <t>WALTER GOODMAN</t>
  </si>
  <si>
    <t>TITUS HATCHER</t>
  </si>
  <si>
    <t>JOHN REGENHARDT</t>
  </si>
  <si>
    <t>EULISSES MEDRANO</t>
  </si>
  <si>
    <t>ROMEO MACABULOS</t>
  </si>
  <si>
    <t>CURTIS KING</t>
  </si>
  <si>
    <t>DULCE SANCHEZ</t>
  </si>
  <si>
    <t>TIMOTHY THUPVONG</t>
  </si>
  <si>
    <t>CARLOS TREJO</t>
  </si>
  <si>
    <t>1167598601 - 24 - SAN ANTONIO-OEM</t>
  </si>
  <si>
    <t>HERIBERTO KOZINCHUK-SEPULVEDA</t>
  </si>
  <si>
    <t>JESSE HENSON</t>
  </si>
  <si>
    <t>JESUS HERNANDEZ</t>
  </si>
  <si>
    <t>RICKIA JOHNSON</t>
  </si>
  <si>
    <t>RIO LAWSON</t>
  </si>
  <si>
    <t>WILSON MEJIA</t>
  </si>
  <si>
    <t>LARRY CARMACK</t>
  </si>
  <si>
    <t>IAN DAVIS</t>
  </si>
  <si>
    <t>JOVON FIFER</t>
  </si>
  <si>
    <t>CHERRY SALAZAR</t>
  </si>
  <si>
    <t>CRAIG RAMAGE</t>
  </si>
  <si>
    <t>ROBERT NORWOOD</t>
  </si>
  <si>
    <t>1167598438 - 48 - MEMPHIS-OEM</t>
  </si>
  <si>
    <t>RICHARD ACEVEDO</t>
  </si>
  <si>
    <t>TRISTAN BRAY</t>
  </si>
  <si>
    <t>LESTER BRUNSON</t>
  </si>
  <si>
    <t>KAYLA EASTER</t>
  </si>
  <si>
    <t>ERIC QUINTANO</t>
  </si>
  <si>
    <t>MONTEZ MILNER</t>
  </si>
  <si>
    <t>Shane Meehan</t>
  </si>
  <si>
    <t>1167598500 - 20 - ODESSA-OEM</t>
  </si>
  <si>
    <t>VICTOR SOTO</t>
  </si>
  <si>
    <t>GILBERTO SANTIAGO</t>
  </si>
  <si>
    <t>DALTON BARNHART</t>
  </si>
  <si>
    <t>1167598558 - 23 - SACRAMENTO-OEM</t>
  </si>
  <si>
    <t>BRANDON JAMES</t>
  </si>
  <si>
    <t>SEBASTIAN MARTINEZ</t>
  </si>
  <si>
    <t>EMILIO RUIZ</t>
  </si>
  <si>
    <t>ROBERT DAVIS</t>
  </si>
  <si>
    <t>JIAN MEDINA</t>
  </si>
  <si>
    <t>MALIK HOLLINGER</t>
  </si>
  <si>
    <t>NATHAN TURNER</t>
  </si>
  <si>
    <t>ANTONIO RODRIGUEZ</t>
  </si>
  <si>
    <t>CURTON CHARLES</t>
  </si>
  <si>
    <t>ANTONIO DUARTE</t>
  </si>
  <si>
    <t>RICARDO LEMUS</t>
  </si>
  <si>
    <t>CARLOS LIMON FLORES</t>
  </si>
  <si>
    <t>SAMUEL ROBLES JUAREZ</t>
  </si>
  <si>
    <t>JONATHAN REGALADO</t>
  </si>
  <si>
    <t>LESTER RENAUD</t>
  </si>
  <si>
    <t>KARLA AYALA</t>
  </si>
  <si>
    <t>MUHAMMAD FAROOQ</t>
  </si>
  <si>
    <t>YAN FERRUFINO MARTINEZ</t>
  </si>
  <si>
    <t>AUSTIN FIELDS</t>
  </si>
  <si>
    <t>PATRICK HUGHES</t>
  </si>
  <si>
    <t>MALIK PLATO</t>
  </si>
  <si>
    <t>JOSE PORTILLO</t>
  </si>
  <si>
    <t>ZACHARY RIGSBY</t>
  </si>
  <si>
    <t>CHARLES LACKEY</t>
  </si>
  <si>
    <t>CHRISTOPHER NGUYEN</t>
  </si>
  <si>
    <t>NICHOLAS VANATTIA</t>
  </si>
  <si>
    <t>SCOTT ANDRIANO-BLEVINS</t>
  </si>
  <si>
    <t>LUIS ARMENTA</t>
  </si>
  <si>
    <t>JESUS ALEJANDRE TORRES</t>
  </si>
  <si>
    <t>LOLTIA BELL</t>
  </si>
  <si>
    <t>ANTHONY BETHEA</t>
  </si>
  <si>
    <t>KENNETH BODDIE</t>
  </si>
  <si>
    <t>VAUGHN BROWN</t>
  </si>
  <si>
    <t>CLARENCE CASTILLO</t>
  </si>
  <si>
    <t>FELIX CORTEZ</t>
  </si>
  <si>
    <t>ALLAIN DANTIC</t>
  </si>
  <si>
    <t>ANDREW EAKEN</t>
  </si>
  <si>
    <t>DAVID CONTE</t>
  </si>
  <si>
    <t>JEFFREY GIBBS</t>
  </si>
  <si>
    <t>JORDAN GALEAZZI</t>
  </si>
  <si>
    <t>DOMINIQUE MCCLELLAND</t>
  </si>
  <si>
    <t>MARLON MORALES</t>
  </si>
  <si>
    <t>CARLOS MORALES</t>
  </si>
  <si>
    <t>VARIAN WILSON</t>
  </si>
  <si>
    <t>JULIAN ORTEGA</t>
  </si>
  <si>
    <t>HERBERT PALACIOS</t>
  </si>
  <si>
    <t>KYAIRA MARQUEZ</t>
  </si>
  <si>
    <t>TERRENCE NEWTON</t>
  </si>
  <si>
    <t>ZACHORY PATTON</t>
  </si>
  <si>
    <t>ROBERT JONES</t>
  </si>
  <si>
    <t>AYAT HAMID</t>
  </si>
  <si>
    <t>WILLIE JACKSON</t>
  </si>
  <si>
    <t>SEAN HAWKS</t>
  </si>
  <si>
    <t>MATHEW IVY</t>
  </si>
  <si>
    <t>RIFNEY JEAN-FRANCOIS</t>
  </si>
  <si>
    <t>JACKIE JEFFERS</t>
  </si>
  <si>
    <t>NATHAN JIMENEZ</t>
  </si>
  <si>
    <t>MICHAEL REYES</t>
  </si>
  <si>
    <t>KEVIN RIVAS</t>
  </si>
  <si>
    <t>ZACHARY SANDERS</t>
  </si>
  <si>
    <t>DAVID SCHWAGER</t>
  </si>
  <si>
    <t>CHRISTOPHER QUINTANILLA</t>
  </si>
  <si>
    <t>THOMAS WRIGHT</t>
  </si>
  <si>
    <t>Chris Hauser</t>
  </si>
  <si>
    <t>JOSE LUGO</t>
  </si>
  <si>
    <t>RAMON MARTINEZ</t>
  </si>
  <si>
    <t>CHRISTIAN SOLOMON-NEWTON</t>
  </si>
  <si>
    <t>JOEL BIDWELL</t>
  </si>
  <si>
    <t>LORENZO DODSON</t>
  </si>
  <si>
    <t>TIMOTHY PARKER</t>
  </si>
  <si>
    <t>JAY LEE</t>
  </si>
  <si>
    <t>MIKE REYES</t>
  </si>
  <si>
    <t>MICHAEL TURNER</t>
  </si>
  <si>
    <t>MICHAEL BENITEZ</t>
  </si>
  <si>
    <t>JOHN DONALDSON</t>
  </si>
  <si>
    <t>IVAN ABOLAFIA</t>
  </si>
  <si>
    <t>JIMMY TERRELL</t>
  </si>
  <si>
    <t>JAMES JOHNSON</t>
  </si>
  <si>
    <t>ELTON GREGORY</t>
  </si>
  <si>
    <t>ALAN GUYER</t>
  </si>
  <si>
    <t>JIMMY LAWRENCE</t>
  </si>
  <si>
    <t>ZACHARY WETHERILL</t>
  </si>
  <si>
    <t>DANIEL TOSTADO</t>
  </si>
  <si>
    <t>MArket</t>
  </si>
  <si>
    <t>Experts</t>
  </si>
  <si>
    <t>Columbus OH</t>
  </si>
  <si>
    <t>Denver</t>
  </si>
  <si>
    <t>Charleston</t>
  </si>
  <si>
    <t>Des Moines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</si>
</sst>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0"/>
      <color rgb="FF000000"/>
      <name val="Roboto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0"/>
      <name val="Roboto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242424"/>
      <name val="Segoe UI"/>
      <family val="2"/>
    </font>
    <font>
      <sz val="11"/>
      <color rgb="FFFF0000"/>
      <name val="Calibri"/>
      <family val="2"/>
    </font>
    <font>
      <sz val="11"/>
      <color rgb="FF242424"/>
      <name val="Calibri"/>
      <family val="2"/>
    </font>
    <font>
      <sz val="11"/>
      <color rgb="FF333333"/>
      <name val="Calibri"/>
      <family val="2"/>
    </font>
    <font>
      <sz val="11"/>
      <color rgb="FFFFFFFF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Roboto"/>
      <charset val="1"/>
    </font>
    <font>
      <sz val="11"/>
      <color rgb="FFFFFFFF"/>
      <name val="Segoe UI"/>
      <charset val="1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rgb="FFD9E1F2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375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EA9DB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8" fillId="0" borderId="0"/>
    <xf numFmtId="0" fontId="21" fillId="0" borderId="0" applyNumberFormat="0" applyFill="0" applyBorder="0" applyAlignment="0" applyProtection="0"/>
    <xf numFmtId="0" fontId="1" fillId="0" borderId="0"/>
  </cellStyleXfs>
  <cellXfs count="479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36" borderId="10" xfId="0" applyFont="1" applyFill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0" xfId="0" applyFont="1" applyAlignment="1">
      <alignment horizontal="center"/>
    </xf>
    <xf numFmtId="0" fontId="13" fillId="37" borderId="12" xfId="0" applyFont="1" applyFill="1" applyBorder="1" applyAlignment="1">
      <alignment horizontal="center" vertical="center" wrapText="1"/>
    </xf>
    <xf numFmtId="0" fontId="13" fillId="37" borderId="1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8" fillId="38" borderId="10" xfId="0" applyFont="1" applyFill="1" applyBorder="1" applyAlignment="1">
      <alignment horizontal="left"/>
    </xf>
    <xf numFmtId="0" fontId="13" fillId="39" borderId="0" xfId="0" applyFont="1" applyFill="1"/>
    <xf numFmtId="0" fontId="0" fillId="0" borderId="10" xfId="0" applyBorder="1"/>
    <xf numFmtId="0" fontId="0" fillId="40" borderId="0" xfId="0" applyFill="1"/>
    <xf numFmtId="0" fontId="0" fillId="41" borderId="0" xfId="0" applyFill="1"/>
    <xf numFmtId="0" fontId="0" fillId="0" borderId="0" xfId="0" applyAlignment="1">
      <alignment horizontal="center"/>
    </xf>
    <xf numFmtId="0" fontId="21" fillId="0" borderId="0" xfId="42"/>
    <xf numFmtId="0" fontId="22" fillId="39" borderId="0" xfId="42" applyFont="1" applyFill="1"/>
    <xf numFmtId="0" fontId="20" fillId="0" borderId="12" xfId="0" applyFont="1" applyBorder="1" applyAlignment="1">
      <alignment horizontal="center"/>
    </xf>
    <xf numFmtId="0" fontId="23" fillId="39" borderId="0" xfId="42" applyFont="1" applyFill="1"/>
    <xf numFmtId="0" fontId="0" fillId="39" borderId="0" xfId="0" applyFill="1"/>
    <xf numFmtId="0" fontId="18" fillId="35" borderId="10" xfId="0" applyFont="1" applyFill="1" applyBorder="1" applyAlignment="1">
      <alignment horizontal="center" vertical="center"/>
    </xf>
    <xf numFmtId="0" fontId="1" fillId="38" borderId="0" xfId="45" applyFill="1"/>
    <xf numFmtId="0" fontId="18" fillId="36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left" vertical="center" wrapText="1"/>
    </xf>
    <xf numFmtId="0" fontId="24" fillId="41" borderId="10" xfId="0" applyFont="1" applyFill="1" applyBorder="1"/>
    <xf numFmtId="0" fontId="18" fillId="0" borderId="10" xfId="0" applyFont="1" applyBorder="1" applyAlignment="1">
      <alignment horizontal="left" vertical="center" wrapText="1"/>
    </xf>
    <xf numFmtId="0" fontId="13" fillId="39" borderId="10" xfId="0" applyFont="1" applyFill="1" applyBorder="1" applyAlignment="1">
      <alignment horizontal="left"/>
    </xf>
    <xf numFmtId="0" fontId="21" fillId="0" borderId="0" xfId="44" applyAlignment="1"/>
    <xf numFmtId="0" fontId="18" fillId="36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vertical="center" wrapText="1"/>
    </xf>
    <xf numFmtId="0" fontId="24" fillId="41" borderId="10" xfId="0" applyFont="1" applyFill="1" applyBorder="1" applyAlignment="1">
      <alignment vertical="center"/>
    </xf>
    <xf numFmtId="1" fontId="1" fillId="0" borderId="10" xfId="45" applyNumberFormat="1" applyBorder="1" applyAlignment="1">
      <alignment horizontal="left"/>
    </xf>
    <xf numFmtId="0" fontId="18" fillId="34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left"/>
    </xf>
    <xf numFmtId="0" fontId="18" fillId="0" borderId="10" xfId="45" applyFont="1" applyBorder="1" applyAlignment="1">
      <alignment horizontal="left" vertical="center"/>
    </xf>
    <xf numFmtId="0" fontId="1" fillId="0" borderId="10" xfId="45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28" fillId="0" borderId="0" xfId="43"/>
    <xf numFmtId="1" fontId="1" fillId="0" borderId="10" xfId="45" applyNumberFormat="1" applyBorder="1" applyAlignment="1">
      <alignment horizontal="left" vertical="center"/>
    </xf>
    <xf numFmtId="0" fontId="0" fillId="41" borderId="10" xfId="0" applyFill="1" applyBorder="1"/>
    <xf numFmtId="0" fontId="28" fillId="38" borderId="0" xfId="43" applyFill="1"/>
    <xf numFmtId="0" fontId="0" fillId="39" borderId="10" xfId="0" applyFill="1" applyBorder="1"/>
    <xf numFmtId="0" fontId="1" fillId="0" borderId="0" xfId="45"/>
    <xf numFmtId="0" fontId="18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left"/>
    </xf>
    <xf numFmtId="0" fontId="25" fillId="0" borderId="10" xfId="0" applyFont="1" applyBorder="1" applyAlignment="1">
      <alignment horizontal="center"/>
    </xf>
    <xf numFmtId="0" fontId="25" fillId="35" borderId="10" xfId="0" applyFont="1" applyFill="1" applyBorder="1" applyAlignment="1">
      <alignment horizontal="center" vertical="center" wrapText="1"/>
    </xf>
    <xf numFmtId="0" fontId="26" fillId="0" borderId="10" xfId="0" applyFont="1" applyBorder="1"/>
    <xf numFmtId="0" fontId="25" fillId="0" borderId="10" xfId="0" applyFont="1" applyBorder="1" applyAlignment="1">
      <alignment horizontal="center" vertical="center" wrapText="1"/>
    </xf>
    <xf numFmtId="0" fontId="27" fillId="41" borderId="10" xfId="0" applyFont="1" applyFill="1" applyBorder="1"/>
    <xf numFmtId="0" fontId="25" fillId="38" borderId="10" xfId="0" applyFont="1" applyFill="1" applyBorder="1" applyAlignment="1">
      <alignment horizontal="left"/>
    </xf>
    <xf numFmtId="0" fontId="25" fillId="38" borderId="10" xfId="0" applyFont="1" applyFill="1" applyBorder="1" applyAlignment="1">
      <alignment horizontal="center"/>
    </xf>
    <xf numFmtId="0" fontId="26" fillId="41" borderId="10" xfId="0" applyFont="1" applyFill="1" applyBorder="1"/>
    <xf numFmtId="0" fontId="25" fillId="36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" fillId="0" borderId="10" xfId="45" applyBorder="1" applyAlignment="1">
      <alignment horizontal="left" vertical="center"/>
    </xf>
    <xf numFmtId="0" fontId="13" fillId="37" borderId="10" xfId="0" applyFont="1" applyFill="1" applyBorder="1" applyAlignment="1">
      <alignment horizontal="left"/>
    </xf>
    <xf numFmtId="0" fontId="18" fillId="0" borderId="10" xfId="45" applyFont="1" applyBorder="1" applyAlignment="1">
      <alignment vertical="center"/>
    </xf>
    <xf numFmtId="0" fontId="1" fillId="0" borderId="10" xfId="45" applyBorder="1"/>
    <xf numFmtId="0" fontId="13" fillId="37" borderId="10" xfId="0" applyFont="1" applyFill="1" applyBorder="1" applyAlignment="1">
      <alignment horizontal="left" vertical="center" wrapText="1"/>
    </xf>
    <xf numFmtId="14" fontId="1" fillId="0" borderId="10" xfId="45" applyNumberFormat="1" applyBorder="1" applyAlignment="1">
      <alignment horizontal="center"/>
    </xf>
    <xf numFmtId="0" fontId="18" fillId="0" borderId="10" xfId="45" applyFont="1" applyBorder="1" applyAlignment="1">
      <alignment horizontal="left" vertical="center" wrapText="1"/>
    </xf>
    <xf numFmtId="0" fontId="0" fillId="41" borderId="10" xfId="0" applyFill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28" fillId="41" borderId="0" xfId="43" applyFill="1"/>
    <xf numFmtId="0" fontId="21" fillId="0" borderId="0" xfId="44"/>
    <xf numFmtId="0" fontId="1" fillId="0" borderId="10" xfId="45" applyBorder="1" applyAlignment="1">
      <alignment horizontal="center"/>
    </xf>
    <xf numFmtId="0" fontId="18" fillId="0" borderId="10" xfId="45" applyFont="1" applyBorder="1"/>
    <xf numFmtId="0" fontId="29" fillId="42" borderId="0" xfId="43" applyFont="1" applyFill="1"/>
    <xf numFmtId="0" fontId="29" fillId="43" borderId="0" xfId="43" applyFont="1" applyFill="1"/>
    <xf numFmtId="0" fontId="29" fillId="42" borderId="0" xfId="43" applyFont="1" applyFill="1" applyAlignment="1">
      <alignment horizontal="center"/>
    </xf>
    <xf numFmtId="0" fontId="30" fillId="43" borderId="0" xfId="43" applyFont="1" applyFill="1"/>
    <xf numFmtId="0" fontId="31" fillId="0" borderId="0" xfId="43" applyFont="1"/>
    <xf numFmtId="0" fontId="32" fillId="0" borderId="10" xfId="43" applyFont="1" applyBorder="1"/>
    <xf numFmtId="0" fontId="28" fillId="41" borderId="10" xfId="43" applyFill="1" applyBorder="1"/>
    <xf numFmtId="0" fontId="28" fillId="0" borderId="10" xfId="43" applyBorder="1"/>
    <xf numFmtId="0" fontId="28" fillId="0" borderId="10" xfId="43" applyBorder="1" applyAlignment="1">
      <alignment horizontal="center"/>
    </xf>
    <xf numFmtId="14" fontId="28" fillId="0" borderId="10" xfId="43" applyNumberFormat="1" applyBorder="1"/>
    <xf numFmtId="0" fontId="31" fillId="0" borderId="0" xfId="43" applyFont="1" applyAlignment="1">
      <alignment horizontal="center"/>
    </xf>
    <xf numFmtId="0" fontId="33" fillId="41" borderId="10" xfId="43" applyFont="1" applyFill="1" applyBorder="1" applyAlignment="1">
      <alignment vertical="top"/>
    </xf>
    <xf numFmtId="0" fontId="33" fillId="0" borderId="10" xfId="43" applyFont="1" applyBorder="1" applyAlignment="1">
      <alignment vertical="top"/>
    </xf>
    <xf numFmtId="0" fontId="33" fillId="44" borderId="10" xfId="43" applyFont="1" applyFill="1" applyBorder="1" applyAlignment="1">
      <alignment vertical="top"/>
    </xf>
    <xf numFmtId="0" fontId="28" fillId="38" borderId="10" xfId="43" applyFill="1" applyBorder="1"/>
    <xf numFmtId="0" fontId="33" fillId="38" borderId="10" xfId="43" applyFont="1" applyFill="1" applyBorder="1" applyAlignment="1">
      <alignment vertical="top"/>
    </xf>
    <xf numFmtId="0" fontId="33" fillId="44" borderId="10" xfId="43" applyFont="1" applyFill="1" applyBorder="1" applyAlignment="1">
      <alignment horizontal="center" vertical="top"/>
    </xf>
    <xf numFmtId="0" fontId="28" fillId="0" borderId="12" xfId="43" applyBorder="1"/>
    <xf numFmtId="0" fontId="28" fillId="41" borderId="10" xfId="43" applyFill="1" applyBorder="1" applyAlignment="1">
      <alignment horizontal="left"/>
    </xf>
    <xf numFmtId="0" fontId="28" fillId="41" borderId="10" xfId="43" applyFill="1" applyBorder="1" applyAlignment="1">
      <alignment vertical="center"/>
    </xf>
    <xf numFmtId="0" fontId="28" fillId="0" borderId="10" xfId="43" applyBorder="1" applyAlignment="1">
      <alignment horizontal="left"/>
    </xf>
    <xf numFmtId="0" fontId="33" fillId="0" borderId="0" xfId="43" applyFont="1" applyAlignment="1">
      <alignment vertical="top"/>
    </xf>
    <xf numFmtId="0" fontId="34" fillId="0" borderId="0" xfId="43" applyFont="1" applyAlignment="1">
      <alignment vertical="center"/>
    </xf>
    <xf numFmtId="0" fontId="1" fillId="38" borderId="10" xfId="45" applyFill="1" applyBorder="1" applyAlignment="1">
      <alignment horizontal="left" vertical="center"/>
    </xf>
    <xf numFmtId="0" fontId="1" fillId="40" borderId="10" xfId="45" applyFill="1" applyBorder="1" applyAlignment="1">
      <alignment horizontal="left" vertical="center"/>
    </xf>
    <xf numFmtId="0" fontId="35" fillId="0" borderId="0" xfId="0" applyFont="1"/>
    <xf numFmtId="0" fontId="35" fillId="38" borderId="0" xfId="0" applyFont="1" applyFill="1"/>
    <xf numFmtId="0" fontId="18" fillId="33" borderId="13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 vertical="center"/>
    </xf>
    <xf numFmtId="0" fontId="13" fillId="37" borderId="13" xfId="0" applyFont="1" applyFill="1" applyBorder="1" applyAlignment="1">
      <alignment horizontal="center" vertical="center" wrapText="1"/>
    </xf>
    <xf numFmtId="0" fontId="13" fillId="37" borderId="13" xfId="0" applyFont="1" applyFill="1" applyBorder="1" applyAlignment="1">
      <alignment horizontal="center"/>
    </xf>
    <xf numFmtId="0" fontId="13" fillId="39" borderId="13" xfId="0" applyFont="1" applyFill="1" applyBorder="1"/>
    <xf numFmtId="0" fontId="13" fillId="39" borderId="13" xfId="0" applyFont="1" applyFill="1" applyBorder="1" applyAlignment="1">
      <alignment horizontal="center"/>
    </xf>
    <xf numFmtId="0" fontId="13" fillId="39" borderId="13" xfId="0" applyFont="1" applyFill="1" applyBorder="1" applyAlignment="1">
      <alignment horizontal="left"/>
    </xf>
    <xf numFmtId="0" fontId="0" fillId="0" borderId="13" xfId="0" applyBorder="1"/>
    <xf numFmtId="0" fontId="34" fillId="33" borderId="10" xfId="0" applyFont="1" applyFill="1" applyBorder="1"/>
    <xf numFmtId="0" fontId="34" fillId="33" borderId="14" xfId="0" applyFont="1" applyFill="1" applyBorder="1"/>
    <xf numFmtId="0" fontId="34" fillId="34" borderId="14" xfId="0" applyFont="1" applyFill="1" applyBorder="1"/>
    <xf numFmtId="0" fontId="34" fillId="0" borderId="11" xfId="0" applyFont="1" applyBorder="1"/>
    <xf numFmtId="0" fontId="34" fillId="0" borderId="15" xfId="0" applyFont="1" applyBorder="1"/>
    <xf numFmtId="0" fontId="34" fillId="0" borderId="0" xfId="0" applyFont="1"/>
    <xf numFmtId="0" fontId="34" fillId="35" borderId="15" xfId="0" applyFont="1" applyFill="1" applyBorder="1"/>
    <xf numFmtId="0" fontId="34" fillId="45" borderId="11" xfId="0" applyFont="1" applyFill="1" applyBorder="1"/>
    <xf numFmtId="0" fontId="34" fillId="38" borderId="11" xfId="0" applyFont="1" applyFill="1" applyBorder="1"/>
    <xf numFmtId="0" fontId="34" fillId="0" borderId="13" xfId="0" applyFont="1" applyBorder="1"/>
    <xf numFmtId="11" fontId="34" fillId="0" borderId="13" xfId="0" applyNumberFormat="1" applyFont="1" applyBorder="1"/>
    <xf numFmtId="0" fontId="34" fillId="37" borderId="13" xfId="0" applyFont="1" applyFill="1" applyBorder="1"/>
    <xf numFmtId="0" fontId="34" fillId="0" borderId="13" xfId="0" applyFont="1" applyBorder="1" applyAlignment="1">
      <alignment horizontal="center"/>
    </xf>
    <xf numFmtId="0" fontId="24" fillId="0" borderId="13" xfId="0" applyFont="1" applyBorder="1"/>
    <xf numFmtId="0" fontId="34" fillId="35" borderId="13" xfId="0" applyFont="1" applyFill="1" applyBorder="1"/>
    <xf numFmtId="0" fontId="24" fillId="0" borderId="13" xfId="0" applyFont="1" applyBorder="1" applyAlignment="1">
      <alignment wrapText="1"/>
    </xf>
    <xf numFmtId="0" fontId="34" fillId="0" borderId="0" xfId="0" applyFont="1" applyAlignment="1">
      <alignment wrapText="1"/>
    </xf>
    <xf numFmtId="0" fontId="37" fillId="0" borderId="13" xfId="0" applyFont="1" applyBorder="1"/>
    <xf numFmtId="0" fontId="36" fillId="37" borderId="13" xfId="0" applyFont="1" applyFill="1" applyBorder="1"/>
    <xf numFmtId="0" fontId="31" fillId="37" borderId="13" xfId="0" applyFont="1" applyFill="1" applyBorder="1"/>
    <xf numFmtId="0" fontId="0" fillId="41" borderId="13" xfId="0" applyFill="1" applyBorder="1"/>
    <xf numFmtId="0" fontId="36" fillId="37" borderId="0" xfId="0" applyFont="1" applyFill="1" applyAlignment="1">
      <alignment wrapText="1"/>
    </xf>
    <xf numFmtId="0" fontId="37" fillId="41" borderId="13" xfId="0" applyFont="1" applyFill="1" applyBorder="1"/>
    <xf numFmtId="0" fontId="18" fillId="0" borderId="13" xfId="0" applyFont="1" applyBorder="1" applyAlignment="1">
      <alignment horizontal="left"/>
    </xf>
    <xf numFmtId="0" fontId="18" fillId="0" borderId="13" xfId="0" applyFont="1" applyBorder="1" applyAlignment="1">
      <alignment horizontal="center"/>
    </xf>
    <xf numFmtId="0" fontId="18" fillId="35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36" borderId="13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4" borderId="16" xfId="0" applyFont="1" applyFill="1" applyBorder="1" applyAlignment="1">
      <alignment horizontal="center" vertical="center"/>
    </xf>
    <xf numFmtId="0" fontId="36" fillId="37" borderId="17" xfId="0" applyFont="1" applyFill="1" applyBorder="1"/>
    <xf numFmtId="0" fontId="18" fillId="34" borderId="13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38" fillId="0" borderId="0" xfId="0" applyFont="1"/>
    <xf numFmtId="0" fontId="39" fillId="33" borderId="16" xfId="0" applyFont="1" applyFill="1" applyBorder="1" applyAlignment="1">
      <alignment horizontal="center"/>
    </xf>
    <xf numFmtId="0" fontId="39" fillId="34" borderId="16" xfId="0" applyFont="1" applyFill="1" applyBorder="1" applyAlignment="1">
      <alignment horizontal="center" vertical="center"/>
    </xf>
    <xf numFmtId="0" fontId="40" fillId="37" borderId="12" xfId="0" applyFont="1" applyFill="1" applyBorder="1" applyAlignment="1">
      <alignment horizontal="center" vertical="center" wrapText="1"/>
    </xf>
    <xf numFmtId="0" fontId="40" fillId="37" borderId="12" xfId="0" applyFont="1" applyFill="1" applyBorder="1" applyAlignment="1">
      <alignment horizontal="center"/>
    </xf>
    <xf numFmtId="0" fontId="40" fillId="39" borderId="0" xfId="0" applyFont="1" applyFill="1"/>
    <xf numFmtId="0" fontId="41" fillId="37" borderId="17" xfId="0" applyFont="1" applyFill="1" applyBorder="1" applyAlignment="1">
      <alignment horizontal="center"/>
    </xf>
    <xf numFmtId="0" fontId="41" fillId="37" borderId="17" xfId="0" applyFont="1" applyFill="1" applyBorder="1"/>
    <xf numFmtId="0" fontId="39" fillId="0" borderId="13" xfId="0" applyFont="1" applyBorder="1" applyAlignment="1">
      <alignment horizontal="left"/>
    </xf>
    <xf numFmtId="0" fontId="39" fillId="0" borderId="13" xfId="0" applyFont="1" applyBorder="1" applyAlignment="1">
      <alignment horizontal="center"/>
    </xf>
    <xf numFmtId="0" fontId="39" fillId="0" borderId="13" xfId="0" applyFont="1" applyBorder="1" applyAlignment="1">
      <alignment horizontal="center" vertical="center"/>
    </xf>
    <xf numFmtId="0" fontId="42" fillId="0" borderId="13" xfId="0" applyFont="1" applyBorder="1"/>
    <xf numFmtId="0" fontId="39" fillId="35" borderId="13" xfId="0" applyFont="1" applyFill="1" applyBorder="1" applyAlignment="1">
      <alignment horizontal="center" vertical="center"/>
    </xf>
    <xf numFmtId="0" fontId="39" fillId="36" borderId="13" xfId="0" applyFont="1" applyFill="1" applyBorder="1" applyAlignment="1">
      <alignment horizontal="center" vertical="center"/>
    </xf>
    <xf numFmtId="0" fontId="42" fillId="0" borderId="13" xfId="0" applyFont="1" applyBorder="1" applyAlignment="1">
      <alignment horizontal="center"/>
    </xf>
    <xf numFmtId="0" fontId="39" fillId="0" borderId="13" xfId="0" applyFont="1" applyBorder="1"/>
    <xf numFmtId="0" fontId="39" fillId="0" borderId="13" xfId="0" applyFont="1" applyBorder="1" applyAlignment="1">
      <alignment wrapText="1"/>
    </xf>
    <xf numFmtId="0" fontId="18" fillId="0" borderId="13" xfId="0" applyFont="1" applyBorder="1"/>
    <xf numFmtId="0" fontId="18" fillId="0" borderId="0" xfId="0" applyFont="1"/>
    <xf numFmtId="0" fontId="18" fillId="0" borderId="13" xfId="0" applyFont="1" applyBorder="1" applyAlignment="1">
      <alignment wrapText="1"/>
    </xf>
    <xf numFmtId="0" fontId="0" fillId="0" borderId="13" xfId="0" applyBorder="1" applyAlignment="1">
      <alignment horizontal="center"/>
    </xf>
    <xf numFmtId="0" fontId="14" fillId="0" borderId="10" xfId="0" applyFont="1" applyBorder="1" applyAlignment="1">
      <alignment horizontal="left"/>
    </xf>
    <xf numFmtId="0" fontId="36" fillId="37" borderId="13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0" borderId="18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0" fontId="18" fillId="38" borderId="13" xfId="0" applyFont="1" applyFill="1" applyBorder="1" applyAlignment="1">
      <alignment horizontal="left"/>
    </xf>
    <xf numFmtId="0" fontId="18" fillId="38" borderId="13" xfId="0" applyFont="1" applyFill="1" applyBorder="1" applyAlignment="1">
      <alignment horizontal="center"/>
    </xf>
    <xf numFmtId="0" fontId="19" fillId="0" borderId="13" xfId="0" applyFont="1" applyBorder="1" applyAlignment="1">
      <alignment horizontal="left"/>
    </xf>
    <xf numFmtId="0" fontId="43" fillId="39" borderId="13" xfId="0" applyFont="1" applyFill="1" applyBorder="1"/>
    <xf numFmtId="0" fontId="43" fillId="39" borderId="13" xfId="0" applyFont="1" applyFill="1" applyBorder="1" applyAlignment="1">
      <alignment horizontal="center"/>
    </xf>
    <xf numFmtId="0" fontId="44" fillId="0" borderId="13" xfId="0" applyFont="1" applyBorder="1"/>
    <xf numFmtId="14" fontId="45" fillId="0" borderId="13" xfId="0" applyNumberFormat="1" applyFont="1" applyBorder="1" applyAlignment="1">
      <alignment horizontal="center"/>
    </xf>
    <xf numFmtId="0" fontId="45" fillId="0" borderId="13" xfId="0" applyFont="1" applyBorder="1"/>
    <xf numFmtId="0" fontId="45" fillId="0" borderId="0" xfId="0" applyFont="1"/>
    <xf numFmtId="14" fontId="45" fillId="0" borderId="0" xfId="0" applyNumberFormat="1" applyFont="1" applyAlignment="1">
      <alignment horizontal="center"/>
    </xf>
    <xf numFmtId="14" fontId="0" fillId="0" borderId="13" xfId="0" applyNumberFormat="1" applyBorder="1" applyAlignment="1">
      <alignment horizontal="center"/>
    </xf>
    <xf numFmtId="0" fontId="46" fillId="0" borderId="13" xfId="0" applyFont="1" applyBorder="1"/>
    <xf numFmtId="0" fontId="46" fillId="41" borderId="13" xfId="0" applyFont="1" applyFill="1" applyBorder="1"/>
    <xf numFmtId="0" fontId="0" fillId="41" borderId="13" xfId="0" applyFill="1" applyBorder="1" applyAlignment="1">
      <alignment horizontal="center"/>
    </xf>
    <xf numFmtId="0" fontId="19" fillId="0" borderId="13" xfId="0" applyFont="1" applyBorder="1"/>
    <xf numFmtId="0" fontId="18" fillId="40" borderId="13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41" borderId="13" xfId="0" applyFont="1" applyFill="1" applyBorder="1" applyAlignment="1">
      <alignment horizontal="center"/>
    </xf>
    <xf numFmtId="0" fontId="18" fillId="41" borderId="13" xfId="0" applyFont="1" applyFill="1" applyBorder="1"/>
    <xf numFmtId="0" fontId="18" fillId="36" borderId="13" xfId="0" applyFont="1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41" borderId="21" xfId="0" applyFill="1" applyBorder="1" applyAlignment="1">
      <alignment horizontal="center"/>
    </xf>
    <xf numFmtId="0" fontId="0" fillId="41" borderId="17" xfId="0" applyFill="1" applyBorder="1"/>
    <xf numFmtId="0" fontId="0" fillId="41" borderId="20" xfId="0" applyFill="1" applyBorder="1"/>
    <xf numFmtId="0" fontId="0" fillId="41" borderId="13" xfId="0" applyFill="1" applyBorder="1" applyAlignment="1">
      <alignment wrapText="1"/>
    </xf>
    <xf numFmtId="0" fontId="18" fillId="0" borderId="17" xfId="0" applyFont="1" applyBorder="1" applyAlignment="1">
      <alignment horizontal="left"/>
    </xf>
    <xf numFmtId="0" fontId="18" fillId="0" borderId="17" xfId="0" applyFon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34" fillId="0" borderId="10" xfId="0" applyFont="1" applyBorder="1"/>
    <xf numFmtId="0" fontId="18" fillId="41" borderId="13" xfId="0" applyFont="1" applyFill="1" applyBorder="1" applyAlignment="1">
      <alignment wrapText="1"/>
    </xf>
    <xf numFmtId="0" fontId="14" fillId="0" borderId="13" xfId="0" applyFont="1" applyBorder="1"/>
    <xf numFmtId="0" fontId="48" fillId="0" borderId="13" xfId="0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8" fillId="0" borderId="16" xfId="0" applyFont="1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35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47" fillId="0" borderId="13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47" fillId="41" borderId="13" xfId="0" applyFont="1" applyFill="1" applyBorder="1" applyAlignment="1">
      <alignment horizontal="center"/>
    </xf>
    <xf numFmtId="16" fontId="0" fillId="0" borderId="0" xfId="0" applyNumberFormat="1"/>
    <xf numFmtId="0" fontId="34" fillId="0" borderId="10" xfId="0" applyFont="1" applyBorder="1" applyAlignment="1">
      <alignment horizontal="center"/>
    </xf>
    <xf numFmtId="0" fontId="50" fillId="39" borderId="13" xfId="0" applyFont="1" applyFill="1" applyBorder="1" applyAlignment="1">
      <alignment horizontal="center"/>
    </xf>
    <xf numFmtId="0" fontId="34" fillId="41" borderId="13" xfId="0" applyFont="1" applyFill="1" applyBorder="1"/>
    <xf numFmtId="0" fontId="35" fillId="41" borderId="13" xfId="0" applyFont="1" applyFill="1" applyBorder="1" applyAlignment="1">
      <alignment horizontal="center"/>
    </xf>
    <xf numFmtId="0" fontId="36" fillId="47" borderId="0" xfId="0" applyFont="1" applyFill="1"/>
    <xf numFmtId="0" fontId="36" fillId="47" borderId="10" xfId="0" applyFont="1" applyFill="1" applyBorder="1" applyAlignment="1">
      <alignment wrapText="1"/>
    </xf>
    <xf numFmtId="0" fontId="28" fillId="0" borderId="10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 wrapText="1"/>
    </xf>
    <xf numFmtId="0" fontId="28" fillId="0" borderId="10" xfId="0" applyFont="1" applyBorder="1"/>
    <xf numFmtId="0" fontId="28" fillId="0" borderId="14" xfId="0" applyFont="1" applyBorder="1"/>
    <xf numFmtId="0" fontId="28" fillId="0" borderId="26" xfId="0" applyFont="1" applyBorder="1" applyAlignment="1">
      <alignment wrapText="1"/>
    </xf>
    <xf numFmtId="0" fontId="34" fillId="0" borderId="10" xfId="0" applyFont="1" applyBorder="1" applyAlignment="1">
      <alignment wrapText="1"/>
    </xf>
    <xf numFmtId="0" fontId="28" fillId="0" borderId="11" xfId="0" applyFont="1" applyBorder="1"/>
    <xf numFmtId="0" fontId="28" fillId="0" borderId="15" xfId="0" applyFont="1" applyBorder="1"/>
    <xf numFmtId="0" fontId="28" fillId="0" borderId="27" xfId="0" applyFont="1" applyBorder="1"/>
    <xf numFmtId="0" fontId="34" fillId="0" borderId="11" xfId="0" applyFont="1" applyBorder="1" applyAlignment="1">
      <alignment wrapText="1"/>
    </xf>
    <xf numFmtId="0" fontId="28" fillId="0" borderId="11" xfId="0" applyFont="1" applyBorder="1" applyAlignment="1">
      <alignment wrapText="1"/>
    </xf>
    <xf numFmtId="0" fontId="34" fillId="33" borderId="13" xfId="0" applyFont="1" applyFill="1" applyBorder="1" applyAlignment="1">
      <alignment horizontal="center"/>
    </xf>
    <xf numFmtId="0" fontId="34" fillId="34" borderId="13" xfId="0" applyFont="1" applyFill="1" applyBorder="1" applyAlignment="1">
      <alignment horizontal="center" vertical="center"/>
    </xf>
    <xf numFmtId="0" fontId="29" fillId="37" borderId="13" xfId="0" applyFont="1" applyFill="1" applyBorder="1" applyAlignment="1">
      <alignment horizontal="center"/>
    </xf>
    <xf numFmtId="0" fontId="29" fillId="39" borderId="13" xfId="0" applyFont="1" applyFill="1" applyBorder="1" applyAlignment="1">
      <alignment horizontal="center"/>
    </xf>
    <xf numFmtId="0" fontId="36" fillId="39" borderId="13" xfId="0" applyFont="1" applyFill="1" applyBorder="1" applyAlignment="1">
      <alignment horizontal="center"/>
    </xf>
    <xf numFmtId="0" fontId="35" fillId="0" borderId="13" xfId="0" applyFont="1" applyBorder="1" applyAlignment="1">
      <alignment horizontal="center"/>
    </xf>
    <xf numFmtId="0" fontId="34" fillId="35" borderId="13" xfId="0" applyFont="1" applyFill="1" applyBorder="1" applyAlignment="1">
      <alignment horizontal="center" vertical="center"/>
    </xf>
    <xf numFmtId="0" fontId="34" fillId="0" borderId="13" xfId="0" applyFont="1" applyBorder="1" applyAlignment="1">
      <alignment horizontal="center" wrapText="1"/>
    </xf>
    <xf numFmtId="0" fontId="34" fillId="0" borderId="13" xfId="0" applyFont="1" applyBorder="1" applyAlignment="1">
      <alignment horizontal="center" vertical="center"/>
    </xf>
    <xf numFmtId="0" fontId="34" fillId="38" borderId="13" xfId="0" applyFont="1" applyFill="1" applyBorder="1" applyAlignment="1">
      <alignment horizontal="center"/>
    </xf>
    <xf numFmtId="0" fontId="35" fillId="46" borderId="13" xfId="0" applyFont="1" applyFill="1" applyBorder="1" applyAlignment="1">
      <alignment horizontal="center"/>
    </xf>
    <xf numFmtId="0" fontId="35" fillId="0" borderId="13" xfId="0" applyFont="1" applyBorder="1" applyAlignment="1">
      <alignment horizontal="center" vertical="center"/>
    </xf>
    <xf numFmtId="0" fontId="34" fillId="35" borderId="13" xfId="0" applyFont="1" applyFill="1" applyBorder="1" applyAlignment="1">
      <alignment horizontal="center"/>
    </xf>
    <xf numFmtId="0" fontId="35" fillId="0" borderId="13" xfId="0" applyFont="1" applyBorder="1" applyAlignment="1">
      <alignment horizontal="center" wrapText="1"/>
    </xf>
    <xf numFmtId="0" fontId="34" fillId="35" borderId="13" xfId="0" applyFont="1" applyFill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/>
    </xf>
    <xf numFmtId="1" fontId="35" fillId="0" borderId="13" xfId="45" applyNumberFormat="1" applyFont="1" applyBorder="1" applyAlignment="1">
      <alignment horizontal="center"/>
    </xf>
    <xf numFmtId="0" fontId="35" fillId="0" borderId="13" xfId="45" applyFont="1" applyBorder="1" applyAlignment="1">
      <alignment horizontal="center"/>
    </xf>
    <xf numFmtId="14" fontId="35" fillId="0" borderId="13" xfId="45" applyNumberFormat="1" applyFont="1" applyBorder="1" applyAlignment="1">
      <alignment horizontal="center"/>
    </xf>
    <xf numFmtId="0" fontId="34" fillId="0" borderId="13" xfId="45" applyFont="1" applyBorder="1" applyAlignment="1">
      <alignment horizontal="center" vertical="center"/>
    </xf>
    <xf numFmtId="0" fontId="28" fillId="0" borderId="13" xfId="43" applyBorder="1" applyAlignment="1">
      <alignment horizontal="center"/>
    </xf>
    <xf numFmtId="0" fontId="35" fillId="0" borderId="13" xfId="0" applyFont="1" applyBorder="1"/>
    <xf numFmtId="0" fontId="35" fillId="44" borderId="13" xfId="0" applyFont="1" applyFill="1" applyBorder="1" applyAlignment="1">
      <alignment horizontal="center"/>
    </xf>
    <xf numFmtId="0" fontId="35" fillId="40" borderId="13" xfId="0" applyFont="1" applyFill="1" applyBorder="1" applyAlignment="1">
      <alignment horizontal="center"/>
    </xf>
    <xf numFmtId="0" fontId="35" fillId="38" borderId="13" xfId="45" applyFont="1" applyFill="1" applyBorder="1" applyAlignment="1">
      <alignment horizontal="center" vertical="center"/>
    </xf>
    <xf numFmtId="1" fontId="34" fillId="0" borderId="13" xfId="0" applyNumberFormat="1" applyFont="1" applyBorder="1" applyAlignment="1">
      <alignment horizontal="center"/>
    </xf>
    <xf numFmtId="0" fontId="35" fillId="0" borderId="17" xfId="0" applyFont="1" applyBorder="1" applyAlignment="1">
      <alignment horizontal="center"/>
    </xf>
    <xf numFmtId="0" fontId="35" fillId="0" borderId="22" xfId="0" applyFont="1" applyBorder="1" applyAlignment="1">
      <alignment horizontal="center"/>
    </xf>
    <xf numFmtId="0" fontId="34" fillId="41" borderId="13" xfId="0" applyFont="1" applyFill="1" applyBorder="1" applyAlignment="1">
      <alignment horizontal="center" wrapText="1"/>
    </xf>
    <xf numFmtId="0" fontId="34" fillId="40" borderId="13" xfId="0" applyFont="1" applyFill="1" applyBorder="1" applyAlignment="1">
      <alignment horizontal="center" vertical="center" wrapText="1"/>
    </xf>
    <xf numFmtId="0" fontId="35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35" fillId="0" borderId="23" xfId="0" applyFont="1" applyBorder="1" applyAlignment="1">
      <alignment horizontal="center"/>
    </xf>
    <xf numFmtId="0" fontId="35" fillId="0" borderId="24" xfId="0" applyFont="1" applyBorder="1" applyAlignment="1">
      <alignment horizontal="center"/>
    </xf>
    <xf numFmtId="0" fontId="34" fillId="35" borderId="23" xfId="0" applyFont="1" applyFill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/>
    </xf>
    <xf numFmtId="0" fontId="35" fillId="0" borderId="15" xfId="0" applyFont="1" applyBorder="1" applyAlignment="1">
      <alignment horizontal="center"/>
    </xf>
    <xf numFmtId="0" fontId="28" fillId="0" borderId="13" xfId="43" applyBorder="1" applyAlignment="1">
      <alignment horizontal="center" vertical="center"/>
    </xf>
    <xf numFmtId="0" fontId="34" fillId="0" borderId="13" xfId="0" applyFont="1" applyBorder="1" applyAlignment="1">
      <alignment wrapText="1"/>
    </xf>
    <xf numFmtId="0" fontId="28" fillId="0" borderId="13" xfId="0" applyFont="1" applyBorder="1" applyAlignment="1">
      <alignment horizontal="center" vertical="center"/>
    </xf>
    <xf numFmtId="0" fontId="35" fillId="48" borderId="13" xfId="0" applyFont="1" applyFill="1" applyBorder="1" applyAlignment="1">
      <alignment horizontal="center"/>
    </xf>
    <xf numFmtId="0" fontId="34" fillId="40" borderId="13" xfId="0" applyFont="1" applyFill="1" applyBorder="1" applyAlignment="1">
      <alignment horizontal="center" vertical="center"/>
    </xf>
    <xf numFmtId="0" fontId="34" fillId="49" borderId="13" xfId="0" applyFont="1" applyFill="1" applyBorder="1" applyAlignment="1">
      <alignment horizontal="center"/>
    </xf>
    <xf numFmtId="0" fontId="34" fillId="49" borderId="13" xfId="0" applyFont="1" applyFill="1" applyBorder="1" applyAlignment="1">
      <alignment horizontal="center" vertical="center"/>
    </xf>
    <xf numFmtId="0" fontId="35" fillId="49" borderId="13" xfId="0" applyFont="1" applyFill="1" applyBorder="1" applyAlignment="1">
      <alignment horizontal="center"/>
    </xf>
    <xf numFmtId="0" fontId="35" fillId="49" borderId="13" xfId="0" applyFont="1" applyFill="1" applyBorder="1" applyAlignment="1">
      <alignment horizontal="center" vertical="center"/>
    </xf>
    <xf numFmtId="0" fontId="51" fillId="37" borderId="12" xfId="0" applyFont="1" applyFill="1" applyBorder="1" applyAlignment="1">
      <alignment horizontal="center"/>
    </xf>
    <xf numFmtId="0" fontId="51" fillId="39" borderId="0" xfId="0" applyFont="1" applyFill="1"/>
    <xf numFmtId="0" fontId="31" fillId="37" borderId="17" xfId="0" applyFont="1" applyFill="1" applyBorder="1" applyAlignment="1">
      <alignment horizontal="center"/>
    </xf>
    <xf numFmtId="0" fontId="34" fillId="51" borderId="13" xfId="0" applyFont="1" applyFill="1" applyBorder="1" applyAlignment="1">
      <alignment horizontal="center"/>
    </xf>
    <xf numFmtId="0" fontId="28" fillId="51" borderId="13" xfId="0" applyFont="1" applyFill="1" applyBorder="1" applyAlignment="1">
      <alignment horizontal="center"/>
    </xf>
    <xf numFmtId="0" fontId="35" fillId="51" borderId="13" xfId="0" applyFont="1" applyFill="1" applyBorder="1" applyAlignment="1">
      <alignment horizontal="center"/>
    </xf>
    <xf numFmtId="0" fontId="34" fillId="51" borderId="13" xfId="0" applyFont="1" applyFill="1" applyBorder="1" applyAlignment="1">
      <alignment horizontal="center" vertical="center" wrapText="1"/>
    </xf>
    <xf numFmtId="0" fontId="35" fillId="38" borderId="13" xfId="0" applyFont="1" applyFill="1" applyBorder="1" applyAlignment="1">
      <alignment horizontal="center"/>
    </xf>
    <xf numFmtId="0" fontId="34" fillId="38" borderId="13" xfId="0" applyFont="1" applyFill="1" applyBorder="1" applyAlignment="1">
      <alignment horizontal="center" vertical="center"/>
    </xf>
    <xf numFmtId="0" fontId="0" fillId="52" borderId="13" xfId="0" applyFill="1" applyBorder="1" applyAlignment="1">
      <alignment horizontal="center"/>
    </xf>
    <xf numFmtId="0" fontId="36" fillId="37" borderId="17" xfId="0" applyFont="1" applyFill="1" applyBorder="1" applyAlignment="1">
      <alignment horizontal="center"/>
    </xf>
    <xf numFmtId="0" fontId="44" fillId="0" borderId="20" xfId="0" applyFont="1" applyBorder="1"/>
    <xf numFmtId="0" fontId="44" fillId="41" borderId="13" xfId="0" applyFont="1" applyFill="1" applyBorder="1"/>
    <xf numFmtId="0" fontId="35" fillId="41" borderId="13" xfId="0" applyFont="1" applyFill="1" applyBorder="1"/>
    <xf numFmtId="0" fontId="34" fillId="41" borderId="13" xfId="0" applyFont="1" applyFill="1" applyBorder="1" applyAlignment="1">
      <alignment wrapText="1"/>
    </xf>
    <xf numFmtId="0" fontId="24" fillId="41" borderId="13" xfId="0" applyFont="1" applyFill="1" applyBorder="1" applyAlignment="1">
      <alignment wrapText="1"/>
    </xf>
    <xf numFmtId="0" fontId="24" fillId="41" borderId="0" xfId="0" applyFont="1" applyFill="1"/>
    <xf numFmtId="0" fontId="24" fillId="41" borderId="0" xfId="0" applyFont="1" applyFill="1" applyAlignment="1">
      <alignment wrapText="1"/>
    </xf>
    <xf numFmtId="0" fontId="24" fillId="41" borderId="13" xfId="0" applyFont="1" applyFill="1" applyBorder="1"/>
    <xf numFmtId="0" fontId="36" fillId="37" borderId="13" xfId="0" applyFont="1" applyFill="1" applyBorder="1" applyAlignment="1">
      <alignment horizontal="center" vertical="center"/>
    </xf>
    <xf numFmtId="0" fontId="24" fillId="0" borderId="0" xfId="0" applyFont="1"/>
    <xf numFmtId="0" fontId="34" fillId="0" borderId="13" xfId="0" applyFont="1" applyBorder="1" applyAlignment="1">
      <alignment horizontal="left"/>
    </xf>
    <xf numFmtId="0" fontId="35" fillId="39" borderId="13" xfId="0" applyFont="1" applyFill="1" applyBorder="1"/>
    <xf numFmtId="0" fontId="34" fillId="38" borderId="13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53" borderId="1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50" borderId="0" xfId="0" applyFill="1" applyAlignment="1">
      <alignment horizontal="center"/>
    </xf>
    <xf numFmtId="0" fontId="52" fillId="0" borderId="13" xfId="0" applyFont="1" applyBorder="1" applyAlignment="1">
      <alignment horizontal="center"/>
    </xf>
    <xf numFmtId="0" fontId="0" fillId="52" borderId="16" xfId="0" applyFill="1" applyBorder="1" applyAlignment="1">
      <alignment horizontal="center"/>
    </xf>
    <xf numFmtId="0" fontId="29" fillId="39" borderId="17" xfId="0" applyFont="1" applyFill="1" applyBorder="1" applyAlignment="1">
      <alignment horizontal="center"/>
    </xf>
    <xf numFmtId="0" fontId="36" fillId="39" borderId="17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41" borderId="17" xfId="0" applyFill="1" applyBorder="1" applyAlignment="1">
      <alignment horizontal="center"/>
    </xf>
    <xf numFmtId="1" fontId="29" fillId="37" borderId="13" xfId="0" applyNumberFormat="1" applyFont="1" applyFill="1" applyBorder="1" applyAlignment="1">
      <alignment horizontal="center" vertical="center" wrapText="1"/>
    </xf>
    <xf numFmtId="1" fontId="35" fillId="0" borderId="13" xfId="0" applyNumberFormat="1" applyFont="1" applyBorder="1" applyAlignment="1">
      <alignment horizontal="center"/>
    </xf>
    <xf numFmtId="0" fontId="34" fillId="38" borderId="13" xfId="0" applyFont="1" applyFill="1" applyBorder="1"/>
    <xf numFmtId="0" fontId="34" fillId="38" borderId="13" xfId="45" applyFont="1" applyFill="1" applyBorder="1" applyAlignment="1">
      <alignment horizontal="center"/>
    </xf>
    <xf numFmtId="1" fontId="34" fillId="38" borderId="13" xfId="45" applyNumberFormat="1" applyFont="1" applyFill="1" applyBorder="1" applyAlignment="1">
      <alignment horizontal="center"/>
    </xf>
    <xf numFmtId="1" fontId="35" fillId="38" borderId="13" xfId="45" applyNumberFormat="1" applyFont="1" applyFill="1" applyBorder="1" applyAlignment="1">
      <alignment horizontal="center" vertical="center"/>
    </xf>
    <xf numFmtId="0" fontId="13" fillId="54" borderId="28" xfId="0" applyFont="1" applyFill="1" applyBorder="1"/>
    <xf numFmtId="0" fontId="35" fillId="0" borderId="11" xfId="0" applyFont="1" applyBorder="1" applyAlignment="1">
      <alignment horizontal="center"/>
    </xf>
    <xf numFmtId="0" fontId="28" fillId="0" borderId="10" xfId="43" applyBorder="1" applyAlignment="1">
      <alignment horizontal="center" vertical="center"/>
    </xf>
    <xf numFmtId="0" fontId="34" fillId="0" borderId="22" xfId="0" applyFont="1" applyBorder="1" applyAlignment="1">
      <alignment horizontal="center"/>
    </xf>
    <xf numFmtId="0" fontId="28" fillId="0" borderId="14" xfId="43" applyBorder="1" applyAlignment="1">
      <alignment horizontal="center" vertical="center"/>
    </xf>
    <xf numFmtId="0" fontId="34" fillId="35" borderId="21" xfId="0" applyFont="1" applyFill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/>
    </xf>
    <xf numFmtId="0" fontId="35" fillId="0" borderId="20" xfId="0" applyFont="1" applyBorder="1" applyAlignment="1">
      <alignment horizontal="center"/>
    </xf>
    <xf numFmtId="0" fontId="34" fillId="49" borderId="13" xfId="0" applyFont="1" applyFill="1" applyBorder="1" applyAlignment="1">
      <alignment horizontal="center" wrapText="1"/>
    </xf>
    <xf numFmtId="0" fontId="34" fillId="0" borderId="14" xfId="0" applyFont="1" applyBorder="1" applyAlignment="1">
      <alignment horizontal="center"/>
    </xf>
    <xf numFmtId="0" fontId="34" fillId="0" borderId="15" xfId="0" applyFont="1" applyBorder="1" applyAlignment="1">
      <alignment horizontal="center"/>
    </xf>
    <xf numFmtId="0" fontId="48" fillId="0" borderId="23" xfId="0" applyFont="1" applyBorder="1" applyAlignment="1">
      <alignment horizontal="center"/>
    </xf>
    <xf numFmtId="0" fontId="34" fillId="49" borderId="10" xfId="0" applyFont="1" applyFill="1" applyBorder="1" applyAlignment="1">
      <alignment horizontal="center"/>
    </xf>
    <xf numFmtId="0" fontId="34" fillId="35" borderId="10" xfId="0" applyFont="1" applyFill="1" applyBorder="1" applyAlignment="1">
      <alignment horizontal="center" vertical="center" wrapText="1"/>
    </xf>
    <xf numFmtId="0" fontId="34" fillId="0" borderId="16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28" fillId="51" borderId="10" xfId="0" applyFont="1" applyFill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34" fillId="0" borderId="19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34" fillId="0" borderId="19" xfId="0" applyFont="1" applyBorder="1" applyAlignment="1">
      <alignment horizontal="center" wrapText="1"/>
    </xf>
    <xf numFmtId="0" fontId="34" fillId="0" borderId="25" xfId="0" applyFont="1" applyBorder="1" applyAlignment="1">
      <alignment horizontal="center" wrapText="1"/>
    </xf>
    <xf numFmtId="0" fontId="34" fillId="49" borderId="13" xfId="0" applyFont="1" applyFill="1" applyBorder="1"/>
    <xf numFmtId="0" fontId="35" fillId="55" borderId="13" xfId="0" applyFont="1" applyFill="1" applyBorder="1" applyAlignment="1">
      <alignment horizontal="center"/>
    </xf>
    <xf numFmtId="1" fontId="35" fillId="55" borderId="13" xfId="0" applyNumberFormat="1" applyFont="1" applyFill="1" applyBorder="1" applyAlignment="1">
      <alignment horizontal="center"/>
    </xf>
    <xf numFmtId="0" fontId="34" fillId="55" borderId="13" xfId="0" applyFont="1" applyFill="1" applyBorder="1" applyAlignment="1">
      <alignment horizontal="center"/>
    </xf>
    <xf numFmtId="0" fontId="35" fillId="56" borderId="13" xfId="0" applyFont="1" applyFill="1" applyBorder="1" applyAlignment="1">
      <alignment horizontal="center"/>
    </xf>
    <xf numFmtId="0" fontId="34" fillId="49" borderId="14" xfId="0" applyFont="1" applyFill="1" applyBorder="1" applyAlignment="1">
      <alignment horizontal="center"/>
    </xf>
    <xf numFmtId="0" fontId="35" fillId="49" borderId="14" xfId="0" applyFont="1" applyFill="1" applyBorder="1" applyAlignment="1">
      <alignment horizontal="center"/>
    </xf>
    <xf numFmtId="0" fontId="35" fillId="49" borderId="0" xfId="0" applyFont="1" applyFill="1" applyAlignment="1">
      <alignment horizontal="center" wrapText="1"/>
    </xf>
    <xf numFmtId="0" fontId="54" fillId="0" borderId="0" xfId="0" applyFont="1"/>
    <xf numFmtId="0" fontId="28" fillId="38" borderId="13" xfId="0" applyFont="1" applyFill="1" applyBorder="1" applyAlignment="1">
      <alignment horizontal="center" vertical="center"/>
    </xf>
    <xf numFmtId="0" fontId="35" fillId="38" borderId="13" xfId="0" applyFont="1" applyFill="1" applyBorder="1" applyAlignment="1">
      <alignment horizontal="center" vertical="center"/>
    </xf>
    <xf numFmtId="0" fontId="28" fillId="38" borderId="13" xfId="0" applyFont="1" applyFill="1" applyBorder="1" applyAlignment="1">
      <alignment horizontal="center"/>
    </xf>
    <xf numFmtId="0" fontId="28" fillId="49" borderId="13" xfId="43" applyFill="1" applyBorder="1" applyAlignment="1">
      <alignment horizontal="center" vertical="center"/>
    </xf>
    <xf numFmtId="1" fontId="35" fillId="49" borderId="13" xfId="0" applyNumberFormat="1" applyFont="1" applyFill="1" applyBorder="1" applyAlignment="1">
      <alignment horizontal="center"/>
    </xf>
    <xf numFmtId="0" fontId="47" fillId="38" borderId="13" xfId="0" applyFont="1" applyFill="1" applyBorder="1" applyAlignment="1">
      <alignment horizontal="center"/>
    </xf>
    <xf numFmtId="1" fontId="35" fillId="38" borderId="13" xfId="45" applyNumberFormat="1" applyFont="1" applyFill="1" applyBorder="1" applyAlignment="1">
      <alignment horizontal="center"/>
    </xf>
    <xf numFmtId="0" fontId="35" fillId="38" borderId="13" xfId="45" applyFont="1" applyFill="1" applyBorder="1" applyAlignment="1">
      <alignment horizontal="center"/>
    </xf>
    <xf numFmtId="14" fontId="35" fillId="38" borderId="13" xfId="45" applyNumberFormat="1" applyFont="1" applyFill="1" applyBorder="1" applyAlignment="1">
      <alignment horizontal="center"/>
    </xf>
    <xf numFmtId="0" fontId="34" fillId="38" borderId="13" xfId="45" applyFont="1" applyFill="1" applyBorder="1" applyAlignment="1">
      <alignment horizontal="center" vertical="center"/>
    </xf>
    <xf numFmtId="0" fontId="34" fillId="38" borderId="13" xfId="45" applyFont="1" applyFill="1" applyBorder="1" applyAlignment="1">
      <alignment horizontal="center" vertical="center" wrapText="1"/>
    </xf>
    <xf numFmtId="1" fontId="35" fillId="0" borderId="13" xfId="45" applyNumberFormat="1" applyFont="1" applyBorder="1" applyAlignment="1">
      <alignment horizontal="center" vertical="center"/>
    </xf>
    <xf numFmtId="0" fontId="35" fillId="0" borderId="13" xfId="45" applyFont="1" applyBorder="1" applyAlignment="1">
      <alignment horizontal="center" vertical="center"/>
    </xf>
    <xf numFmtId="0" fontId="49" fillId="0" borderId="13" xfId="0" applyFont="1" applyBorder="1" applyAlignment="1">
      <alignment wrapText="1"/>
    </xf>
    <xf numFmtId="0" fontId="34" fillId="38" borderId="13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wrapText="1"/>
    </xf>
    <xf numFmtId="0" fontId="34" fillId="51" borderId="10" xfId="0" applyFont="1" applyFill="1" applyBorder="1" applyAlignment="1">
      <alignment horizontal="center"/>
    </xf>
    <xf numFmtId="0" fontId="28" fillId="0" borderId="0" xfId="43" applyAlignment="1">
      <alignment horizontal="center" vertical="center"/>
    </xf>
    <xf numFmtId="0" fontId="35" fillId="0" borderId="19" xfId="0" applyFont="1" applyBorder="1" applyAlignment="1">
      <alignment horizontal="center"/>
    </xf>
    <xf numFmtId="0" fontId="34" fillId="49" borderId="20" xfId="0" applyFont="1" applyFill="1" applyBorder="1" applyAlignment="1">
      <alignment horizontal="center"/>
    </xf>
    <xf numFmtId="1" fontId="34" fillId="38" borderId="13" xfId="0" applyNumberFormat="1" applyFont="1" applyFill="1" applyBorder="1" applyAlignment="1">
      <alignment horizontal="center"/>
    </xf>
    <xf numFmtId="0" fontId="35" fillId="40" borderId="13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/>
    </xf>
    <xf numFmtId="1" fontId="35" fillId="0" borderId="13" xfId="0" applyNumberFormat="1" applyFont="1" applyFill="1" applyBorder="1" applyAlignment="1">
      <alignment horizontal="center"/>
    </xf>
    <xf numFmtId="0" fontId="34" fillId="44" borderId="13" xfId="0" applyFont="1" applyFill="1" applyBorder="1" applyAlignment="1">
      <alignment horizontal="center"/>
    </xf>
    <xf numFmtId="0" fontId="34" fillId="44" borderId="20" xfId="0" applyFont="1" applyFill="1" applyBorder="1" applyAlignment="1">
      <alignment horizontal="center"/>
    </xf>
    <xf numFmtId="0" fontId="35" fillId="44" borderId="20" xfId="0" applyFont="1" applyFill="1" applyBorder="1" applyAlignment="1">
      <alignment horizontal="center"/>
    </xf>
    <xf numFmtId="0" fontId="34" fillId="44" borderId="20" xfId="0" applyFont="1" applyFill="1" applyBorder="1" applyAlignment="1">
      <alignment horizontal="center" wrapText="1"/>
    </xf>
    <xf numFmtId="0" fontId="34" fillId="0" borderId="13" xfId="0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/>
    </xf>
    <xf numFmtId="0" fontId="28" fillId="44" borderId="13" xfId="0" applyFont="1" applyFill="1" applyBorder="1" applyAlignment="1">
      <alignment horizontal="center"/>
    </xf>
    <xf numFmtId="0" fontId="47" fillId="44" borderId="13" xfId="0" applyFont="1" applyFill="1" applyBorder="1" applyAlignment="1">
      <alignment horizontal="center"/>
    </xf>
    <xf numFmtId="0" fontId="34" fillId="44" borderId="13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34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34" fillId="44" borderId="13" xfId="0" applyFont="1" applyFill="1" applyBorder="1" applyAlignment="1">
      <alignment horizontal="center" wrapText="1"/>
    </xf>
    <xf numFmtId="0" fontId="34" fillId="35" borderId="22" xfId="0" applyFont="1" applyFill="1" applyBorder="1" applyAlignment="1">
      <alignment horizontal="center"/>
    </xf>
    <xf numFmtId="0" fontId="34" fillId="35" borderId="22" xfId="0" applyFont="1" applyFill="1" applyBorder="1" applyAlignment="1">
      <alignment horizontal="center" vertical="center"/>
    </xf>
    <xf numFmtId="0" fontId="34" fillId="0" borderId="17" xfId="0" applyFont="1" applyBorder="1" applyAlignment="1">
      <alignment horizontal="center"/>
    </xf>
    <xf numFmtId="0" fontId="35" fillId="44" borderId="22" xfId="0" applyFont="1" applyFill="1" applyBorder="1" applyAlignment="1">
      <alignment horizontal="center"/>
    </xf>
    <xf numFmtId="0" fontId="34" fillId="44" borderId="13" xfId="45" applyFont="1" applyFill="1" applyBorder="1" applyAlignment="1">
      <alignment horizontal="center" vertical="center"/>
    </xf>
    <xf numFmtId="0" fontId="53" fillId="44" borderId="13" xfId="0" applyFont="1" applyFill="1" applyBorder="1" applyAlignment="1">
      <alignment horizontal="center" wrapText="1"/>
    </xf>
    <xf numFmtId="0" fontId="34" fillId="44" borderId="10" xfId="0" applyFont="1" applyFill="1" applyBorder="1" applyAlignment="1">
      <alignment horizontal="center" vertical="center" wrapText="1"/>
    </xf>
    <xf numFmtId="0" fontId="34" fillId="44" borderId="13" xfId="0" applyFont="1" applyFill="1" applyBorder="1" applyAlignment="1">
      <alignment horizontal="center" vertical="center"/>
    </xf>
    <xf numFmtId="0" fontId="49" fillId="44" borderId="13" xfId="0" applyFont="1" applyFill="1" applyBorder="1" applyAlignment="1">
      <alignment horizontal="center"/>
    </xf>
    <xf numFmtId="0" fontId="28" fillId="40" borderId="13" xfId="43" applyFill="1" applyBorder="1" applyAlignment="1">
      <alignment horizontal="center" vertical="center"/>
    </xf>
    <xf numFmtId="0" fontId="34" fillId="40" borderId="13" xfId="0" applyFont="1" applyFill="1" applyBorder="1" applyAlignment="1">
      <alignment horizontal="center"/>
    </xf>
    <xf numFmtId="0" fontId="28" fillId="40" borderId="13" xfId="0" applyFont="1" applyFill="1" applyBorder="1" applyAlignment="1">
      <alignment horizontal="center" vertical="center"/>
    </xf>
    <xf numFmtId="0" fontId="28" fillId="40" borderId="13" xfId="0" applyFont="1" applyFill="1" applyBorder="1" applyAlignment="1">
      <alignment horizontal="center"/>
    </xf>
    <xf numFmtId="0" fontId="34" fillId="40" borderId="23" xfId="0" applyFont="1" applyFill="1" applyBorder="1" applyAlignment="1">
      <alignment horizontal="center"/>
    </xf>
    <xf numFmtId="0" fontId="34" fillId="40" borderId="14" xfId="0" applyFont="1" applyFill="1" applyBorder="1" applyAlignment="1">
      <alignment horizontal="center"/>
    </xf>
    <xf numFmtId="0" fontId="34" fillId="40" borderId="11" xfId="0" applyFont="1" applyFill="1" applyBorder="1" applyAlignment="1">
      <alignment horizontal="center"/>
    </xf>
    <xf numFmtId="0" fontId="34" fillId="40" borderId="10" xfId="0" applyFont="1" applyFill="1" applyBorder="1" applyAlignment="1">
      <alignment horizontal="center"/>
    </xf>
    <xf numFmtId="0" fontId="28" fillId="40" borderId="10" xfId="43" applyFill="1" applyBorder="1" applyAlignment="1">
      <alignment horizontal="center" vertical="center"/>
    </xf>
    <xf numFmtId="0" fontId="47" fillId="38" borderId="13" xfId="45" applyFont="1" applyFill="1" applyBorder="1" applyAlignment="1">
      <alignment horizontal="center"/>
    </xf>
    <xf numFmtId="0" fontId="54" fillId="0" borderId="13" xfId="0" applyFont="1" applyBorder="1" applyAlignment="1">
      <alignment wrapText="1"/>
    </xf>
    <xf numFmtId="0" fontId="34" fillId="40" borderId="17" xfId="0" applyFont="1" applyFill="1" applyBorder="1" applyAlignment="1">
      <alignment horizontal="center"/>
    </xf>
    <xf numFmtId="0" fontId="34" fillId="35" borderId="17" xfId="0" applyFont="1" applyFill="1" applyBorder="1" applyAlignment="1">
      <alignment horizontal="center" vertical="center"/>
    </xf>
    <xf numFmtId="0" fontId="34" fillId="0" borderId="17" xfId="0" applyFont="1" applyBorder="1" applyAlignment="1">
      <alignment horizontal="center" wrapText="1"/>
    </xf>
    <xf numFmtId="0" fontId="34" fillId="49" borderId="17" xfId="0" applyFont="1" applyFill="1" applyBorder="1" applyAlignment="1">
      <alignment horizontal="center"/>
    </xf>
    <xf numFmtId="0" fontId="35" fillId="49" borderId="17" xfId="0" applyFont="1" applyFill="1" applyBorder="1" applyAlignment="1">
      <alignment horizontal="center"/>
    </xf>
    <xf numFmtId="0" fontId="34" fillId="40" borderId="17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wrapText="1"/>
    </xf>
    <xf numFmtId="0" fontId="34" fillId="0" borderId="17" xfId="0" applyFont="1" applyBorder="1" applyAlignment="1">
      <alignment horizontal="center" vertical="center" wrapText="1"/>
    </xf>
    <xf numFmtId="0" fontId="35" fillId="44" borderId="17" xfId="0" applyFont="1" applyFill="1" applyBorder="1" applyAlignment="1">
      <alignment horizontal="center"/>
    </xf>
    <xf numFmtId="1" fontId="35" fillId="0" borderId="17" xfId="45" applyNumberFormat="1" applyFont="1" applyBorder="1" applyAlignment="1">
      <alignment horizontal="center"/>
    </xf>
    <xf numFmtId="0" fontId="35" fillId="0" borderId="17" xfId="45" applyFont="1" applyBorder="1" applyAlignment="1">
      <alignment horizontal="center"/>
    </xf>
    <xf numFmtId="14" fontId="35" fillId="0" borderId="17" xfId="45" applyNumberFormat="1" applyFont="1" applyBorder="1" applyAlignment="1">
      <alignment horizontal="center"/>
    </xf>
    <xf numFmtId="0" fontId="34" fillId="0" borderId="17" xfId="45" applyFont="1" applyBorder="1" applyAlignment="1">
      <alignment horizontal="center" vertical="center"/>
    </xf>
    <xf numFmtId="1" fontId="35" fillId="0" borderId="17" xfId="45" applyNumberFormat="1" applyFont="1" applyBorder="1" applyAlignment="1">
      <alignment horizontal="center" vertical="center"/>
    </xf>
    <xf numFmtId="0" fontId="35" fillId="0" borderId="17" xfId="45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35" borderId="17" xfId="0" applyFont="1" applyFill="1" applyBorder="1" applyAlignment="1">
      <alignment horizontal="center"/>
    </xf>
    <xf numFmtId="1" fontId="34" fillId="0" borderId="17" xfId="0" applyNumberFormat="1" applyFont="1" applyBorder="1" applyAlignment="1">
      <alignment horizontal="center"/>
    </xf>
    <xf numFmtId="0" fontId="34" fillId="44" borderId="17" xfId="0" applyFont="1" applyFill="1" applyBorder="1" applyAlignment="1">
      <alignment horizontal="center"/>
    </xf>
    <xf numFmtId="0" fontId="34" fillId="44" borderId="17" xfId="0" applyFont="1" applyFill="1" applyBorder="1" applyAlignment="1">
      <alignment horizontal="center" wrapText="1"/>
    </xf>
    <xf numFmtId="0" fontId="35" fillId="51" borderId="17" xfId="0" applyFont="1" applyFill="1" applyBorder="1" applyAlignment="1">
      <alignment horizontal="center"/>
    </xf>
    <xf numFmtId="0" fontId="34" fillId="0" borderId="16" xfId="0" applyFont="1" applyBorder="1" applyAlignment="1">
      <alignment horizontal="center" vertical="center"/>
    </xf>
    <xf numFmtId="0" fontId="35" fillId="0" borderId="29" xfId="0" applyFont="1" applyBorder="1" applyAlignment="1">
      <alignment horizontal="center"/>
    </xf>
    <xf numFmtId="1" fontId="35" fillId="0" borderId="17" xfId="0" applyNumberFormat="1" applyFont="1" applyBorder="1" applyAlignment="1">
      <alignment horizontal="center"/>
    </xf>
    <xf numFmtId="0" fontId="34" fillId="40" borderId="20" xfId="0" applyFont="1" applyFill="1" applyBorder="1" applyAlignment="1">
      <alignment horizontal="center"/>
    </xf>
    <xf numFmtId="0" fontId="34" fillId="35" borderId="20" xfId="0" applyFont="1" applyFill="1" applyBorder="1" applyAlignment="1">
      <alignment horizontal="center" vertical="center"/>
    </xf>
    <xf numFmtId="0" fontId="35" fillId="0" borderId="25" xfId="0" applyFont="1" applyBorder="1" applyAlignment="1">
      <alignment horizontal="center"/>
    </xf>
    <xf numFmtId="0" fontId="28" fillId="0" borderId="25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 wrapText="1"/>
    </xf>
    <xf numFmtId="0" fontId="35" fillId="41" borderId="20" xfId="0" applyFont="1" applyFill="1" applyBorder="1" applyAlignment="1">
      <alignment horizontal="center"/>
    </xf>
    <xf numFmtId="0" fontId="28" fillId="0" borderId="20" xfId="0" applyFont="1" applyBorder="1" applyAlignment="1">
      <alignment horizontal="center"/>
    </xf>
    <xf numFmtId="0" fontId="35" fillId="0" borderId="20" xfId="0" applyFont="1" applyBorder="1"/>
    <xf numFmtId="0" fontId="35" fillId="48" borderId="20" xfId="0" applyFont="1" applyFill="1" applyBorder="1" applyAlignment="1">
      <alignment horizontal="center"/>
    </xf>
    <xf numFmtId="1" fontId="35" fillId="0" borderId="20" xfId="45" applyNumberFormat="1" applyFont="1" applyBorder="1" applyAlignment="1">
      <alignment horizontal="center" vertical="center"/>
    </xf>
    <xf numFmtId="0" fontId="35" fillId="0" borderId="20" xfId="45" applyFont="1" applyBorder="1" applyAlignment="1">
      <alignment horizontal="center" vertical="center"/>
    </xf>
    <xf numFmtId="0" fontId="35" fillId="0" borderId="20" xfId="45" applyFont="1" applyBorder="1" applyAlignment="1">
      <alignment horizontal="center"/>
    </xf>
    <xf numFmtId="0" fontId="34" fillId="0" borderId="20" xfId="45" applyFont="1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/>
    </xf>
    <xf numFmtId="0" fontId="34" fillId="0" borderId="25" xfId="0" applyFont="1" applyBorder="1" applyAlignment="1">
      <alignment horizontal="center" vertical="center"/>
    </xf>
    <xf numFmtId="0" fontId="35" fillId="41" borderId="25" xfId="0" applyFont="1" applyFill="1" applyBorder="1" applyAlignment="1">
      <alignment horizontal="center"/>
    </xf>
    <xf numFmtId="1" fontId="34" fillId="0" borderId="20" xfId="0" applyNumberFormat="1" applyFont="1" applyBorder="1" applyAlignment="1">
      <alignment horizontal="center"/>
    </xf>
    <xf numFmtId="0" fontId="35" fillId="51" borderId="20" xfId="0" applyFont="1" applyFill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30" xfId="0" applyFont="1" applyFill="1" applyBorder="1" applyAlignment="1">
      <alignment horizontal="center"/>
    </xf>
    <xf numFmtId="0" fontId="34" fillId="0" borderId="20" xfId="0" applyFont="1" applyFill="1" applyBorder="1" applyAlignment="1">
      <alignment horizontal="center"/>
    </xf>
    <xf numFmtId="0" fontId="34" fillId="35" borderId="11" xfId="0" applyFont="1" applyFill="1" applyBorder="1" applyAlignment="1">
      <alignment horizontal="center" vertical="center" wrapText="1"/>
    </xf>
    <xf numFmtId="0" fontId="34" fillId="57" borderId="13" xfId="0" applyFont="1" applyFill="1" applyBorder="1" applyAlignment="1">
      <alignment horizontal="center"/>
    </xf>
    <xf numFmtId="0" fontId="35" fillId="57" borderId="13" xfId="0" applyFont="1" applyFill="1" applyBorder="1" applyAlignment="1">
      <alignment horizontal="center"/>
    </xf>
    <xf numFmtId="0" fontId="35" fillId="57" borderId="17" xfId="0" applyFont="1" applyFill="1" applyBorder="1" applyAlignment="1">
      <alignment horizontal="center"/>
    </xf>
    <xf numFmtId="0" fontId="35" fillId="57" borderId="17" xfId="0" applyFont="1" applyFill="1" applyBorder="1" applyAlignment="1">
      <alignment horizontal="center" wrapText="1"/>
    </xf>
    <xf numFmtId="0" fontId="35" fillId="0" borderId="17" xfId="0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4" xr:uid="{937A5C36-7204-4C62-BC88-2C6BC97D1929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032AC04-E774-4CA2-8CF7-5F935BFC97F8}"/>
    <cellStyle name="Normal 3" xfId="45" xr:uid="{C0A72EB7-D670-47EE-80D1-EF6AA8CB984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6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styles" Target="styles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6</xdr:col>
      <xdr:colOff>142875</xdr:colOff>
      <xdr:row>32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B7012C-CA42-898C-1FE5-480789463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1050" y="3038475"/>
          <a:ext cx="1971675" cy="31908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sa, Razvan" refreshedDate="44608.42550474537" createdVersion="7" refreshedVersion="7" minRefreshableVersion="3" recordCount="439" xr:uid="{DE69048C-862C-49EC-96D1-7A8524725F8B}">
  <cacheSource type="worksheet">
    <worksheetSource ref="A1:H438" sheet="Brian K File"/>
  </cacheSource>
  <cacheFields count="8">
    <cacheField name="EEID" numFmtId="0">
      <sharedItems containsSemiMixedTypes="0" containsString="0" containsNumber="1" containsInteger="1" minValue="186031" maxValue="523124" count="439">
        <n v="481069"/>
        <n v="463770"/>
        <n v="456303"/>
        <n v="381803"/>
        <n v="293898"/>
        <n v="271574"/>
        <n v="491378"/>
        <n v="489480"/>
        <n v="488457"/>
        <n v="484219"/>
        <n v="351316"/>
        <n v="271887"/>
        <n v="515924"/>
        <n v="488137"/>
        <n v="501328"/>
        <n v="501302"/>
        <n v="411627"/>
        <n v="346945"/>
        <n v="507284"/>
        <n v="486649"/>
        <n v="469497"/>
        <n v="467355"/>
        <n v="456836"/>
        <n v="455683"/>
        <n v="389545"/>
        <n v="329062"/>
        <n v="494606"/>
        <n v="511255"/>
        <n v="472102"/>
        <n v="462976"/>
        <n v="456818"/>
        <n v="460306"/>
        <n v="486682"/>
        <n v="484073"/>
        <n v="456226"/>
        <n v="279031"/>
        <n v="483220"/>
        <n v="414497"/>
        <n v="469504"/>
        <n v="499383"/>
        <n v="488465"/>
        <n v="469377"/>
        <n v="468158"/>
        <n v="467655"/>
        <n v="456131"/>
        <n v="455829"/>
        <n v="384658"/>
        <n v="465266"/>
        <n v="468329"/>
        <n v="484273"/>
        <n v="481087"/>
        <n v="481024"/>
        <n v="396461"/>
        <n v="481020"/>
        <n v="480356"/>
        <n v="511195"/>
        <n v="494645"/>
        <n v="494642"/>
        <n v="518237"/>
        <n v="511819"/>
        <n v="499617"/>
        <n v="499603"/>
        <n v="466939"/>
        <n v="464540"/>
        <n v="463554"/>
        <n v="463374"/>
        <n v="455813"/>
        <n v="449537"/>
        <n v="353899"/>
        <n v="341402"/>
        <n v="301257"/>
        <n v="272289"/>
        <n v="506213"/>
        <n v="512649"/>
        <n v="472149"/>
        <n v="475652"/>
        <n v="472720"/>
        <n v="457793"/>
        <n v="457144"/>
        <n v="454880"/>
        <n v="443301"/>
        <n v="439007"/>
        <n v="501216"/>
        <n v="520660"/>
        <n v="501326"/>
        <n v="424760"/>
        <n v="272237"/>
        <n v="520656"/>
        <n v="522982"/>
        <n v="517792"/>
        <n v="434981"/>
        <n v="367942"/>
        <n v="511281"/>
        <n v="511275"/>
        <n v="511192"/>
        <n v="489482"/>
        <n v="488453"/>
        <n v="479563"/>
        <n v="397289"/>
        <n v="336007"/>
        <n v="272076"/>
        <n v="523124"/>
        <n v="512663"/>
        <n v="506231"/>
        <n v="501360"/>
        <n v="501356"/>
        <n v="501334"/>
        <n v="501332"/>
        <n v="501318"/>
        <n v="501314"/>
        <n v="501298"/>
        <n v="501294"/>
        <n v="501286"/>
        <n v="501284"/>
        <n v="501270"/>
        <n v="501258"/>
        <n v="501250"/>
        <n v="475654"/>
        <n v="475194"/>
        <n v="472934"/>
        <n v="472141"/>
        <n v="469510"/>
        <n v="467839"/>
        <n v="464937"/>
        <n v="463752"/>
        <n v="460246"/>
        <n v="457172"/>
        <n v="457168"/>
        <n v="456844"/>
        <n v="456832"/>
        <n v="455745"/>
        <n v="455574"/>
        <n v="399207"/>
        <n v="370772"/>
        <n v="321489"/>
        <n v="501231"/>
        <n v="501212"/>
        <n v="508689"/>
        <n v="520874"/>
        <n v="511257"/>
        <n v="461626"/>
        <n v="286061"/>
        <n v="469512"/>
        <n v="507704"/>
        <n v="476191"/>
        <n v="464452"/>
        <n v="457625"/>
        <n v="456807"/>
        <n v="455435"/>
        <n v="483181"/>
        <n v="479504"/>
        <n v="501310"/>
        <n v="515914"/>
        <n v="472820"/>
        <n v="489485"/>
        <n v="467183"/>
        <n v="466951"/>
        <n v="333826"/>
        <n v="272116"/>
        <n v="453966"/>
        <n v="511809"/>
        <n v="507710"/>
        <n v="506233"/>
        <n v="499605"/>
        <n v="489487"/>
        <n v="483218"/>
        <n v="483213"/>
        <n v="483209"/>
        <n v="483205"/>
        <n v="483197"/>
        <n v="455963"/>
        <n v="453973"/>
        <n v="399647"/>
        <n v="272954"/>
        <n v="515918"/>
        <n v="437974"/>
        <n v="447917"/>
        <n v="447921"/>
        <n v="502985"/>
        <n v="501218"/>
        <n v="450781"/>
        <n v="416519"/>
        <n v="479533"/>
        <n v="472145"/>
        <n v="399480"/>
        <n v="501352"/>
        <n v="501252"/>
        <n v="501246"/>
        <n v="475577"/>
        <n v="472137"/>
        <n v="472115"/>
        <n v="467691"/>
        <n v="464954"/>
        <n v="464935"/>
        <n v="463754"/>
        <n v="463564"/>
        <n v="463420"/>
        <n v="462568"/>
        <n v="459858"/>
        <n v="457170"/>
        <n v="456200"/>
        <n v="456038"/>
        <n v="445303"/>
        <n v="501330"/>
        <n v="461620"/>
        <n v="460322"/>
        <n v="465046"/>
        <n v="462378"/>
        <n v="461823"/>
        <n v="460209"/>
        <n v="460113"/>
        <n v="490524"/>
        <n v="468968"/>
        <n v="408978"/>
        <n v="447634"/>
        <n v="488161"/>
        <n v="503805"/>
        <n v="489489"/>
        <n v="484176"/>
        <n v="483215"/>
        <n v="461821"/>
        <n v="279825"/>
        <n v="475040"/>
        <n v="488155"/>
        <n v="481040"/>
        <n v="435594"/>
        <n v="490264"/>
        <n v="481036"/>
        <n v="481032"/>
        <n v="467441"/>
        <n v="458214"/>
        <n v="455823"/>
        <n v="455799"/>
        <n v="385821"/>
        <n v="279980"/>
        <n v="506138"/>
        <n v="520666"/>
        <n v="453250"/>
        <n v="484221"/>
        <n v="448028"/>
        <n v="488139"/>
        <n v="486537"/>
        <n v="484265"/>
        <n v="448820"/>
        <n v="397297"/>
        <n v="360785"/>
        <n v="348354"/>
        <n v="285537"/>
        <n v="273862"/>
        <n v="271535"/>
        <n v="271504"/>
        <n v="510560"/>
        <n v="511190"/>
        <n v="496366"/>
        <n v="515823"/>
        <n v="456536"/>
        <n v="515929"/>
        <n v="501304"/>
        <n v="489156"/>
        <n v="488129"/>
        <n v="481042"/>
        <n v="481038"/>
        <n v="466616"/>
        <n v="463552"/>
        <n v="463011"/>
        <n v="401453"/>
        <n v="401433"/>
        <n v="399936"/>
        <n v="382761"/>
        <n v="355554"/>
        <n v="284602"/>
        <n v="501272"/>
        <n v="501264"/>
        <n v="455172"/>
        <n v="520658"/>
        <n v="517798"/>
        <n v="517790"/>
        <n v="515977"/>
        <n v="515825"/>
        <n v="511251"/>
        <n v="506142"/>
        <n v="505426"/>
        <n v="491152"/>
        <n v="475186"/>
        <n v="467128"/>
        <n v="358499"/>
        <n v="186031"/>
        <n v="516076"/>
        <n v="489879"/>
        <n v="488471"/>
        <n v="481085"/>
        <n v="455071"/>
        <n v="459028"/>
        <n v="473657"/>
        <n v="472121"/>
        <n v="458857"/>
        <n v="458679"/>
        <n v="458512"/>
        <n v="457089"/>
        <n v="449670"/>
        <n v="449447"/>
        <n v="444047"/>
        <n v="438362"/>
        <n v="437989"/>
        <n v="353820"/>
        <n v="501344"/>
        <n v="501248"/>
        <n v="501256"/>
        <n v="430324"/>
        <n v="486539"/>
        <n v="481063"/>
        <n v="479566"/>
        <n v="457385"/>
        <n v="468425"/>
        <n v="475184"/>
        <n v="467659"/>
        <n v="463714"/>
        <n v="499599"/>
        <n v="481051"/>
        <n v="474516"/>
        <n v="472730"/>
        <n v="467731"/>
        <n v="467206"/>
        <n v="467202"/>
        <n v="467153"/>
        <n v="463378"/>
        <n v="459010"/>
        <n v="458662"/>
        <n v="457805"/>
        <n v="455433"/>
        <n v="449503"/>
        <n v="439924"/>
        <n v="437715"/>
        <n v="414782"/>
        <n v="408118"/>
        <n v="390273"/>
        <n v="381505"/>
        <n v="381451"/>
        <n v="272786"/>
        <n v="272417"/>
        <n v="272409"/>
        <n v="272407"/>
        <n v="507678"/>
        <n v="501239"/>
        <n v="501312"/>
        <n v="501292"/>
        <n v="468339"/>
        <n v="467179"/>
        <n v="467447"/>
        <n v="469483"/>
        <n v="469495"/>
        <n v="441187"/>
        <n v="399924"/>
        <n v="515927"/>
        <n v="481012"/>
        <n v="489474"/>
        <n v="486647"/>
        <n v="490805"/>
        <n v="515922"/>
        <n v="515920"/>
        <n v="511263"/>
        <n v="484158"/>
        <n v="272861"/>
        <n v="271879"/>
        <n v="447628"/>
        <n v="488159"/>
        <n v="484275"/>
        <n v="481067"/>
        <n v="349080"/>
        <n v="306660"/>
        <n v="282698"/>
        <n v="512617"/>
        <n v="511253"/>
        <n v="495076"/>
        <n v="460717"/>
        <n v="457627"/>
        <n v="456297"/>
        <n v="518239"/>
        <n v="513867"/>
        <n v="506151"/>
        <n v="443417"/>
        <n v="291021"/>
        <n v="494608"/>
        <n v="516851"/>
        <n v="352940"/>
        <n v="329052"/>
        <n v="310190"/>
        <n v="494640"/>
        <n v="472106"/>
        <n v="459024"/>
        <n v="411072"/>
        <n v="397287"/>
        <n v="282047"/>
        <n v="454401"/>
        <n v="453971"/>
        <n v="452290"/>
        <n v="475157"/>
        <n v="469412"/>
        <n v="465920"/>
        <n v="458065"/>
        <n v="451409"/>
        <n v="408068"/>
        <n v="303551"/>
        <n v="490463"/>
        <n v="517794"/>
        <n v="511848"/>
        <n v="377320"/>
        <n v="271616"/>
        <n v="516853"/>
        <n v="499542"/>
        <n v="488463"/>
        <n v="484162"/>
        <n v="473725"/>
        <n v="458628"/>
        <n v="457590"/>
        <n v="456299"/>
        <n v="475024"/>
        <n v="388190"/>
        <n v="455685"/>
        <n v="408980"/>
        <n v="404302"/>
        <n v="473547"/>
        <n v="501262"/>
        <n v="463352"/>
        <n v="468360"/>
        <n v="461634"/>
        <n v="481270"/>
        <n v="456133"/>
        <n v="285173"/>
        <n v="457132"/>
        <n v="501358"/>
        <n v="522087"/>
        <n v="521432"/>
        <n v="521430"/>
        <n v="521428"/>
        <n v="521412"/>
        <n v="521410"/>
        <n v="521408"/>
        <n v="521406"/>
      </sharedItems>
    </cacheField>
    <cacheField name="Name" numFmtId="0">
      <sharedItems count="439">
        <s v="Hamid Emami"/>
        <s v="Greg Farrell"/>
        <s v="Walter Anderson"/>
        <s v="Tyesha Jackson"/>
        <s v="KC Phillips"/>
        <s v="Hayden Williams"/>
        <s v="Jason Alston"/>
        <s v="Kevin McDaniel"/>
        <s v="Tre Flannigan"/>
        <s v="Marion Butler"/>
        <s v="Alexander Nunez Mora"/>
        <s v="Luis Ortiz"/>
        <s v="Christopher Garner"/>
        <s v="Michael Agge"/>
        <s v="Ryan Davies"/>
        <s v="Nathaniel Mccoy"/>
        <s v="Nick Marion"/>
        <s v="Jennifer Senneff"/>
        <s v="Sheka Kamara"/>
        <s v="Gary Cook"/>
        <s v="Jimmy Bottary"/>
        <s v="Fernando Diaz"/>
        <s v="Jose Garcia espinal"/>
        <s v="Jason McLean"/>
        <s v="Kyle DiDonato"/>
        <s v="Michael Aguiar"/>
        <s v="Ralpheal Desir"/>
        <s v="Yoshi Takahashi"/>
        <s v="Andrew Ahmad"/>
        <s v="Mike Fenton"/>
        <s v="Troy Tipton"/>
        <s v="Leonard Harris"/>
        <s v="Tony Clark"/>
        <s v="Jeffrey Malone"/>
        <s v="Collin Talbert"/>
        <s v="Louis Prescott Jr"/>
        <s v="David Knisley"/>
        <s v="ARKEYTTA TALLEY"/>
        <s v="Clifford Branan"/>
        <s v="Aleksandr Fairbanks-Borne"/>
        <s v="Noah Doucet"/>
        <s v="Nasser Selmy"/>
        <s v="Brandon Sekerak"/>
        <s v="Maleek Coles"/>
        <s v="Michael Harris"/>
        <s v="Jason O'Connor"/>
        <s v="Vicente Rosado"/>
        <s v="Leon Cornelius"/>
        <s v="Moses Harris-Shareef"/>
        <s v="Antione clay"/>
        <s v="Arys Kenner"/>
        <s v="Jake Byington"/>
        <s v="Armand Davis"/>
        <s v="Dean Moskos"/>
        <s v="Nathan Edgecomb"/>
        <s v="Gregory Virgin"/>
        <s v="Gregory Stancourt"/>
        <s v="Terrance Jones"/>
        <s v="Shane Sparks"/>
        <s v="Fabian Harris"/>
        <s v="Todd Hill"/>
        <s v="Calvin Johnson"/>
        <s v="Jae/Myong Lee"/>
        <s v="Cyle Rudolph"/>
        <s v="Christopher August"/>
        <s v="Aric Wright"/>
        <s v="Bryton Taylor"/>
        <s v="Jeramy Woods"/>
        <s v="Anthony/Wade Soileau"/>
        <s v="Tai O'Neil"/>
        <s v="Tamia Smith"/>
        <s v="Gage Tatar"/>
        <s v="James Smart"/>
        <s v="James Nelson"/>
        <s v="Cameron Farrell"/>
        <s v="Kingly Araujo"/>
        <s v="Bobby Brundidge Jr"/>
        <s v="Louis Ahlheim"/>
        <s v="Casey Allred"/>
        <s v="Adrian Brown"/>
        <s v="Rusty McKenzie"/>
        <s v="Ashe Moll"/>
        <s v="Alan Boudreau"/>
        <s v="Luis Colon"/>
        <s v="Ronnie Fields"/>
        <s v="Lester Renaud"/>
        <s v="Luis Acosta"/>
        <s v="Brad Dettmer"/>
        <s v="Nishant Pandav"/>
        <s v="Gage Whisenand"/>
        <s v="Dillon VanGundy"/>
        <s v="Jose  Castro"/>
        <s v="Cory Balicki"/>
        <s v="Christopher Carmack"/>
        <s v="Shkelqim (Sam) Morina"/>
        <s v="Tayon Williams"/>
        <s v="Richard Gendron"/>
        <s v="Edwin Smith"/>
        <s v="Keely Roberts"/>
        <s v="Alec Kreinbring"/>
        <s v="Brandon Nance"/>
        <s v="Kaurri Howard"/>
        <s v="Ian Norman"/>
        <s v="Kelly Thammavong"/>
        <s v="Yusniel Rodriguez"/>
        <s v="Venjony Amisial"/>
        <s v="Scott Shapiro"/>
        <s v="Scott Levenson"/>
        <s v="Roberto Perez"/>
        <s v="Rafael Pena"/>
        <s v="Michael Folks"/>
        <s v="Martin Castellon"/>
        <s v="Lance Brooks"/>
        <s v="Kevar Burke"/>
        <s v="Jorge Pena"/>
        <s v="Ender Garcia Marin"/>
        <s v="Dorian Navarrete"/>
        <s v="Eddie Garcia"/>
        <s v="Israel Obando"/>
        <s v="Nahum Gabriel"/>
        <s v="Jimmy Hedin"/>
        <s v="Rob MCFARQUHAR"/>
        <s v="Ivener Mereus"/>
        <s v="Wadler Voigt"/>
        <s v="Ernst Antoine"/>
        <s v="Jorge Monero"/>
        <s v="Wismand Vedrine"/>
        <s v="Dayan Lopez"/>
        <s v="Mario Roncal"/>
        <s v="ZO Corbett"/>
        <s v="Preston Rogers"/>
        <s v="Jose Crespo"/>
        <s v="Stephan Louis"/>
        <s v="Alex Jean"/>
        <s v="Alexander Price"/>
        <s v="Benito Santana"/>
        <s v="Abraham Vina"/>
        <s v="Don Everett"/>
        <s v="Elborn Hebbert"/>
        <s v="Pat Coyne"/>
        <s v="Brian Grant"/>
        <s v="Derrick Hallmark"/>
        <s v="Marc Desouvre"/>
        <s v="Joseph Bradish"/>
        <s v="David Tindall"/>
        <s v="Jose Luna"/>
        <s v="Charles Heyna"/>
        <s v="John Jurich"/>
        <s v="Alex Hilbert"/>
        <s v="Jim Ciraolo"/>
        <s v="Dan Barber"/>
        <s v="Omar Reyes Hernandez"/>
        <s v="Gerson Chavez"/>
        <s v="Jonathan Lowrance"/>
        <s v="Shawn Carney"/>
        <s v="D'Andre Baker"/>
        <s v="Javon Brown"/>
        <s v="Rob Bolden"/>
        <s v="Joshua Buhlman"/>
        <s v="Allan Herrera"/>
        <s v="Zachory Patton"/>
        <s v="Terry Henley"/>
        <s v="William Pegross"/>
        <s v="Robert Norwood"/>
        <s v="Jaydee Rodriguez"/>
        <s v="Ryan Cole"/>
        <s v="Arturo Gonzalez"/>
        <s v="Ricardo Guerra"/>
        <s v="Mark Harris"/>
        <s v="Alejandro Manzano"/>
        <s v="Joe Carrizales"/>
        <s v="Esteban Estrada"/>
        <s v="Kayla Easter"/>
        <s v="Nathaniel Samuels"/>
        <s v="Jay Lee"/>
        <s v="Joel Fermin"/>
        <s v="Scott Lewis"/>
        <s v="Wilson Soto"/>
        <s v="Rubisney Giraldo"/>
        <s v="Alejandro Perdomo Aguilera"/>
        <s v="Justin Arnold"/>
        <s v="Brian Reynolds"/>
        <s v="Dave Ralston"/>
        <s v="JOHN MASI"/>
        <s v="Jay Blackwood"/>
        <s v="Todd Ansel"/>
        <s v="Eduardo Santos"/>
        <s v="Delroy White"/>
        <s v="Antonio Shepherd"/>
        <s v="Alexander Neely"/>
        <s v="Dustin Fanaro"/>
        <s v="Jason farmer"/>
        <s v="Hubert Antenor"/>
        <s v="Nathon Lowe"/>
        <s v="Eric Luyanda Altreche"/>
        <s v="Sammy Montanez"/>
        <s v="Brian Rudner"/>
        <s v="Eric Ley"/>
        <s v="Chris Hamm"/>
        <s v="Bryan Chacon"/>
        <s v="Gelbens Precois"/>
        <s v="Zachary Creighton"/>
        <s v="Bounleuth Sengthavisouk"/>
        <s v="Ryan Gover"/>
        <s v="Mike Jones"/>
        <s v="Randy Moore"/>
        <s v="Al Carson"/>
        <s v="Eric Boyle"/>
        <s v="Chaz Dean"/>
        <s v="Dustin Silvis"/>
        <s v="Gary Eicholz"/>
        <s v="Jesse Henson"/>
        <s v="Titus Hatcher"/>
        <s v="Lashawnda  Johnson"/>
        <s v="Lazarus Mcrae"/>
        <s v="Jay Foster"/>
        <s v="Albert Rubio"/>
        <s v="Vince Arce"/>
        <s v="Jesse Torres"/>
        <s v="Sergio Bribiesca"/>
        <s v="Bryant Funez"/>
        <s v="Gustavo Velazquez"/>
        <s v="Reginald Taylor"/>
        <s v="Zackary Kulp"/>
        <s v="Micah James"/>
        <s v="Ryan Carvalho"/>
        <s v="Jahmell Baldwin"/>
        <s v="Di'Milo Jones"/>
        <s v="Ajay Hairston"/>
        <s v="Lincoln Speer"/>
        <s v="Naheem Innis"/>
        <s v="Fahad Naeem"/>
        <s v="Tyshawn Wall"/>
        <s v="Ceasar Martinez"/>
        <s v="Ryan tillack"/>
        <s v="Michael Kangote"/>
        <s v="Jose Lugo"/>
        <s v="Carlos Arce"/>
        <s v="Steve Yang"/>
        <s v="Dennis Aquino"/>
        <s v="Jose Orenos"/>
        <s v="Dejour Hamlin"/>
        <s v="Rudy Dacpano"/>
        <s v="Jose Armenta"/>
        <s v="Andres Cordova"/>
        <s v="John Cano"/>
        <s v="Tadeo Ramirez Villagrana"/>
        <s v="Kenyon Murphy"/>
        <s v="Jaime Zendejas"/>
        <s v="Jesus Rosales"/>
        <s v="Abraham Oliva"/>
        <s v="Cosmin (Nick) Ghioc"/>
        <s v="Jerica Dowls"/>
        <s v="Emilio Iglesias"/>
        <s v="Cameron Smith"/>
        <s v="Erik Fleites"/>
        <s v="Garry Lewis"/>
        <s v="Nerido Matos"/>
        <s v="Andre Rivers"/>
        <s v="Kenrod Robertson"/>
        <s v="Davin Cohen"/>
        <s v="Jorge Toledo-Morel"/>
        <s v="Tirso Meneses"/>
        <s v="Lucha Spivacow"/>
        <s v="Basilio Dieguez"/>
        <s v="EJ Vassell"/>
        <s v="Franklin Zambrano"/>
        <s v="Fernando Andrade"/>
        <s v="Jorge Hernandez"/>
        <s v="Andres Del Toro"/>
        <s v="Vince Fernandez"/>
        <s v="Jose Valle"/>
        <s v="James Tidwell"/>
        <s v="Michael Cornell"/>
        <s v="James Meadows"/>
        <s v="Ahmad Maihani"/>
        <s v="Ordis Wayne Steen"/>
        <s v="John Moore"/>
        <s v="Thomas Richard Kirby"/>
        <s v="Robert Holt"/>
        <s v="Joseph Pecoraro"/>
        <s v="Thomas Williams"/>
        <s v="Lance Easley"/>
        <s v="Lisa Osterhoudt"/>
        <s v="Brandon Moore"/>
        <s v="Dylan McInturf"/>
        <s v="Jarrell Gray"/>
        <s v="Mathew Fontana"/>
        <s v="Doumonick Smith"/>
        <s v="Kiwanna Williams"/>
        <s v="Trung Ly"/>
        <s v="Brandon Kendall"/>
        <s v="Leon Jones"/>
        <s v="Angela Angle"/>
        <s v="James Roberts"/>
        <s v="Curtis Gibson"/>
        <s v="Colin Woode"/>
        <s v="Mike Willison"/>
        <s v="J.C. Grady"/>
        <s v="Nick Pierre"/>
        <s v="Anderson Hart"/>
        <s v="Anthony Bucceroni"/>
        <s v="Paxton Cline"/>
        <s v="Jake Paschall"/>
        <s v="John Hite"/>
        <s v="Steven Mann"/>
        <s v="Donald Boticello"/>
        <s v="Emmanuel Cardona"/>
        <s v="Carlos Salinas"/>
        <s v="Andres Landeros"/>
        <s v="Rogelio De Anda"/>
        <s v="James Weaver"/>
        <s v="Adrian Rivera"/>
        <s v="Herry Chandra"/>
        <s v="Jesus Sanchez"/>
        <s v="Christian Marrero"/>
        <s v="Curtis Young"/>
        <s v="Carlos Gomez"/>
        <s v="Marvin Williams"/>
        <s v="Addyson Fabian Polanco"/>
        <s v="Jose Rosado-Rodriguez"/>
        <s v="Zachary Badgett"/>
        <s v="Ruben Lopez"/>
        <s v="Patrick Chism"/>
        <s v="Kevin pena"/>
        <s v="Benjamin Wykes"/>
        <s v="Jac Cruz"/>
        <s v="Daniel Vallejo"/>
        <s v="Dwayne Hiltunen"/>
        <s v="DeAndre Peart"/>
        <s v="matt stoops"/>
        <s v="Javier Zavala"/>
        <s v="Troy Weaver"/>
        <s v="Jason Aguerrido"/>
        <s v="Jean Lizaire"/>
        <s v="David Pacheco"/>
        <s v="Richard Rampersaud"/>
        <s v="Luis Luguera"/>
        <s v="Joanna Ortega"/>
        <s v="Mark Lindo"/>
        <s v="Carl Jackson"/>
        <s v="John Torres"/>
        <s v="Edgar Espinosa"/>
        <s v="Connor Wallace"/>
        <s v="Pedro Vazquez Lopez"/>
        <s v="Manuel Vazquez Lopez"/>
        <s v="Rafael Bojorquez Jr"/>
        <s v="Nicholas Poulos"/>
        <s v="Earl Williams"/>
        <s v="Jerry Wilson"/>
        <s v="Jonn Sanders"/>
        <s v="Andrew Brandenstein"/>
        <s v="Evan Parkinson"/>
        <s v="Joel Williams"/>
        <s v="Bill Hoss"/>
        <s v="Quentin Schorr"/>
        <s v="Brandon Dupree"/>
        <s v="Jeff Lingerfelt"/>
        <s v="Lakie Fogle"/>
        <s v="Joseph Fogle"/>
        <s v="Lonnie Russell"/>
        <s v="Connie Sais"/>
        <s v="Brian Smith"/>
        <s v="Vincent Depiro"/>
        <s v="George French"/>
        <s v="Zachary Corey"/>
        <s v="April Adkins"/>
        <s v="Erik Perez"/>
        <s v="Carlos Garcia Chavez"/>
        <s v="Michael  Viguerias Gomez"/>
        <s v="Daniel Johnston"/>
        <s v="Marco Depaz"/>
        <s v="Ruben Orozco"/>
        <s v="Raymond Benedetto"/>
        <s v="Chris Wilson"/>
        <s v="Elizabeth Robertson"/>
        <s v="Jeffery Maslyn"/>
        <s v="Trevor Bailey"/>
        <s v="Willie (DaVaughn) Jackson"/>
        <s v="Luis Ramirez"/>
        <s v="Denzel Cobb"/>
        <s v="Christopher Moralez"/>
        <s v="Ken Bass"/>
        <s v="Steven Crosno"/>
        <s v="Joel Miranda-Ceron"/>
        <s v="Jermel Gray"/>
        <s v="Jovon Fifer"/>
        <s v="Jonathan Delapaz"/>
        <s v="DeVonte Thomas"/>
        <s v="Matthew Poore"/>
        <s v="Patrick Rafols"/>
        <s v="Luis Maltos"/>
        <s v="Maxwell Moreland"/>
        <s v="Armando Garcia"/>
        <s v="Erick Lony"/>
        <s v="Terrance Richardson"/>
        <s v="Ernie Hernandez"/>
        <s v="Tak Wong"/>
        <s v="Ronny Lee lll"/>
        <s v="Dj Gray"/>
        <s v="Patrick Megison"/>
        <s v="Gersom Tobar"/>
        <s v="Marlon Delgado"/>
        <s v="Alex Mausisa"/>
        <s v="Orlando Iniguezinfante"/>
        <s v="Nathaniel Laccabue"/>
        <s v="Alex Alcantara"/>
        <s v="Jose Marin"/>
        <s v="Anthony Didona"/>
        <s v="Gustavie &quot;Duke&quot; Miller"/>
        <s v="Caleb Maurseth"/>
        <s v="Joshua Timmen"/>
        <s v="TJ Parker"/>
        <s v="Oswaldo Cardenas"/>
        <s v="Isaacc Haynes"/>
        <s v="Anthony Finizio"/>
        <s v="Douglas Balcom"/>
        <s v="Jon Gibbs"/>
        <s v="Derrick Thomas"/>
        <s v="Michael Stewart"/>
        <s v="Joshua Bermudez"/>
        <s v="Rizal Bustinza"/>
        <s v="Hoffman Perez-Borroto"/>
        <s v="Steve Dehne"/>
        <s v="Eric Fielman"/>
        <s v="Keon Harris"/>
        <s v="Kyle Chubb"/>
        <s v="Marcus Bennett"/>
        <s v="Randall Scott"/>
        <s v="Robert Graffy"/>
        <s v="Walter Farrell"/>
        <s v="Jeffrey McCoy"/>
        <s v="Maxwell Stimson"/>
        <s v="Chris Murray"/>
        <s v="Blake Kostreba"/>
        <s v="Chance Roy Duitman"/>
        <s v="Steven Venne"/>
        <s v="Steve Sutherland"/>
        <s v="Michael Currens"/>
      </sharedItems>
    </cacheField>
    <cacheField name="Market" numFmtId="0">
      <sharedItems count="55">
        <s v="Alexandria"/>
        <s v="Alexandria-OEM"/>
        <s v="Atlanta GA (Lakes)"/>
        <s v="Atlanta-OEM"/>
        <s v="Boston"/>
        <s v="Buffalo"/>
        <s v="Charleston-OEM"/>
        <s v="Chattanooga"/>
        <s v="Cleveland"/>
        <s v="Cleveland-OEM"/>
        <s v="Columbus OH-OEM"/>
        <s v="Dallas-OEM"/>
        <s v="Daytona"/>
        <s v="Daytona Beach FL (Lakes)"/>
        <s v="Denver-OEM"/>
        <s v="Des Moines-OEM"/>
        <s v="Detroit-OEM"/>
        <s v="Fort Lauderdale"/>
        <s v="Fort Myers"/>
        <s v="Grand Rapids"/>
        <s v="Houston-OEM"/>
        <s v="Jacksonville"/>
        <s v="Jupiter"/>
        <s v="Kansas City"/>
        <s v="Kansas City-OEM"/>
        <s v="Long Beach-OEM"/>
        <s v="Long Island East"/>
        <s v="Long Island West"/>
        <s v="Los Angeles-OEM"/>
        <s v="Memphis-OEM"/>
        <s v="Miami"/>
        <s v="Nashville-OEM"/>
        <s v="New Orleans-OEM"/>
        <s v="Ocala"/>
        <s v="Ocala FL (Lakes)"/>
        <s v="Odessa-OEM"/>
        <s v="Oklahoma City-OEM"/>
        <s v="Orlando"/>
        <s v="Orlando FL (Lakes)"/>
        <s v="Palm Springs"/>
        <s v="Pittsburgh"/>
        <s v="Pittsburgh-OEM"/>
        <s v="Raleigh-OEM"/>
        <s v="Riverside-OEM"/>
        <s v="Rochester"/>
        <s v="Sacramento-OEM"/>
        <s v="Saint Louis-OEM"/>
        <s v="San Antonio-OEM"/>
        <s v="San Diego-OEM"/>
        <s v="San Jose-OEM"/>
        <s v="Seattle"/>
        <s v="Syracuse"/>
        <s v="Tallahassee"/>
        <s v="Tampa"/>
        <s v="Washington (PDQ)"/>
      </sharedItems>
    </cacheField>
    <cacheField name="Status" numFmtId="0">
      <sharedItems count="4">
        <s v="Production"/>
        <s v="New Hire Training"/>
        <s v="Helper"/>
        <s v="Lakes Training"/>
      </sharedItems>
    </cacheField>
    <cacheField name="SSQ" numFmtId="0">
      <sharedItems containsBlank="1"/>
    </cacheField>
    <cacheField name="Click ID" numFmtId="0">
      <sharedItems containsMixedTypes="1" containsNumber="1" containsInteger="1" minValue="471136538" maxValue="1184727678"/>
    </cacheField>
    <cacheField name="Click Name" numFmtId="0">
      <sharedItems/>
    </cacheField>
    <cacheField name="Click Market" numFmtId="0">
      <sharedItems count="53">
        <s v="ALEXANDRIA"/>
        <s v="ALEXANDRIA-OEM"/>
        <s v="Missing in Click"/>
        <s v="ATLANTA-OEM"/>
        <s v="BOSTON"/>
        <s v="BUFFALO"/>
        <s v="CHARLESTON-OEM"/>
        <s v="CHATTANOOGA"/>
        <s v="CLEVELAND"/>
        <s v="CLEVELAND-OEM"/>
        <s v="COLUMBUS OH-OEM"/>
        <s v="DALLAS-OEM"/>
        <s v="ASURION REPAIR SERVICES"/>
        <s v="KANSAS CITY-OEM"/>
        <s v="DAYTONA"/>
        <s v="DENVER-OEM"/>
        <s v="DES MOINES-OEM"/>
        <s v="DETROIT-OEM"/>
        <s v="FORT LAUDERDALE"/>
        <s v="Atlanta"/>
        <s v="FORT MYERS"/>
        <s v="GRAND RAPIDS"/>
        <s v="HOUSTON-OEM"/>
        <s v="JACKSONVILLE"/>
        <s v="JUPITER"/>
        <s v="KANSAS CITY"/>
        <s v="LONG BEACH-OEM"/>
        <s v="LONG ISLAND EAST"/>
        <s v="LONG ISLAND WEST"/>
        <s v="LOS ANGELES-OEM"/>
        <s v="MEMPHIS-OEM"/>
        <s v="MIAMI"/>
        <s v="NASHVILLE-OEM"/>
        <s v="NEW ORLEANS-OEM"/>
        <s v="OCALA"/>
        <s v="ODESSA-OEM"/>
        <s v="OKLAHOMA CITY-OEM"/>
        <s v="ORLANDO"/>
        <s v="PALM SPRINGS"/>
        <s v="PITTSBURGH"/>
        <s v="PITTSBURGH-OEM"/>
        <s v="RALEIGH-OEM"/>
        <s v="RIVERSIDE-OEM"/>
        <s v="ROCHESTER"/>
        <s v="SACRAMENTO-OEM"/>
        <s v="SAINT LOUIS-OEM"/>
        <s v="SAN ANTONIO-OEM"/>
        <s v="SAN DIEGO-OEM"/>
        <s v="SAN JOSE-OEM"/>
        <s v="SEATTLE"/>
        <s v="SYRACUSE"/>
        <s v="TALLAHASSEE"/>
        <s v="TAMP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9">
  <r>
    <x v="0"/>
    <x v="0"/>
    <x v="0"/>
    <x v="0"/>
    <m/>
    <n v="1164952692"/>
    <s v="HAMID EMAMI"/>
    <x v="0"/>
  </r>
  <r>
    <x v="1"/>
    <x v="1"/>
    <x v="0"/>
    <x v="0"/>
    <s v="YES"/>
    <n v="1148008487"/>
    <s v="GREGORY FARRELL"/>
    <x v="0"/>
  </r>
  <r>
    <x v="2"/>
    <x v="2"/>
    <x v="0"/>
    <x v="0"/>
    <m/>
    <n v="1151392655"/>
    <s v="WALTER ANDERSON"/>
    <x v="0"/>
  </r>
  <r>
    <x v="3"/>
    <x v="3"/>
    <x v="0"/>
    <x v="0"/>
    <m/>
    <n v="1164421353"/>
    <s v="TYESHA JACKSON"/>
    <x v="0"/>
  </r>
  <r>
    <x v="4"/>
    <x v="4"/>
    <x v="0"/>
    <x v="0"/>
    <m/>
    <n v="1152673042"/>
    <s v="KEVIN PHILLIPS"/>
    <x v="0"/>
  </r>
  <r>
    <x v="5"/>
    <x v="5"/>
    <x v="0"/>
    <x v="0"/>
    <m/>
    <n v="1176818012"/>
    <s v="HAYDEN WILLIAMS"/>
    <x v="0"/>
  </r>
  <r>
    <x v="6"/>
    <x v="6"/>
    <x v="1"/>
    <x v="0"/>
    <m/>
    <n v="1172220280"/>
    <s v="JASON ALSTON"/>
    <x v="1"/>
  </r>
  <r>
    <x v="7"/>
    <x v="7"/>
    <x v="1"/>
    <x v="0"/>
    <m/>
    <n v="1166729097"/>
    <s v="KEVIN MCDANIEL"/>
    <x v="1"/>
  </r>
  <r>
    <x v="8"/>
    <x v="8"/>
    <x v="1"/>
    <x v="0"/>
    <m/>
    <n v="1169045659"/>
    <s v="TRE FLANNIGAN"/>
    <x v="1"/>
  </r>
  <r>
    <x v="9"/>
    <x v="9"/>
    <x v="1"/>
    <x v="0"/>
    <m/>
    <n v="1169044912"/>
    <s v="MARION BUTLER"/>
    <x v="1"/>
  </r>
  <r>
    <x v="10"/>
    <x v="10"/>
    <x v="1"/>
    <x v="0"/>
    <m/>
    <n v="1169049095"/>
    <s v="ALEXANDER NUNEZ MORA"/>
    <x v="1"/>
  </r>
  <r>
    <x v="11"/>
    <x v="11"/>
    <x v="1"/>
    <x v="0"/>
    <m/>
    <n v="1169049222"/>
    <s v="LUIS ORTIZ"/>
    <x v="1"/>
  </r>
  <r>
    <x v="12"/>
    <x v="12"/>
    <x v="1"/>
    <x v="1"/>
    <m/>
    <s v="Missing in Click"/>
    <s v="Missing in Click"/>
    <x v="2"/>
  </r>
  <r>
    <x v="13"/>
    <x v="13"/>
    <x v="1"/>
    <x v="0"/>
    <s v="YES"/>
    <n v="471136538"/>
    <s v="MICHAEL AGGE"/>
    <x v="1"/>
  </r>
  <r>
    <x v="14"/>
    <x v="14"/>
    <x v="2"/>
    <x v="0"/>
    <m/>
    <s v="Missing in Click"/>
    <s v="Missing in Click"/>
    <x v="2"/>
  </r>
  <r>
    <x v="15"/>
    <x v="15"/>
    <x v="2"/>
    <x v="0"/>
    <m/>
    <s v="Missing in Click"/>
    <s v="Missing in Click"/>
    <x v="2"/>
  </r>
  <r>
    <x v="16"/>
    <x v="16"/>
    <x v="3"/>
    <x v="0"/>
    <s v="YES"/>
    <n v="1135767216"/>
    <s v="NICHOLAS MARION"/>
    <x v="3"/>
  </r>
  <r>
    <x v="17"/>
    <x v="17"/>
    <x v="3"/>
    <x v="0"/>
    <m/>
    <n v="1160873900"/>
    <s v="JENNIFER SENNEFF"/>
    <x v="3"/>
  </r>
  <r>
    <x v="18"/>
    <x v="18"/>
    <x v="3"/>
    <x v="0"/>
    <s v="YES"/>
    <n v="1176818007"/>
    <s v="SHEKA KAMARA"/>
    <x v="3"/>
  </r>
  <r>
    <x v="19"/>
    <x v="19"/>
    <x v="4"/>
    <x v="0"/>
    <m/>
    <n v="1169045001"/>
    <s v="GARY COOK"/>
    <x v="4"/>
  </r>
  <r>
    <x v="20"/>
    <x v="20"/>
    <x v="4"/>
    <x v="0"/>
    <s v="YES"/>
    <n v="1155512816"/>
    <s v="JAMES BOTTARY"/>
    <x v="4"/>
  </r>
  <r>
    <x v="21"/>
    <x v="21"/>
    <x v="4"/>
    <x v="0"/>
    <m/>
    <n v="1158142182"/>
    <s v="FERNANDO DIAZ"/>
    <x v="4"/>
  </r>
  <r>
    <x v="22"/>
    <x v="22"/>
    <x v="4"/>
    <x v="0"/>
    <s v="YES"/>
    <n v="1151392677"/>
    <s v="JOSE GARCIA ESPINAL"/>
    <x v="4"/>
  </r>
  <r>
    <x v="23"/>
    <x v="23"/>
    <x v="4"/>
    <x v="0"/>
    <m/>
    <n v="1151392694"/>
    <s v="JASON MCLEAN"/>
    <x v="4"/>
  </r>
  <r>
    <x v="24"/>
    <x v="24"/>
    <x v="4"/>
    <x v="0"/>
    <m/>
    <n v="1175693799"/>
    <s v="DIDONATO JOSEPH"/>
    <x v="4"/>
  </r>
  <r>
    <x v="25"/>
    <x v="25"/>
    <x v="4"/>
    <x v="0"/>
    <m/>
    <n v="1175691443"/>
    <s v="MIGUEL AGUIAR"/>
    <x v="4"/>
  </r>
  <r>
    <x v="26"/>
    <x v="26"/>
    <x v="4"/>
    <x v="0"/>
    <s v="YES"/>
    <n v="884744140"/>
    <s v="RALPHEAL DESIR"/>
    <x v="4"/>
  </r>
  <r>
    <x v="27"/>
    <x v="27"/>
    <x v="4"/>
    <x v="0"/>
    <s v="YES"/>
    <n v="1179021873"/>
    <s v="YOSHIHARU TAKAHASHI"/>
    <x v="4"/>
  </r>
  <r>
    <x v="28"/>
    <x v="28"/>
    <x v="5"/>
    <x v="0"/>
    <m/>
    <n v="971389050"/>
    <s v="ANDREW AHMAD"/>
    <x v="5"/>
  </r>
  <r>
    <x v="29"/>
    <x v="29"/>
    <x v="5"/>
    <x v="0"/>
    <m/>
    <n v="1022662808"/>
    <s v="MICHAEL FENTON"/>
    <x v="5"/>
  </r>
  <r>
    <x v="30"/>
    <x v="30"/>
    <x v="5"/>
    <x v="0"/>
    <s v="YES"/>
    <n v="1154027112"/>
    <s v="TROY TIPTON"/>
    <x v="5"/>
  </r>
  <r>
    <x v="31"/>
    <x v="31"/>
    <x v="5"/>
    <x v="0"/>
    <s v="NO"/>
    <n v="1156891444"/>
    <s v="LEONARD HARRIS"/>
    <x v="5"/>
  </r>
  <r>
    <x v="32"/>
    <x v="32"/>
    <x v="6"/>
    <x v="0"/>
    <s v="2/21 Training"/>
    <n v="1169045034"/>
    <s v="TONY CLARK"/>
    <x v="6"/>
  </r>
  <r>
    <x v="33"/>
    <x v="33"/>
    <x v="6"/>
    <x v="0"/>
    <s v="YES"/>
    <n v="1169048109"/>
    <s v="JEFFREY MALONE"/>
    <x v="6"/>
  </r>
  <r>
    <x v="34"/>
    <x v="34"/>
    <x v="6"/>
    <x v="0"/>
    <m/>
    <n v="1172222084"/>
    <s v="COLLIN TALBERT"/>
    <x v="6"/>
  </r>
  <r>
    <x v="35"/>
    <x v="35"/>
    <x v="6"/>
    <x v="0"/>
    <m/>
    <n v="1175693359"/>
    <s v="LOUIS PRESCOTT"/>
    <x v="6"/>
  </r>
  <r>
    <x v="36"/>
    <x v="36"/>
    <x v="6"/>
    <x v="0"/>
    <s v="YES"/>
    <n v="1169048310"/>
    <s v="DAVID KINSLEY"/>
    <x v="6"/>
  </r>
  <r>
    <x v="37"/>
    <x v="37"/>
    <x v="7"/>
    <x v="0"/>
    <m/>
    <n v="1164952701"/>
    <s v="ARKEYTTA TALLEY"/>
    <x v="7"/>
  </r>
  <r>
    <x v="38"/>
    <x v="38"/>
    <x v="7"/>
    <x v="0"/>
    <s v="YES"/>
    <n v="590900283"/>
    <s v="CLIFFORD BRANAN"/>
    <x v="7"/>
  </r>
  <r>
    <x v="39"/>
    <x v="39"/>
    <x v="7"/>
    <x v="0"/>
    <s v="YES"/>
    <n v="1174684467"/>
    <s v="ALEKSANDR FAIRBANKS-BORNE"/>
    <x v="7"/>
  </r>
  <r>
    <x v="40"/>
    <x v="40"/>
    <x v="8"/>
    <x v="0"/>
    <m/>
    <n v="1169045202"/>
    <s v="NOAH DOUCET"/>
    <x v="8"/>
  </r>
  <r>
    <x v="41"/>
    <x v="41"/>
    <x v="8"/>
    <x v="0"/>
    <m/>
    <n v="1158144068"/>
    <s v="NASSER SELMY"/>
    <x v="8"/>
  </r>
  <r>
    <x v="42"/>
    <x v="42"/>
    <x v="8"/>
    <x v="0"/>
    <m/>
    <n v="1042920719"/>
    <s v="BRANDON SEKERAK"/>
    <x v="8"/>
  </r>
  <r>
    <x v="43"/>
    <x v="43"/>
    <x v="8"/>
    <x v="0"/>
    <m/>
    <n v="1158142032"/>
    <s v="MALEEK COLES"/>
    <x v="8"/>
  </r>
  <r>
    <x v="44"/>
    <x v="44"/>
    <x v="8"/>
    <x v="0"/>
    <m/>
    <n v="1151392681"/>
    <s v="MICHAEL HARRIS"/>
    <x v="8"/>
  </r>
  <r>
    <x v="45"/>
    <x v="45"/>
    <x v="8"/>
    <x v="0"/>
    <m/>
    <n v="1151392699"/>
    <s v="JASON O'CONNOR"/>
    <x v="8"/>
  </r>
  <r>
    <x v="46"/>
    <x v="46"/>
    <x v="8"/>
    <x v="0"/>
    <m/>
    <n v="1176818024"/>
    <s v="VICENTE-DERONE ROSADO"/>
    <x v="8"/>
  </r>
  <r>
    <x v="47"/>
    <x v="47"/>
    <x v="8"/>
    <x v="0"/>
    <s v="YES"/>
    <n v="1008597900"/>
    <s v="LEON CORNELIUS"/>
    <x v="8"/>
  </r>
  <r>
    <x v="48"/>
    <x v="48"/>
    <x v="8"/>
    <x v="0"/>
    <s v="YES"/>
    <n v="1167076274"/>
    <s v="MOSES HARRIS-SHAREEF"/>
    <x v="8"/>
  </r>
  <r>
    <x v="49"/>
    <x v="49"/>
    <x v="9"/>
    <x v="0"/>
    <m/>
    <n v="1169045047"/>
    <s v="ANTIONE CLAY"/>
    <x v="9"/>
  </r>
  <r>
    <x v="50"/>
    <x v="50"/>
    <x v="9"/>
    <x v="0"/>
    <m/>
    <n v="1172220804"/>
    <s v="ARYS KENNER"/>
    <x v="9"/>
  </r>
  <r>
    <x v="51"/>
    <x v="51"/>
    <x v="9"/>
    <x v="0"/>
    <s v="YES"/>
    <n v="1164421264"/>
    <s v="JACOB BYINGTON"/>
    <x v="9"/>
  </r>
  <r>
    <x v="52"/>
    <x v="52"/>
    <x v="9"/>
    <x v="0"/>
    <m/>
    <n v="1095687615"/>
    <s v="ARMAND DAVIS"/>
    <x v="9"/>
  </r>
  <r>
    <x v="53"/>
    <x v="53"/>
    <x v="9"/>
    <x v="0"/>
    <s v="YES"/>
    <n v="1164421335"/>
    <s v="DEAN MOSKOS"/>
    <x v="9"/>
  </r>
  <r>
    <x v="54"/>
    <x v="54"/>
    <x v="9"/>
    <x v="0"/>
    <s v="YES"/>
    <n v="1164421292"/>
    <s v="NATHAN EDGECOMB"/>
    <x v="9"/>
  </r>
  <r>
    <x v="55"/>
    <x v="55"/>
    <x v="10"/>
    <x v="0"/>
    <m/>
    <n v="1179022138"/>
    <s v="GREGORY VIRGIN"/>
    <x v="10"/>
  </r>
  <r>
    <x v="56"/>
    <x v="56"/>
    <x v="10"/>
    <x v="0"/>
    <s v="YES"/>
    <n v="1174684491"/>
    <s v="GREGORY STANCOURT"/>
    <x v="10"/>
  </r>
  <r>
    <x v="57"/>
    <x v="57"/>
    <x v="10"/>
    <x v="0"/>
    <s v="YES"/>
    <n v="1172824740"/>
    <s v="TERRANCE JONES"/>
    <x v="10"/>
  </r>
  <r>
    <x v="58"/>
    <x v="58"/>
    <x v="11"/>
    <x v="0"/>
    <m/>
    <n v="1181522409"/>
    <s v="SHANE SPARKS"/>
    <x v="11"/>
  </r>
  <r>
    <x v="59"/>
    <x v="59"/>
    <x v="11"/>
    <x v="0"/>
    <m/>
    <n v="1179021134"/>
    <s v="FABIAN HARRIS"/>
    <x v="11"/>
  </r>
  <r>
    <x v="60"/>
    <x v="60"/>
    <x v="11"/>
    <x v="0"/>
    <m/>
    <n v="647661626"/>
    <s v="TODD HILL"/>
    <x v="11"/>
  </r>
  <r>
    <x v="61"/>
    <x v="61"/>
    <x v="11"/>
    <x v="0"/>
    <m/>
    <n v="1174684505"/>
    <s v="CALVIN JOHNSON"/>
    <x v="11"/>
  </r>
  <r>
    <x v="62"/>
    <x v="62"/>
    <x v="11"/>
    <x v="0"/>
    <m/>
    <n v="1158143391"/>
    <s v="MYONG LEE"/>
    <x v="12"/>
  </r>
  <r>
    <x v="63"/>
    <x v="63"/>
    <x v="11"/>
    <x v="0"/>
    <s v="YES"/>
    <n v="1156891629"/>
    <s v="CYLE RUDOLPH"/>
    <x v="11"/>
  </r>
  <r>
    <x v="64"/>
    <x v="64"/>
    <x v="11"/>
    <x v="0"/>
    <s v="YES"/>
    <n v="1152402448"/>
    <s v="CHRISTOPHER AUGUST"/>
    <x v="11"/>
  </r>
  <r>
    <x v="65"/>
    <x v="65"/>
    <x v="11"/>
    <x v="0"/>
    <m/>
    <n v="1156891485"/>
    <s v="ARIC WRIGHT"/>
    <x v="11"/>
  </r>
  <r>
    <x v="66"/>
    <x v="66"/>
    <x v="11"/>
    <x v="0"/>
    <m/>
    <n v="1151392717"/>
    <s v="BRYTON TAYLOR"/>
    <x v="11"/>
  </r>
  <r>
    <x v="67"/>
    <x v="67"/>
    <x v="11"/>
    <x v="0"/>
    <m/>
    <n v="1145127381"/>
    <s v="JERAMY WOODS"/>
    <x v="11"/>
  </r>
  <r>
    <x v="68"/>
    <x v="68"/>
    <x v="11"/>
    <x v="0"/>
    <m/>
    <n v="1175694830"/>
    <s v="ANTHONY SOILEAU"/>
    <x v="11"/>
  </r>
  <r>
    <x v="69"/>
    <x v="69"/>
    <x v="11"/>
    <x v="0"/>
    <m/>
    <n v="1175692629"/>
    <s v="TAI ONEIL"/>
    <x v="13"/>
  </r>
  <r>
    <x v="70"/>
    <x v="70"/>
    <x v="11"/>
    <x v="0"/>
    <m/>
    <n v="1156891636"/>
    <s v="TA'MIA SMITH"/>
    <x v="13"/>
  </r>
  <r>
    <x v="71"/>
    <x v="71"/>
    <x v="11"/>
    <x v="0"/>
    <m/>
    <n v="1181522406"/>
    <s v="GAGE TATAR"/>
    <x v="11"/>
  </r>
  <r>
    <x v="72"/>
    <x v="72"/>
    <x v="11"/>
    <x v="0"/>
    <s v="YES"/>
    <n v="1175695112"/>
    <s v="JAMES SMART"/>
    <x v="11"/>
  </r>
  <r>
    <x v="73"/>
    <x v="73"/>
    <x v="11"/>
    <x v="0"/>
    <s v="YES"/>
    <n v="1179020911"/>
    <s v="JAMES NELSON"/>
    <x v="11"/>
  </r>
  <r>
    <x v="74"/>
    <x v="74"/>
    <x v="12"/>
    <x v="2"/>
    <m/>
    <n v="1164790220"/>
    <s v="CAMERON FARRELL"/>
    <x v="14"/>
  </r>
  <r>
    <x v="75"/>
    <x v="75"/>
    <x v="12"/>
    <x v="0"/>
    <m/>
    <n v="1164789427"/>
    <s v="KINGLY ARAUJO"/>
    <x v="14"/>
  </r>
  <r>
    <x v="76"/>
    <x v="76"/>
    <x v="12"/>
    <x v="0"/>
    <m/>
    <n v="1164789615"/>
    <s v="BOBBY BRUNDIDGE"/>
    <x v="14"/>
  </r>
  <r>
    <x v="77"/>
    <x v="77"/>
    <x v="12"/>
    <x v="0"/>
    <m/>
    <n v="1154026417"/>
    <s v="LOUIS AHLHEIM"/>
    <x v="14"/>
  </r>
  <r>
    <x v="78"/>
    <x v="78"/>
    <x v="12"/>
    <x v="0"/>
    <m/>
    <n v="985007152"/>
    <s v="CASEY ALLRED"/>
    <x v="14"/>
  </r>
  <r>
    <x v="79"/>
    <x v="79"/>
    <x v="12"/>
    <x v="0"/>
    <m/>
    <n v="1151392638"/>
    <s v="ADRIAN BROWN"/>
    <x v="14"/>
  </r>
  <r>
    <x v="80"/>
    <x v="80"/>
    <x v="12"/>
    <x v="0"/>
    <m/>
    <n v="1151392642"/>
    <s v="HOWARD MCKENZIE"/>
    <x v="14"/>
  </r>
  <r>
    <x v="81"/>
    <x v="81"/>
    <x v="12"/>
    <x v="0"/>
    <m/>
    <n v="1092996463"/>
    <s v="ASHE MOLL"/>
    <x v="14"/>
  </r>
  <r>
    <x v="82"/>
    <x v="82"/>
    <x v="12"/>
    <x v="0"/>
    <s v="YES"/>
    <n v="1034446441"/>
    <s v="ALAN BOUDREAU"/>
    <x v="14"/>
  </r>
  <r>
    <x v="83"/>
    <x v="83"/>
    <x v="12"/>
    <x v="1"/>
    <s v="YES"/>
    <n v="835381858"/>
    <s v="LUIS COLON"/>
    <x v="14"/>
  </r>
  <r>
    <x v="84"/>
    <x v="84"/>
    <x v="13"/>
    <x v="3"/>
    <m/>
    <n v="1080907598"/>
    <s v="RONNIE FIELDS"/>
    <x v="14"/>
  </r>
  <r>
    <x v="85"/>
    <x v="85"/>
    <x v="14"/>
    <x v="1"/>
    <m/>
    <n v="1178192376"/>
    <s v="LESTER RENAUD"/>
    <x v="15"/>
  </r>
  <r>
    <x v="86"/>
    <x v="86"/>
    <x v="14"/>
    <x v="0"/>
    <m/>
    <n v="1183125229"/>
    <s v="Luis Acosta"/>
    <x v="15"/>
  </r>
  <r>
    <x v="87"/>
    <x v="87"/>
    <x v="14"/>
    <x v="1"/>
    <m/>
    <s v="Missing in Click"/>
    <s v="Missing in Click"/>
    <x v="2"/>
  </r>
  <r>
    <x v="88"/>
    <x v="88"/>
    <x v="14"/>
    <x v="1"/>
    <m/>
    <s v="Missing in Click"/>
    <s v="Missing in Click"/>
    <x v="2"/>
  </r>
  <r>
    <x v="89"/>
    <x v="89"/>
    <x v="15"/>
    <x v="1"/>
    <m/>
    <n v="1183128207"/>
    <s v="Gage Whisenand"/>
    <x v="16"/>
  </r>
  <r>
    <x v="90"/>
    <x v="90"/>
    <x v="15"/>
    <x v="1"/>
    <m/>
    <n v="1174684572"/>
    <s v="DILLON VANGUNDY"/>
    <x v="16"/>
  </r>
  <r>
    <x v="91"/>
    <x v="91"/>
    <x v="15"/>
    <x v="1"/>
    <m/>
    <s v="Missing in Click"/>
    <s v="Missing in Click"/>
    <x v="2"/>
  </r>
  <r>
    <x v="92"/>
    <x v="92"/>
    <x v="15"/>
    <x v="1"/>
    <s v="YES"/>
    <n v="1184727678"/>
    <s v="CORY BALICKI"/>
    <x v="16"/>
  </r>
  <r>
    <x v="93"/>
    <x v="93"/>
    <x v="15"/>
    <x v="1"/>
    <s v="YES"/>
    <n v="670447280"/>
    <s v="CHRISTOPHER CARMACK"/>
    <x v="16"/>
  </r>
  <r>
    <x v="94"/>
    <x v="94"/>
    <x v="16"/>
    <x v="0"/>
    <m/>
    <n v="1179020609"/>
    <s v="SHKELQIM MORINA"/>
    <x v="17"/>
  </r>
  <r>
    <x v="95"/>
    <x v="95"/>
    <x v="16"/>
    <x v="0"/>
    <m/>
    <n v="1166729424"/>
    <s v="TAYON WILLIAMS"/>
    <x v="17"/>
  </r>
  <r>
    <x v="96"/>
    <x v="96"/>
    <x v="16"/>
    <x v="0"/>
    <m/>
    <n v="1169046356"/>
    <s v="RICHARD GENDRON"/>
    <x v="17"/>
  </r>
  <r>
    <x v="97"/>
    <x v="97"/>
    <x v="16"/>
    <x v="0"/>
    <s v="YES"/>
    <n v="1166729507"/>
    <s v="EDWIN SMITH"/>
    <x v="17"/>
  </r>
  <r>
    <x v="98"/>
    <x v="98"/>
    <x v="16"/>
    <x v="0"/>
    <m/>
    <n v="1181522410"/>
    <s v="KEELY ROBERTS"/>
    <x v="17"/>
  </r>
  <r>
    <x v="99"/>
    <x v="99"/>
    <x v="16"/>
    <x v="0"/>
    <m/>
    <n v="1179021250"/>
    <s v="ALEC KREINBRING"/>
    <x v="17"/>
  </r>
  <r>
    <x v="100"/>
    <x v="100"/>
    <x v="16"/>
    <x v="0"/>
    <m/>
    <n v="1178205702"/>
    <s v="BRANDON NANCE"/>
    <x v="17"/>
  </r>
  <r>
    <x v="101"/>
    <x v="101"/>
    <x v="16"/>
    <x v="1"/>
    <m/>
    <s v="Missing in Click"/>
    <s v="Missing in Click"/>
    <x v="2"/>
  </r>
  <r>
    <x v="102"/>
    <x v="102"/>
    <x v="16"/>
    <x v="0"/>
    <s v="YES"/>
    <n v="1179020498"/>
    <s v="IAN NORMAN"/>
    <x v="17"/>
  </r>
  <r>
    <x v="103"/>
    <x v="103"/>
    <x v="17"/>
    <x v="0"/>
    <m/>
    <n v="1112426849"/>
    <s v="KELLY THAMMAVONG"/>
    <x v="18"/>
  </r>
  <r>
    <x v="104"/>
    <x v="104"/>
    <x v="17"/>
    <x v="3"/>
    <m/>
    <n v="1169039735"/>
    <s v="YUSNIEL RODRIGUEZ"/>
    <x v="18"/>
  </r>
  <r>
    <x v="105"/>
    <x v="105"/>
    <x v="17"/>
    <x v="3"/>
    <m/>
    <n v="1133660622"/>
    <s v="VENJONY AMISIAL"/>
    <x v="18"/>
  </r>
  <r>
    <x v="106"/>
    <x v="106"/>
    <x v="17"/>
    <x v="3"/>
    <m/>
    <n v="1034446549"/>
    <s v="SCOTT SHAPIRO"/>
    <x v="19"/>
  </r>
  <r>
    <x v="107"/>
    <x v="107"/>
    <x v="17"/>
    <x v="3"/>
    <m/>
    <n v="1034446504"/>
    <s v="SCOTT LEVENSON"/>
    <x v="18"/>
  </r>
  <r>
    <x v="108"/>
    <x v="108"/>
    <x v="17"/>
    <x v="3"/>
    <m/>
    <n v="1145618042"/>
    <s v="ROBERTO PEREZ"/>
    <x v="18"/>
  </r>
  <r>
    <x v="109"/>
    <x v="109"/>
    <x v="17"/>
    <x v="3"/>
    <m/>
    <n v="1136946878"/>
    <s v="RAFAEL PENA"/>
    <x v="18"/>
  </r>
  <r>
    <x v="110"/>
    <x v="110"/>
    <x v="17"/>
    <x v="3"/>
    <m/>
    <n v="1069566030"/>
    <s v="MICHAEL FOLKS"/>
    <x v="18"/>
  </r>
  <r>
    <x v="111"/>
    <x v="111"/>
    <x v="17"/>
    <x v="3"/>
    <m/>
    <n v="1153392753"/>
    <s v="MARTIN CASTELLON"/>
    <x v="18"/>
  </r>
  <r>
    <x v="112"/>
    <x v="112"/>
    <x v="17"/>
    <x v="3"/>
    <m/>
    <n v="1034446444"/>
    <s v="LANCE BROOKS"/>
    <x v="18"/>
  </r>
  <r>
    <x v="113"/>
    <x v="113"/>
    <x v="17"/>
    <x v="3"/>
    <m/>
    <n v="1133660817"/>
    <s v="KEVAR BURKE"/>
    <x v="18"/>
  </r>
  <r>
    <x v="114"/>
    <x v="114"/>
    <x v="17"/>
    <x v="3"/>
    <m/>
    <n v="1127234560"/>
    <s v="JORGE PENA"/>
    <x v="18"/>
  </r>
  <r>
    <x v="115"/>
    <x v="115"/>
    <x v="17"/>
    <x v="3"/>
    <m/>
    <n v="1123683890"/>
    <s v="ENDER GARCIA MARIN"/>
    <x v="18"/>
  </r>
  <r>
    <x v="116"/>
    <x v="116"/>
    <x v="17"/>
    <x v="3"/>
    <m/>
    <n v="1153392815"/>
    <s v="DORIAN NAVARRETE"/>
    <x v="18"/>
  </r>
  <r>
    <x v="117"/>
    <x v="117"/>
    <x v="17"/>
    <x v="0"/>
    <m/>
    <n v="1164952695"/>
    <s v="EDDIE GARCIA"/>
    <x v="18"/>
  </r>
  <r>
    <x v="118"/>
    <x v="118"/>
    <x v="17"/>
    <x v="0"/>
    <m/>
    <n v="1164952747"/>
    <s v="ISRAEL OBANDO"/>
    <x v="18"/>
  </r>
  <r>
    <x v="119"/>
    <x v="119"/>
    <x v="17"/>
    <x v="0"/>
    <m/>
    <n v="1164952694"/>
    <s v="NAHUM GABRIEL"/>
    <x v="18"/>
  </r>
  <r>
    <x v="120"/>
    <x v="120"/>
    <x v="17"/>
    <x v="0"/>
    <m/>
    <n v="1164952698"/>
    <s v="LARS HEDIN"/>
    <x v="18"/>
  </r>
  <r>
    <x v="121"/>
    <x v="121"/>
    <x v="17"/>
    <x v="0"/>
    <m/>
    <n v="1155628672"/>
    <s v="ORAL MCFARQUHAR"/>
    <x v="18"/>
  </r>
  <r>
    <x v="122"/>
    <x v="122"/>
    <x v="17"/>
    <x v="0"/>
    <m/>
    <n v="1158143145"/>
    <s v="IVENER MEREUS"/>
    <x v="18"/>
  </r>
  <r>
    <x v="123"/>
    <x v="123"/>
    <x v="17"/>
    <x v="0"/>
    <m/>
    <n v="1156891456"/>
    <s v="WADLER VOIGT"/>
    <x v="18"/>
  </r>
  <r>
    <x v="124"/>
    <x v="124"/>
    <x v="17"/>
    <x v="0"/>
    <m/>
    <n v="1156891394"/>
    <s v="ERNST ANTOINE"/>
    <x v="18"/>
  </r>
  <r>
    <x v="125"/>
    <x v="125"/>
    <x v="17"/>
    <x v="0"/>
    <m/>
    <n v="1157355282"/>
    <s v="JORGE MONERO"/>
    <x v="18"/>
  </r>
  <r>
    <x v="126"/>
    <x v="126"/>
    <x v="17"/>
    <x v="0"/>
    <m/>
    <n v="1151392721"/>
    <s v="WISMAND VEDRINE"/>
    <x v="18"/>
  </r>
  <r>
    <x v="127"/>
    <x v="127"/>
    <x v="17"/>
    <x v="0"/>
    <m/>
    <n v="1151392690"/>
    <s v="DAYAN LOPEZ"/>
    <x v="18"/>
  </r>
  <r>
    <x v="128"/>
    <x v="128"/>
    <x v="17"/>
    <x v="0"/>
    <m/>
    <n v="1151392713"/>
    <s v="MARIO RONCAL"/>
    <x v="18"/>
  </r>
  <r>
    <x v="129"/>
    <x v="129"/>
    <x v="17"/>
    <x v="0"/>
    <m/>
    <n v="1151392659"/>
    <s v="ARRENZO CORBETT"/>
    <x v="18"/>
  </r>
  <r>
    <x v="130"/>
    <x v="130"/>
    <x v="17"/>
    <x v="0"/>
    <m/>
    <n v="1151392711"/>
    <s v="PRESTON ROGERS"/>
    <x v="18"/>
  </r>
  <r>
    <x v="131"/>
    <x v="131"/>
    <x v="17"/>
    <x v="0"/>
    <m/>
    <n v="1151392666"/>
    <s v="JOSE CRESPO"/>
    <x v="18"/>
  </r>
  <r>
    <x v="132"/>
    <x v="132"/>
    <x v="17"/>
    <x v="0"/>
    <m/>
    <n v="1178205305"/>
    <s v="STEPHAN LOUIS"/>
    <x v="18"/>
  </r>
  <r>
    <x v="133"/>
    <x v="133"/>
    <x v="17"/>
    <x v="0"/>
    <m/>
    <n v="1157488860"/>
    <s v="ALEX JEAN"/>
    <x v="18"/>
  </r>
  <r>
    <x v="134"/>
    <x v="134"/>
    <x v="17"/>
    <x v="0"/>
    <m/>
    <n v="1175693363"/>
    <s v="ALEXANDER PRICE"/>
    <x v="18"/>
  </r>
  <r>
    <x v="135"/>
    <x v="135"/>
    <x v="17"/>
    <x v="3"/>
    <s v="YES"/>
    <n v="1034446564"/>
    <s v="BENITO SANTANA"/>
    <x v="18"/>
  </r>
  <r>
    <x v="136"/>
    <x v="136"/>
    <x v="17"/>
    <x v="3"/>
    <s v="YES"/>
    <n v="1034446520"/>
    <s v="ABRAHAM VINA"/>
    <x v="18"/>
  </r>
  <r>
    <x v="137"/>
    <x v="137"/>
    <x v="17"/>
    <x v="0"/>
    <s v="YES"/>
    <n v="1175691880"/>
    <s v="DON EVERETT"/>
    <x v="18"/>
  </r>
  <r>
    <x v="138"/>
    <x v="138"/>
    <x v="17"/>
    <x v="1"/>
    <s v="YES"/>
    <n v="1180755000"/>
    <s v="ELBORN HEBBERT"/>
    <x v="18"/>
  </r>
  <r>
    <x v="139"/>
    <x v="139"/>
    <x v="18"/>
    <x v="2"/>
    <s v="YES"/>
    <n v="1179019926"/>
    <s v="PATRICK COYNE"/>
    <x v="20"/>
  </r>
  <r>
    <x v="140"/>
    <x v="140"/>
    <x v="18"/>
    <x v="2"/>
    <m/>
    <n v="1157355223"/>
    <s v="BRIAN GRANT"/>
    <x v="20"/>
  </r>
  <r>
    <x v="141"/>
    <x v="141"/>
    <x v="18"/>
    <x v="2"/>
    <m/>
    <n v="1175692461"/>
    <s v="DERRICK HALLMARK"/>
    <x v="20"/>
  </r>
  <r>
    <x v="142"/>
    <x v="142"/>
    <x v="18"/>
    <x v="0"/>
    <s v="YES"/>
    <n v="1158142143"/>
    <s v="MARC DESOUVRE"/>
    <x v="20"/>
  </r>
  <r>
    <x v="143"/>
    <x v="143"/>
    <x v="18"/>
    <x v="0"/>
    <m/>
    <n v="1175691590"/>
    <s v="JOSEPH BRADISH"/>
    <x v="20"/>
  </r>
  <r>
    <x v="144"/>
    <x v="144"/>
    <x v="18"/>
    <x v="0"/>
    <m/>
    <n v="1145617968"/>
    <s v="DAVID TINDALL"/>
    <x v="20"/>
  </r>
  <r>
    <x v="145"/>
    <x v="145"/>
    <x v="18"/>
    <x v="0"/>
    <m/>
    <n v="1156891497"/>
    <s v="JOSE LUNA"/>
    <x v="20"/>
  </r>
  <r>
    <x v="146"/>
    <x v="146"/>
    <x v="18"/>
    <x v="0"/>
    <m/>
    <n v="1151392683"/>
    <s v="CHARLES HEYNA"/>
    <x v="20"/>
  </r>
  <r>
    <x v="147"/>
    <x v="147"/>
    <x v="18"/>
    <x v="0"/>
    <m/>
    <n v="1151392686"/>
    <s v="JOHN JURICH"/>
    <x v="20"/>
  </r>
  <r>
    <x v="148"/>
    <x v="148"/>
    <x v="18"/>
    <x v="0"/>
    <s v="YES"/>
    <n v="1151392684"/>
    <s v="ALEX HILBERT"/>
    <x v="20"/>
  </r>
  <r>
    <x v="149"/>
    <x v="149"/>
    <x v="18"/>
    <x v="0"/>
    <s v="YES"/>
    <n v="1166728229"/>
    <s v="JAMES CIRAOLO"/>
    <x v="20"/>
  </r>
  <r>
    <x v="150"/>
    <x v="150"/>
    <x v="18"/>
    <x v="0"/>
    <s v="YES"/>
    <n v="485130865"/>
    <s v="DANIEL BARBER"/>
    <x v="20"/>
  </r>
  <r>
    <x v="151"/>
    <x v="151"/>
    <x v="18"/>
    <x v="3"/>
    <s v="YES"/>
    <n v="1130585335"/>
    <s v="OMAR REYES HERNANDEZ"/>
    <x v="20"/>
  </r>
  <r>
    <x v="152"/>
    <x v="152"/>
    <x v="18"/>
    <x v="0"/>
    <s v="YES"/>
    <n v="1179020172"/>
    <s v="GERSON ESPINOZA CHAVEZ"/>
    <x v="20"/>
  </r>
  <r>
    <x v="153"/>
    <x v="153"/>
    <x v="19"/>
    <x v="0"/>
    <s v="YES"/>
    <n v="1115179226"/>
    <s v="JONATHAN LOWRANCE"/>
    <x v="21"/>
  </r>
  <r>
    <x v="154"/>
    <x v="154"/>
    <x v="19"/>
    <x v="0"/>
    <m/>
    <n v="1172220300"/>
    <s v="SHAWN CARNEY"/>
    <x v="21"/>
  </r>
  <r>
    <x v="155"/>
    <x v="155"/>
    <x v="19"/>
    <x v="0"/>
    <m/>
    <n v="1158141754"/>
    <s v="D'ANDRE BAKER"/>
    <x v="21"/>
  </r>
  <r>
    <x v="156"/>
    <x v="156"/>
    <x v="19"/>
    <x v="0"/>
    <m/>
    <n v="1161875348"/>
    <s v="JAVON BROWN"/>
    <x v="21"/>
  </r>
  <r>
    <x v="157"/>
    <x v="157"/>
    <x v="19"/>
    <x v="0"/>
    <m/>
    <n v="1161875345"/>
    <s v="ROBERT BOLDEN"/>
    <x v="21"/>
  </r>
  <r>
    <x v="158"/>
    <x v="158"/>
    <x v="19"/>
    <x v="0"/>
    <m/>
    <n v="1172823945"/>
    <s v="JOSHUA BUHLMAN"/>
    <x v="21"/>
  </r>
  <r>
    <x v="159"/>
    <x v="159"/>
    <x v="20"/>
    <x v="0"/>
    <s v="YES"/>
    <n v="1149808547"/>
    <s v="ALLAN HERRERA"/>
    <x v="22"/>
  </r>
  <r>
    <x v="160"/>
    <x v="160"/>
    <x v="20"/>
    <x v="0"/>
    <m/>
    <n v="1179021007"/>
    <s v="ZACHORY PATTON"/>
    <x v="22"/>
  </r>
  <r>
    <x v="161"/>
    <x v="161"/>
    <x v="20"/>
    <x v="0"/>
    <m/>
    <n v="1037552640"/>
    <s v="TERRY HENLEY"/>
    <x v="22"/>
  </r>
  <r>
    <x v="162"/>
    <x v="162"/>
    <x v="20"/>
    <x v="0"/>
    <m/>
    <n v="1100029511"/>
    <s v="WILLIAM PEGROSS"/>
    <x v="22"/>
  </r>
  <r>
    <x v="163"/>
    <x v="163"/>
    <x v="20"/>
    <x v="0"/>
    <m/>
    <n v="1174684556"/>
    <s v="ROBERT NORWOOD"/>
    <x v="22"/>
  </r>
  <r>
    <x v="164"/>
    <x v="164"/>
    <x v="20"/>
    <x v="0"/>
    <m/>
    <n v="1166729356"/>
    <s v="JAYDEE RODRIGUEZ"/>
    <x v="22"/>
  </r>
  <r>
    <x v="165"/>
    <x v="165"/>
    <x v="20"/>
    <x v="0"/>
    <m/>
    <n v="1169045069"/>
    <s v="RYAN COLE"/>
    <x v="22"/>
  </r>
  <r>
    <x v="166"/>
    <x v="166"/>
    <x v="20"/>
    <x v="0"/>
    <m/>
    <n v="1164421298"/>
    <s v="ARTURO GONZALEZ"/>
    <x v="22"/>
  </r>
  <r>
    <x v="167"/>
    <x v="167"/>
    <x v="20"/>
    <x v="0"/>
    <m/>
    <n v="1164421299"/>
    <s v="RICARDO GUERRA"/>
    <x v="22"/>
  </r>
  <r>
    <x v="168"/>
    <x v="168"/>
    <x v="20"/>
    <x v="0"/>
    <m/>
    <n v="1164421308"/>
    <s v="MARK HARRIS"/>
    <x v="22"/>
  </r>
  <r>
    <x v="169"/>
    <x v="169"/>
    <x v="20"/>
    <x v="0"/>
    <m/>
    <n v="1164421347"/>
    <s v="ALEJANDRO MANZANO TROVAMALA"/>
    <x v="22"/>
  </r>
  <r>
    <x v="170"/>
    <x v="170"/>
    <x v="20"/>
    <x v="0"/>
    <m/>
    <n v="1151392657"/>
    <s v="JOE CARRIZALES"/>
    <x v="22"/>
  </r>
  <r>
    <x v="171"/>
    <x v="171"/>
    <x v="20"/>
    <x v="0"/>
    <m/>
    <n v="1149808546"/>
    <s v="ESTEBAN ESTRADA"/>
    <x v="22"/>
  </r>
  <r>
    <x v="172"/>
    <x v="172"/>
    <x v="20"/>
    <x v="0"/>
    <m/>
    <n v="1175691777"/>
    <s v="KAYLA EASTER"/>
    <x v="22"/>
  </r>
  <r>
    <x v="173"/>
    <x v="173"/>
    <x v="20"/>
    <x v="0"/>
    <m/>
    <n v="1164421326"/>
    <s v="NATHANIEL SAMUELS"/>
    <x v="22"/>
  </r>
  <r>
    <x v="174"/>
    <x v="174"/>
    <x v="20"/>
    <x v="0"/>
    <s v="YES"/>
    <n v="1181522402"/>
    <s v="JAY LEE"/>
    <x v="22"/>
  </r>
  <r>
    <x v="175"/>
    <x v="175"/>
    <x v="21"/>
    <x v="0"/>
    <s v="YES"/>
    <n v="1151392645"/>
    <s v="Missing in Click"/>
    <x v="2"/>
  </r>
  <r>
    <x v="176"/>
    <x v="176"/>
    <x v="21"/>
    <x v="0"/>
    <s v="YES"/>
    <n v="1151392648"/>
    <s v="SCOTT LEWIS"/>
    <x v="20"/>
  </r>
  <r>
    <x v="177"/>
    <x v="177"/>
    <x v="21"/>
    <x v="0"/>
    <s v="YES"/>
    <n v="1151392649"/>
    <s v="WILSON SOTO"/>
    <x v="23"/>
  </r>
  <r>
    <x v="178"/>
    <x v="178"/>
    <x v="21"/>
    <x v="0"/>
    <m/>
    <n v="1113191892"/>
    <s v="RUBISNEY GIRALDO"/>
    <x v="23"/>
  </r>
  <r>
    <x v="179"/>
    <x v="179"/>
    <x v="21"/>
    <x v="0"/>
    <m/>
    <n v="1123684269"/>
    <s v="ALEJANDRO PERDOMO AGUILERA"/>
    <x v="23"/>
  </r>
  <r>
    <x v="180"/>
    <x v="180"/>
    <x v="21"/>
    <x v="0"/>
    <m/>
    <n v="1175269024"/>
    <s v="JUSTIN ARNOLD"/>
    <x v="23"/>
  </r>
  <r>
    <x v="181"/>
    <x v="181"/>
    <x v="21"/>
    <x v="0"/>
    <m/>
    <n v="1172220342"/>
    <s v="BRIAN REYNOLDS"/>
    <x v="23"/>
  </r>
  <r>
    <x v="182"/>
    <x v="182"/>
    <x v="21"/>
    <x v="0"/>
    <s v="YES"/>
    <n v="1166729251"/>
    <s v="DAVID RALSTON"/>
    <x v="23"/>
  </r>
  <r>
    <x v="183"/>
    <x v="183"/>
    <x v="22"/>
    <x v="0"/>
    <s v="YES"/>
    <n v="1164952728"/>
    <s v="JOHN MASI"/>
    <x v="24"/>
  </r>
  <r>
    <x v="184"/>
    <x v="184"/>
    <x v="22"/>
    <x v="1"/>
    <m/>
    <s v="Missing in Click"/>
    <s v="Missing in Click"/>
    <x v="2"/>
  </r>
  <r>
    <x v="185"/>
    <x v="185"/>
    <x v="22"/>
    <x v="3"/>
    <m/>
    <n v="1034446433"/>
    <s v="TODD ANSEL"/>
    <x v="24"/>
  </r>
  <r>
    <x v="186"/>
    <x v="186"/>
    <x v="22"/>
    <x v="3"/>
    <m/>
    <n v="1145618044"/>
    <s v="EDUARDO SANTOS SAUDA"/>
    <x v="24"/>
  </r>
  <r>
    <x v="187"/>
    <x v="187"/>
    <x v="22"/>
    <x v="3"/>
    <m/>
    <n v="1123684863"/>
    <s v="DELROY WHITE"/>
    <x v="24"/>
  </r>
  <r>
    <x v="188"/>
    <x v="188"/>
    <x v="22"/>
    <x v="0"/>
    <m/>
    <n v="1164952711"/>
    <s v="ANTONIO SHEPHERD"/>
    <x v="24"/>
  </r>
  <r>
    <x v="189"/>
    <x v="189"/>
    <x v="22"/>
    <x v="0"/>
    <m/>
    <n v="1164952739"/>
    <s v="ALEXANDER NEELY"/>
    <x v="24"/>
  </r>
  <r>
    <x v="190"/>
    <x v="190"/>
    <x v="22"/>
    <x v="0"/>
    <m/>
    <n v="1175691891"/>
    <s v="DUSTIN FANARO"/>
    <x v="24"/>
  </r>
  <r>
    <x v="191"/>
    <x v="191"/>
    <x v="22"/>
    <x v="0"/>
    <s v="YES"/>
    <n v="1158142319"/>
    <s v="JASON FARMER"/>
    <x v="24"/>
  </r>
  <r>
    <x v="192"/>
    <x v="192"/>
    <x v="22"/>
    <x v="0"/>
    <s v="YES"/>
    <n v="1156891393"/>
    <s v="HUBERT ANTENOR"/>
    <x v="24"/>
  </r>
  <r>
    <x v="193"/>
    <x v="193"/>
    <x v="22"/>
    <x v="0"/>
    <m/>
    <n v="1156891493"/>
    <s v="JAMES LOWE"/>
    <x v="24"/>
  </r>
  <r>
    <x v="194"/>
    <x v="194"/>
    <x v="22"/>
    <x v="0"/>
    <m/>
    <n v="1156891498"/>
    <s v="ERIC LUYANDA ALTRECHE"/>
    <x v="24"/>
  </r>
  <r>
    <x v="195"/>
    <x v="195"/>
    <x v="22"/>
    <x v="0"/>
    <m/>
    <n v="1156891534"/>
    <s v="SAMUEL MONTANEZ"/>
    <x v="24"/>
  </r>
  <r>
    <x v="196"/>
    <x v="196"/>
    <x v="22"/>
    <x v="0"/>
    <m/>
    <n v="1156891628"/>
    <s v="BRIAN RUDNER"/>
    <x v="24"/>
  </r>
  <r>
    <x v="197"/>
    <x v="197"/>
    <x v="22"/>
    <x v="0"/>
    <m/>
    <n v="1157355285"/>
    <s v="ERIC LEY"/>
    <x v="24"/>
  </r>
  <r>
    <x v="198"/>
    <x v="198"/>
    <x v="22"/>
    <x v="0"/>
    <m/>
    <n v="1175692367"/>
    <s v="CHRISTOPHER HAMM"/>
    <x v="24"/>
  </r>
  <r>
    <x v="199"/>
    <x v="199"/>
    <x v="22"/>
    <x v="0"/>
    <m/>
    <n v="1151392658"/>
    <s v="BRYAN CHACON"/>
    <x v="24"/>
  </r>
  <r>
    <x v="200"/>
    <x v="200"/>
    <x v="22"/>
    <x v="0"/>
    <m/>
    <n v="1151392708"/>
    <s v="GELBENS PRECOIS"/>
    <x v="24"/>
  </r>
  <r>
    <x v="201"/>
    <x v="201"/>
    <x v="22"/>
    <x v="0"/>
    <m/>
    <n v="1151392664"/>
    <s v="ZACHARY CREIGHTON"/>
    <x v="24"/>
  </r>
  <r>
    <x v="202"/>
    <x v="202"/>
    <x v="22"/>
    <x v="0"/>
    <m/>
    <n v="1178206088"/>
    <s v="BOUNLEUTH SENGTHAVISOUK"/>
    <x v="24"/>
  </r>
  <r>
    <x v="203"/>
    <x v="203"/>
    <x v="22"/>
    <x v="2"/>
    <s v="YES"/>
    <n v="1093661972"/>
    <s v="RYAN GOVER"/>
    <x v="24"/>
  </r>
  <r>
    <x v="204"/>
    <x v="204"/>
    <x v="23"/>
    <x v="0"/>
    <s v="YES"/>
    <n v="1157355281"/>
    <s v="MICHAEL JONES"/>
    <x v="25"/>
  </r>
  <r>
    <x v="205"/>
    <x v="205"/>
    <x v="23"/>
    <x v="0"/>
    <s v="YES"/>
    <n v="1157355283"/>
    <s v="RANDY MOORE"/>
    <x v="25"/>
  </r>
  <r>
    <x v="206"/>
    <x v="206"/>
    <x v="23"/>
    <x v="0"/>
    <m/>
    <n v="1156891415"/>
    <s v="ALLEN CARSON"/>
    <x v="25"/>
  </r>
  <r>
    <x v="207"/>
    <x v="207"/>
    <x v="23"/>
    <x v="0"/>
    <m/>
    <n v="1157355187"/>
    <s v="ERIC BOYLE"/>
    <x v="25"/>
  </r>
  <r>
    <x v="208"/>
    <x v="208"/>
    <x v="23"/>
    <x v="0"/>
    <m/>
    <n v="1157355202"/>
    <s v="CHAZ DEAN"/>
    <x v="25"/>
  </r>
  <r>
    <x v="209"/>
    <x v="209"/>
    <x v="23"/>
    <x v="0"/>
    <m/>
    <n v="1157355236"/>
    <s v="DUSTIN SILVIS"/>
    <x v="25"/>
  </r>
  <r>
    <x v="210"/>
    <x v="210"/>
    <x v="23"/>
    <x v="0"/>
    <m/>
    <n v="1157355215"/>
    <s v="GARY EICHOLZ"/>
    <x v="25"/>
  </r>
  <r>
    <x v="211"/>
    <x v="211"/>
    <x v="24"/>
    <x v="0"/>
    <s v="YES"/>
    <n v="1172824572"/>
    <s v="JESSE HENSON"/>
    <x v="13"/>
  </r>
  <r>
    <x v="212"/>
    <x v="212"/>
    <x v="24"/>
    <x v="0"/>
    <m/>
    <n v="1172220333"/>
    <s v="TITUS HATCHER"/>
    <x v="13"/>
  </r>
  <r>
    <x v="213"/>
    <x v="213"/>
    <x v="24"/>
    <x v="0"/>
    <m/>
    <n v="1169048326"/>
    <s v="LASHAWNDA JOHNSON"/>
    <x v="13"/>
  </r>
  <r>
    <x v="214"/>
    <x v="214"/>
    <x v="25"/>
    <x v="0"/>
    <s v="YES"/>
    <n v="1145127399"/>
    <s v="LAZARUS MCRAE"/>
    <x v="26"/>
  </r>
  <r>
    <x v="215"/>
    <x v="215"/>
    <x v="25"/>
    <x v="0"/>
    <m/>
    <n v="1169045965"/>
    <s v="JON FOSTER"/>
    <x v="12"/>
  </r>
  <r>
    <x v="216"/>
    <x v="216"/>
    <x v="25"/>
    <x v="0"/>
    <m/>
    <n v="1176818025"/>
    <s v="ALBERT RUBIO"/>
    <x v="26"/>
  </r>
  <r>
    <x v="217"/>
    <x v="217"/>
    <x v="25"/>
    <x v="0"/>
    <m/>
    <n v="1166728039"/>
    <s v="ALFONSO ARCE"/>
    <x v="26"/>
  </r>
  <r>
    <x v="218"/>
    <x v="218"/>
    <x v="25"/>
    <x v="0"/>
    <m/>
    <n v="1169046874"/>
    <s v="JESSE TORRES"/>
    <x v="26"/>
  </r>
  <r>
    <x v="219"/>
    <x v="219"/>
    <x v="25"/>
    <x v="0"/>
    <m/>
    <n v="1169044831"/>
    <s v="SERGIO BRIBIESCA"/>
    <x v="26"/>
  </r>
  <r>
    <x v="220"/>
    <x v="220"/>
    <x v="25"/>
    <x v="0"/>
    <m/>
    <n v="1157355219"/>
    <s v="BRYANT FUNEZ"/>
    <x v="26"/>
  </r>
  <r>
    <x v="221"/>
    <x v="221"/>
    <x v="25"/>
    <x v="0"/>
    <m/>
    <n v="1174684559"/>
    <s v="GUSTAVO VELAZQUEZ"/>
    <x v="26"/>
  </r>
  <r>
    <x v="222"/>
    <x v="222"/>
    <x v="26"/>
    <x v="0"/>
    <s v="YES"/>
    <n v="1157010181"/>
    <s v="REGINALD TAYLOR"/>
    <x v="27"/>
  </r>
  <r>
    <x v="223"/>
    <x v="223"/>
    <x v="26"/>
    <x v="0"/>
    <m/>
    <n v="1169048512"/>
    <s v="ZACKARY KULP"/>
    <x v="27"/>
  </r>
  <r>
    <x v="224"/>
    <x v="224"/>
    <x v="26"/>
    <x v="0"/>
    <s v="YES"/>
    <n v="1166729238"/>
    <s v="MICAH JAMES"/>
    <x v="27"/>
  </r>
  <r>
    <x v="225"/>
    <x v="225"/>
    <x v="26"/>
    <x v="0"/>
    <m/>
    <n v="1175691769"/>
    <s v="RYAN DE CARVALHO"/>
    <x v="27"/>
  </r>
  <r>
    <x v="226"/>
    <x v="226"/>
    <x v="27"/>
    <x v="0"/>
    <m/>
    <n v="1166728067"/>
    <s v="JAHMELL BALDWIN"/>
    <x v="28"/>
  </r>
  <r>
    <x v="227"/>
    <x v="227"/>
    <x v="27"/>
    <x v="0"/>
    <m/>
    <n v="1164421364"/>
    <s v="DIMILO JONES"/>
    <x v="28"/>
  </r>
  <r>
    <x v="228"/>
    <x v="228"/>
    <x v="27"/>
    <x v="0"/>
    <m/>
    <n v="1162603198"/>
    <s v="DION HAIRSTON"/>
    <x v="28"/>
  </r>
  <r>
    <x v="229"/>
    <x v="229"/>
    <x v="27"/>
    <x v="0"/>
    <m/>
    <n v="1154769018"/>
    <s v="LINCOLN SPEER"/>
    <x v="28"/>
  </r>
  <r>
    <x v="230"/>
    <x v="230"/>
    <x v="27"/>
    <x v="0"/>
    <m/>
    <n v="1175694228"/>
    <s v="NAHEEM INNIS"/>
    <x v="28"/>
  </r>
  <r>
    <x v="231"/>
    <x v="231"/>
    <x v="27"/>
    <x v="0"/>
    <m/>
    <n v="1164278690"/>
    <s v="FAHAD NAEEM"/>
    <x v="28"/>
  </r>
  <r>
    <x v="232"/>
    <x v="232"/>
    <x v="27"/>
    <x v="0"/>
    <m/>
    <n v="1151392724"/>
    <s v="TYSHAWN WALL"/>
    <x v="28"/>
  </r>
  <r>
    <x v="233"/>
    <x v="233"/>
    <x v="27"/>
    <x v="0"/>
    <m/>
    <n v="1162342920"/>
    <s v="EDWIN MARTINEZ"/>
    <x v="28"/>
  </r>
  <r>
    <x v="234"/>
    <x v="234"/>
    <x v="27"/>
    <x v="0"/>
    <m/>
    <n v="1175694982"/>
    <s v="MOHANLALL TILLACK"/>
    <x v="28"/>
  </r>
  <r>
    <x v="235"/>
    <x v="235"/>
    <x v="27"/>
    <x v="0"/>
    <s v="YES"/>
    <n v="1175693913"/>
    <s v="MICHAEL KANGOTE"/>
    <x v="28"/>
  </r>
  <r>
    <x v="236"/>
    <x v="236"/>
    <x v="27"/>
    <x v="0"/>
    <s v="YES"/>
    <n v="1179554652"/>
    <s v="JOSE LUGO"/>
    <x v="28"/>
  </r>
  <r>
    <x v="237"/>
    <x v="237"/>
    <x v="28"/>
    <x v="0"/>
    <s v="YES"/>
    <n v="1149808550"/>
    <s v="CARLOS ARCE"/>
    <x v="29"/>
  </r>
  <r>
    <x v="238"/>
    <x v="238"/>
    <x v="28"/>
    <x v="0"/>
    <s v="YES"/>
    <n v="1008598108"/>
    <s v="JOUNG YANG"/>
    <x v="29"/>
  </r>
  <r>
    <x v="239"/>
    <x v="239"/>
    <x v="28"/>
    <x v="0"/>
    <m/>
    <n v="1145127384"/>
    <s v="DENNIS AQUINO"/>
    <x v="29"/>
  </r>
  <r>
    <x v="240"/>
    <x v="240"/>
    <x v="28"/>
    <x v="0"/>
    <m/>
    <n v="1169049215"/>
    <s v="JOSE ORENOS"/>
    <x v="29"/>
  </r>
  <r>
    <x v="241"/>
    <x v="241"/>
    <x v="28"/>
    <x v="0"/>
    <m/>
    <n v="1169046552"/>
    <s v="DEJOUR HAMLIN"/>
    <x v="29"/>
  </r>
  <r>
    <x v="242"/>
    <x v="242"/>
    <x v="28"/>
    <x v="0"/>
    <m/>
    <n v="1174684454"/>
    <s v="RUDY DACPANO"/>
    <x v="29"/>
  </r>
  <r>
    <x v="243"/>
    <x v="243"/>
    <x v="28"/>
    <x v="0"/>
    <m/>
    <n v="1145127403"/>
    <s v="JOSE ARMENTA"/>
    <x v="29"/>
  </r>
  <r>
    <x v="244"/>
    <x v="244"/>
    <x v="28"/>
    <x v="0"/>
    <m/>
    <n v="1175691715"/>
    <s v="ANDRES CORDOVA"/>
    <x v="29"/>
  </r>
  <r>
    <x v="245"/>
    <x v="245"/>
    <x v="28"/>
    <x v="0"/>
    <m/>
    <n v="901708334"/>
    <s v="JOHN CANO"/>
    <x v="29"/>
  </r>
  <r>
    <x v="246"/>
    <x v="246"/>
    <x v="28"/>
    <x v="0"/>
    <m/>
    <n v="931459617"/>
    <s v="TADEO RAMIREZ VILLAGRANA"/>
    <x v="29"/>
  </r>
  <r>
    <x v="247"/>
    <x v="247"/>
    <x v="28"/>
    <x v="0"/>
    <m/>
    <n v="1172220361"/>
    <s v="KENYON MURPHY"/>
    <x v="29"/>
  </r>
  <r>
    <x v="248"/>
    <x v="248"/>
    <x v="28"/>
    <x v="0"/>
    <m/>
    <n v="1172221118"/>
    <s v="JAIME ZENDEJAS"/>
    <x v="29"/>
  </r>
  <r>
    <x v="249"/>
    <x v="249"/>
    <x v="28"/>
    <x v="0"/>
    <m/>
    <n v="1172221609"/>
    <s v="JESUS ROSALES"/>
    <x v="29"/>
  </r>
  <r>
    <x v="250"/>
    <x v="250"/>
    <x v="28"/>
    <x v="0"/>
    <m/>
    <n v="1176817995"/>
    <s v="ABRAHAM OLIVA"/>
    <x v="29"/>
  </r>
  <r>
    <x v="251"/>
    <x v="251"/>
    <x v="28"/>
    <x v="0"/>
    <s v="YES"/>
    <n v="1179020314"/>
    <s v="COSMIN GHIOC"/>
    <x v="29"/>
  </r>
  <r>
    <x v="252"/>
    <x v="252"/>
    <x v="29"/>
    <x v="0"/>
    <m/>
    <n v="1179020079"/>
    <s v="JERICA DOWLS"/>
    <x v="30"/>
  </r>
  <r>
    <x v="253"/>
    <x v="253"/>
    <x v="29"/>
    <x v="0"/>
    <m/>
    <n v="1175270354"/>
    <s v="EMILIO IGLESIAS"/>
    <x v="30"/>
  </r>
  <r>
    <x v="254"/>
    <x v="254"/>
    <x v="29"/>
    <x v="1"/>
    <s v="YES"/>
    <s v="Missing in Click"/>
    <s v="Missing in Click"/>
    <x v="2"/>
  </r>
  <r>
    <x v="255"/>
    <x v="255"/>
    <x v="30"/>
    <x v="0"/>
    <s v="YES"/>
    <n v="964632496"/>
    <s v="ERIK FLEITES"/>
    <x v="31"/>
  </r>
  <r>
    <x v="256"/>
    <x v="256"/>
    <x v="30"/>
    <x v="0"/>
    <m/>
    <n v="1179021102"/>
    <s v="GARRY LEWIS"/>
    <x v="31"/>
  </r>
  <r>
    <x v="257"/>
    <x v="257"/>
    <x v="30"/>
    <x v="3"/>
    <m/>
    <n v="630139077"/>
    <s v="NERIDO MATOS"/>
    <x v="31"/>
  </r>
  <r>
    <x v="258"/>
    <x v="258"/>
    <x v="30"/>
    <x v="0"/>
    <m/>
    <n v="1169049233"/>
    <s v="ANDRE RIVERS"/>
    <x v="31"/>
  </r>
  <r>
    <x v="259"/>
    <x v="259"/>
    <x v="30"/>
    <x v="0"/>
    <m/>
    <n v="1169049349"/>
    <s v="KENROD ROBERTSON"/>
    <x v="31"/>
  </r>
  <r>
    <x v="260"/>
    <x v="260"/>
    <x v="30"/>
    <x v="0"/>
    <m/>
    <n v="1164952684"/>
    <s v="DAVIN COHEN"/>
    <x v="25"/>
  </r>
  <r>
    <x v="261"/>
    <x v="261"/>
    <x v="30"/>
    <x v="0"/>
    <m/>
    <n v="1166729557"/>
    <s v="JORGE TOLEDO MOREL"/>
    <x v="31"/>
  </r>
  <r>
    <x v="262"/>
    <x v="262"/>
    <x v="30"/>
    <x v="0"/>
    <s v="YES"/>
    <n v="1161875385"/>
    <s v="TIRSO MENESES"/>
    <x v="20"/>
  </r>
  <r>
    <x v="263"/>
    <x v="263"/>
    <x v="30"/>
    <x v="0"/>
    <m/>
    <n v="1156891593"/>
    <s v="LUIS SPIVACOW"/>
    <x v="31"/>
  </r>
  <r>
    <x v="264"/>
    <x v="264"/>
    <x v="30"/>
    <x v="0"/>
    <m/>
    <n v="1156891426"/>
    <s v="BASILIO DIEGUEZ"/>
    <x v="31"/>
  </r>
  <r>
    <x v="265"/>
    <x v="265"/>
    <x v="30"/>
    <x v="0"/>
    <m/>
    <n v="1166729501"/>
    <s v="ERROL VASSELL"/>
    <x v="31"/>
  </r>
  <r>
    <x v="266"/>
    <x v="266"/>
    <x v="30"/>
    <x v="0"/>
    <m/>
    <n v="1172221104"/>
    <s v="FRANKLIN ZAMBRANO"/>
    <x v="31"/>
  </r>
  <r>
    <x v="267"/>
    <x v="267"/>
    <x v="30"/>
    <x v="0"/>
    <m/>
    <n v="1174684408"/>
    <s v="FERNANDO ANDRADE"/>
    <x v="31"/>
  </r>
  <r>
    <x v="268"/>
    <x v="268"/>
    <x v="30"/>
    <x v="0"/>
    <m/>
    <n v="1169046675"/>
    <s v="JORGE HERNANDEZ DEL VALLE"/>
    <x v="31"/>
  </r>
  <r>
    <x v="269"/>
    <x v="269"/>
    <x v="30"/>
    <x v="0"/>
    <m/>
    <n v="1174684456"/>
    <s v="ANDRES DEL TORO"/>
    <x v="31"/>
  </r>
  <r>
    <x v="270"/>
    <x v="270"/>
    <x v="30"/>
    <x v="0"/>
    <m/>
    <n v="1174684468"/>
    <s v="VICENTE FERNANDEZ"/>
    <x v="31"/>
  </r>
  <r>
    <x v="271"/>
    <x v="271"/>
    <x v="30"/>
    <x v="3"/>
    <s v="YES"/>
    <n v="1062852903"/>
    <s v="JOSE VALLE"/>
    <x v="31"/>
  </r>
  <r>
    <x v="272"/>
    <x v="272"/>
    <x v="30"/>
    <x v="3"/>
    <s v="YES"/>
    <n v="1034446517"/>
    <s v="JAMES TIDWELL"/>
    <x v="31"/>
  </r>
  <r>
    <x v="273"/>
    <x v="273"/>
    <x v="31"/>
    <x v="0"/>
    <s v="YES"/>
    <n v="1150384568"/>
    <s v="Michael Cornell"/>
    <x v="32"/>
  </r>
  <r>
    <x v="274"/>
    <x v="274"/>
    <x v="31"/>
    <x v="1"/>
    <m/>
    <s v="Missing in Click"/>
    <s v="Missing in Click"/>
    <x v="2"/>
  </r>
  <r>
    <x v="275"/>
    <x v="275"/>
    <x v="31"/>
    <x v="0"/>
    <m/>
    <n v="1183128890"/>
    <s v="Ahmad Maihani"/>
    <x v="32"/>
  </r>
  <r>
    <x v="276"/>
    <x v="276"/>
    <x v="31"/>
    <x v="0"/>
    <m/>
    <s v="Missing in Click"/>
    <s v="Missing in Click"/>
    <x v="2"/>
  </r>
  <r>
    <x v="277"/>
    <x v="277"/>
    <x v="31"/>
    <x v="0"/>
    <m/>
    <n v="1179020495"/>
    <s v="JOHN MOORE"/>
    <x v="32"/>
  </r>
  <r>
    <x v="278"/>
    <x v="278"/>
    <x v="31"/>
    <x v="0"/>
    <m/>
    <n v="1179021200"/>
    <s v="THOMAS KIRBY"/>
    <x v="32"/>
  </r>
  <r>
    <x v="279"/>
    <x v="279"/>
    <x v="31"/>
    <x v="0"/>
    <m/>
    <n v="1179021098"/>
    <s v="ROBERT HOLT"/>
    <x v="32"/>
  </r>
  <r>
    <x v="280"/>
    <x v="280"/>
    <x v="31"/>
    <x v="0"/>
    <m/>
    <n v="1176817987"/>
    <s v="JOSEPH PECORARO"/>
    <x v="32"/>
  </r>
  <r>
    <x v="281"/>
    <x v="281"/>
    <x v="31"/>
    <x v="0"/>
    <m/>
    <n v="1176818013"/>
    <s v="THOMAS WILLIAMS"/>
    <x v="32"/>
  </r>
  <r>
    <x v="282"/>
    <x v="282"/>
    <x v="31"/>
    <x v="0"/>
    <s v="YES"/>
    <n v="1172823961"/>
    <s v="LANCE EASLEY"/>
    <x v="32"/>
  </r>
  <r>
    <x v="283"/>
    <x v="283"/>
    <x v="31"/>
    <x v="0"/>
    <m/>
    <n v="1164952759"/>
    <s v="LISA OSTERHOUDT"/>
    <x v="32"/>
  </r>
  <r>
    <x v="284"/>
    <x v="284"/>
    <x v="31"/>
    <x v="0"/>
    <m/>
    <n v="1179020535"/>
    <s v="BRANDON NUTT MOORE"/>
    <x v="32"/>
  </r>
  <r>
    <x v="285"/>
    <x v="285"/>
    <x v="31"/>
    <x v="0"/>
    <m/>
    <n v="1179020648"/>
    <s v="DYLAN MCINTURF"/>
    <x v="32"/>
  </r>
  <r>
    <x v="286"/>
    <x v="286"/>
    <x v="31"/>
    <x v="0"/>
    <m/>
    <n v="1183129250"/>
    <s v="Jarrell Gray"/>
    <x v="32"/>
  </r>
  <r>
    <x v="287"/>
    <x v="287"/>
    <x v="32"/>
    <x v="0"/>
    <m/>
    <n v="1181522399"/>
    <s v="MATT FONTANA"/>
    <x v="33"/>
  </r>
  <r>
    <x v="288"/>
    <x v="288"/>
    <x v="32"/>
    <x v="0"/>
    <m/>
    <n v="1172823978"/>
    <s v="DOUMONICK SMITH"/>
    <x v="33"/>
  </r>
  <r>
    <x v="289"/>
    <x v="289"/>
    <x v="32"/>
    <x v="0"/>
    <m/>
    <n v="1169049542"/>
    <s v="KIWANNA WILLIAMS"/>
    <x v="33"/>
  </r>
  <r>
    <x v="290"/>
    <x v="290"/>
    <x v="32"/>
    <x v="0"/>
    <m/>
    <n v="1181522401"/>
    <s v="TRUNG LY"/>
    <x v="33"/>
  </r>
  <r>
    <x v="291"/>
    <x v="291"/>
    <x v="33"/>
    <x v="0"/>
    <s v="YES"/>
    <n v="1151392640"/>
    <s v="BRANDON KENDALL"/>
    <x v="34"/>
  </r>
  <r>
    <x v="292"/>
    <x v="292"/>
    <x v="33"/>
    <x v="0"/>
    <s v="YES"/>
    <n v="1034446492"/>
    <s v="LEON JONES"/>
    <x v="34"/>
  </r>
  <r>
    <x v="293"/>
    <x v="293"/>
    <x v="33"/>
    <x v="0"/>
    <m/>
    <n v="1164952665"/>
    <s v="ANGELA ANGLE"/>
    <x v="34"/>
  </r>
  <r>
    <x v="294"/>
    <x v="294"/>
    <x v="33"/>
    <x v="0"/>
    <m/>
    <n v="1164952749"/>
    <s v="JAMES ROBERTS"/>
    <x v="34"/>
  </r>
  <r>
    <x v="295"/>
    <x v="295"/>
    <x v="33"/>
    <x v="0"/>
    <m/>
    <n v="1154027001"/>
    <s v="CURTIS GIBSON"/>
    <x v="34"/>
  </r>
  <r>
    <x v="296"/>
    <x v="296"/>
    <x v="33"/>
    <x v="0"/>
    <m/>
    <n v="1157355310"/>
    <s v="COLIN WOODE"/>
    <x v="34"/>
  </r>
  <r>
    <x v="297"/>
    <x v="297"/>
    <x v="33"/>
    <x v="0"/>
    <m/>
    <n v="1149190083"/>
    <s v="MICHAEL WILLISON"/>
    <x v="34"/>
  </r>
  <r>
    <x v="298"/>
    <x v="298"/>
    <x v="33"/>
    <x v="0"/>
    <m/>
    <n v="1151392729"/>
    <s v="JOHN GRADY"/>
    <x v="34"/>
  </r>
  <r>
    <x v="299"/>
    <x v="299"/>
    <x v="33"/>
    <x v="0"/>
    <m/>
    <n v="1154027028"/>
    <s v="NEXON PIERRE"/>
    <x v="34"/>
  </r>
  <r>
    <x v="300"/>
    <x v="300"/>
    <x v="33"/>
    <x v="0"/>
    <m/>
    <n v="1169046730"/>
    <s v="ANDERSON HART"/>
    <x v="34"/>
  </r>
  <r>
    <x v="301"/>
    <x v="301"/>
    <x v="33"/>
    <x v="0"/>
    <m/>
    <n v="1157355189"/>
    <s v="ANTHONY BUCCERONI"/>
    <x v="34"/>
  </r>
  <r>
    <x v="302"/>
    <x v="302"/>
    <x v="33"/>
    <x v="0"/>
    <s v="YES"/>
    <n v="1135767164"/>
    <s v="PAXTON CLINE"/>
    <x v="34"/>
  </r>
  <r>
    <x v="303"/>
    <x v="303"/>
    <x v="33"/>
    <x v="0"/>
    <m/>
    <n v="1151392650"/>
    <s v="Missing in Click"/>
    <x v="2"/>
  </r>
  <r>
    <x v="304"/>
    <x v="304"/>
    <x v="33"/>
    <x v="0"/>
    <m/>
    <n v="1156891447"/>
    <s v="JOHN HITE"/>
    <x v="34"/>
  </r>
  <r>
    <x v="305"/>
    <x v="305"/>
    <x v="34"/>
    <x v="3"/>
    <m/>
    <n v="1117587594"/>
    <s v="STEVEN MANN"/>
    <x v="34"/>
  </r>
  <r>
    <x v="306"/>
    <x v="306"/>
    <x v="34"/>
    <x v="3"/>
    <m/>
    <n v="1119776477"/>
    <s v="DONALD BOTICELLO"/>
    <x v="34"/>
  </r>
  <r>
    <x v="307"/>
    <x v="307"/>
    <x v="34"/>
    <x v="3"/>
    <s v="YES"/>
    <n v="1034446449"/>
    <s v="EMMANUEL CARDONA"/>
    <x v="34"/>
  </r>
  <r>
    <x v="308"/>
    <x v="308"/>
    <x v="35"/>
    <x v="0"/>
    <m/>
    <n v="1175695074"/>
    <s v="CARLOS SALINAS"/>
    <x v="35"/>
  </r>
  <r>
    <x v="309"/>
    <x v="309"/>
    <x v="36"/>
    <x v="0"/>
    <m/>
    <n v="1169048044"/>
    <s v="ANDRES LANDEROS"/>
    <x v="36"/>
  </r>
  <r>
    <x v="310"/>
    <x v="310"/>
    <x v="36"/>
    <x v="0"/>
    <s v="YES"/>
    <n v="1169045128"/>
    <s v="ROGELIO DE ANDA VELASCO"/>
    <x v="36"/>
  </r>
  <r>
    <x v="311"/>
    <x v="311"/>
    <x v="36"/>
    <x v="0"/>
    <s v="YES"/>
    <n v="1164421390"/>
    <s v="JAMES WEAVER"/>
    <x v="36"/>
  </r>
  <r>
    <x v="312"/>
    <x v="312"/>
    <x v="37"/>
    <x v="0"/>
    <s v="YES"/>
    <n v="1151392728"/>
    <s v="ADRIAN RIVERA ORTIZ"/>
    <x v="37"/>
  </r>
  <r>
    <x v="313"/>
    <x v="313"/>
    <x v="37"/>
    <x v="0"/>
    <s v="YES"/>
    <n v="1158141993"/>
    <s v="HERRY CHANDRA"/>
    <x v="37"/>
  </r>
  <r>
    <x v="314"/>
    <x v="314"/>
    <x v="37"/>
    <x v="0"/>
    <s v="YES"/>
    <n v="1164952710"/>
    <s v="JESUS SANCHEZ RIVERA"/>
    <x v="37"/>
  </r>
  <r>
    <x v="315"/>
    <x v="315"/>
    <x v="37"/>
    <x v="2"/>
    <m/>
    <n v="1158143312"/>
    <s v="CHRISTIAN MARRERO"/>
    <x v="37"/>
  </r>
  <r>
    <x v="316"/>
    <x v="316"/>
    <x v="37"/>
    <x v="2"/>
    <m/>
    <n v="1156891459"/>
    <s v="CURTIS YOUNG"/>
    <x v="37"/>
  </r>
  <r>
    <x v="317"/>
    <x v="317"/>
    <x v="37"/>
    <x v="0"/>
    <m/>
    <n v="1174684475"/>
    <s v="CARLOS GOMEZ"/>
    <x v="37"/>
  </r>
  <r>
    <x v="318"/>
    <x v="318"/>
    <x v="37"/>
    <x v="0"/>
    <m/>
    <n v="1166729423"/>
    <s v="MARVIN WILLIAMS"/>
    <x v="37"/>
  </r>
  <r>
    <x v="319"/>
    <x v="319"/>
    <x v="37"/>
    <x v="0"/>
    <m/>
    <n v="1164952691"/>
    <s v="ADDYSON FABIAN POLANCO"/>
    <x v="37"/>
  </r>
  <r>
    <x v="320"/>
    <x v="320"/>
    <x v="37"/>
    <x v="2"/>
    <m/>
    <n v="1164952771"/>
    <s v="JOSE ROSADO RODRÃƒÂGUEZ"/>
    <x v="37"/>
  </r>
  <r>
    <x v="321"/>
    <x v="321"/>
    <x v="37"/>
    <x v="0"/>
    <m/>
    <n v="1161875342"/>
    <s v="ZACHARY BADGETT"/>
    <x v="37"/>
  </r>
  <r>
    <x v="322"/>
    <x v="322"/>
    <x v="37"/>
    <x v="0"/>
    <m/>
    <n v="1158143670"/>
    <s v="RUBEN LOPEZ"/>
    <x v="37"/>
  </r>
  <r>
    <x v="323"/>
    <x v="323"/>
    <x v="37"/>
    <x v="0"/>
    <m/>
    <n v="1161875352"/>
    <s v="PATRICK CHISM"/>
    <x v="37"/>
  </r>
  <r>
    <x v="324"/>
    <x v="324"/>
    <x v="37"/>
    <x v="2"/>
    <m/>
    <n v="1174684549"/>
    <s v="KEVIN PENA"/>
    <x v="37"/>
  </r>
  <r>
    <x v="325"/>
    <x v="325"/>
    <x v="37"/>
    <x v="0"/>
    <m/>
    <n v="1156891486"/>
    <s v="BENJAMIN WYKES"/>
    <x v="37"/>
  </r>
  <r>
    <x v="326"/>
    <x v="326"/>
    <x v="37"/>
    <x v="0"/>
    <m/>
    <n v="1154026991"/>
    <s v="JACQUES CRUZ"/>
    <x v="37"/>
  </r>
  <r>
    <x v="327"/>
    <x v="327"/>
    <x v="37"/>
    <x v="0"/>
    <m/>
    <n v="1154027104"/>
    <s v="DANIEL VALLEJO"/>
    <x v="37"/>
  </r>
  <r>
    <x v="328"/>
    <x v="328"/>
    <x v="37"/>
    <x v="0"/>
    <m/>
    <n v="1151392731"/>
    <s v="DWAYNE HILTUNEN"/>
    <x v="37"/>
  </r>
  <r>
    <x v="329"/>
    <x v="329"/>
    <x v="37"/>
    <x v="0"/>
    <m/>
    <n v="1151392701"/>
    <s v="DEANDRE PEART"/>
    <x v="37"/>
  </r>
  <r>
    <x v="330"/>
    <x v="330"/>
    <x v="37"/>
    <x v="0"/>
    <m/>
    <n v="1154027102"/>
    <s v="MATTHEW STOOPS"/>
    <x v="37"/>
  </r>
  <r>
    <x v="331"/>
    <x v="331"/>
    <x v="37"/>
    <x v="0"/>
    <m/>
    <n v="615371519"/>
    <s v="CARLOS ZAVALA"/>
    <x v="37"/>
  </r>
  <r>
    <x v="332"/>
    <x v="332"/>
    <x v="37"/>
    <x v="0"/>
    <m/>
    <n v="1135767275"/>
    <s v="TROY WEAVER"/>
    <x v="37"/>
  </r>
  <r>
    <x v="333"/>
    <x v="333"/>
    <x v="37"/>
    <x v="0"/>
    <m/>
    <n v="1164952659"/>
    <s v="JASON AGUERRIDO"/>
    <x v="37"/>
  </r>
  <r>
    <x v="334"/>
    <x v="334"/>
    <x v="37"/>
    <x v="0"/>
    <m/>
    <n v="1162604108"/>
    <s v="JEAN LIZAIRE"/>
    <x v="37"/>
  </r>
  <r>
    <x v="335"/>
    <x v="335"/>
    <x v="37"/>
    <x v="0"/>
    <m/>
    <n v="1164952761"/>
    <s v="DAVID PACHECO"/>
    <x v="37"/>
  </r>
  <r>
    <x v="336"/>
    <x v="336"/>
    <x v="37"/>
    <x v="2"/>
    <m/>
    <n v="948742898"/>
    <s v="RICHARD RAMPERSAUD"/>
    <x v="37"/>
  </r>
  <r>
    <x v="337"/>
    <x v="337"/>
    <x v="37"/>
    <x v="0"/>
    <m/>
    <n v="900736370"/>
    <s v="LUIS LUGUERA"/>
    <x v="37"/>
  </r>
  <r>
    <x v="338"/>
    <x v="338"/>
    <x v="37"/>
    <x v="0"/>
    <m/>
    <n v="1179020702"/>
    <s v="JOANNA ORTEGA"/>
    <x v="37"/>
  </r>
  <r>
    <x v="339"/>
    <x v="339"/>
    <x v="37"/>
    <x v="2"/>
    <m/>
    <n v="1176817998"/>
    <s v="MARK LINDO"/>
    <x v="37"/>
  </r>
  <r>
    <x v="340"/>
    <x v="340"/>
    <x v="37"/>
    <x v="0"/>
    <m/>
    <n v="1178205176"/>
    <s v="CARL JACKSON"/>
    <x v="37"/>
  </r>
  <r>
    <x v="341"/>
    <x v="341"/>
    <x v="37"/>
    <x v="0"/>
    <m/>
    <n v="1178206204"/>
    <s v="JOHN TORRES"/>
    <x v="37"/>
  </r>
  <r>
    <x v="342"/>
    <x v="342"/>
    <x v="37"/>
    <x v="0"/>
    <s v="YES"/>
    <n v="872885538"/>
    <s v="EDGAR ESPINOSA"/>
    <x v="37"/>
  </r>
  <r>
    <x v="343"/>
    <x v="343"/>
    <x v="38"/>
    <x v="3"/>
    <s v="YES"/>
    <n v="1034446521"/>
    <s v="CONNOR WALLACE"/>
    <x v="37"/>
  </r>
  <r>
    <x v="344"/>
    <x v="344"/>
    <x v="38"/>
    <x v="3"/>
    <m/>
    <n v="1117587646"/>
    <s v="PEDRO VAZQUEZ LOPEZ"/>
    <x v="37"/>
  </r>
  <r>
    <x v="345"/>
    <x v="345"/>
    <x v="38"/>
    <x v="3"/>
    <m/>
    <n v="1136948465"/>
    <s v="MANUEL VAZQUEZ LOPEZ"/>
    <x v="37"/>
  </r>
  <r>
    <x v="346"/>
    <x v="346"/>
    <x v="39"/>
    <x v="0"/>
    <m/>
    <n v="1158141842"/>
    <s v="RAFAEL BOJORQUEZ"/>
    <x v="38"/>
  </r>
  <r>
    <x v="347"/>
    <x v="347"/>
    <x v="39"/>
    <x v="0"/>
    <s v="YES"/>
    <n v="1158144085"/>
    <s v="NICHOLAS POULOS"/>
    <x v="38"/>
  </r>
  <r>
    <x v="348"/>
    <x v="348"/>
    <x v="40"/>
    <x v="0"/>
    <s v="YES"/>
    <n v="1009523489"/>
    <s v="EARL WILLIAMS"/>
    <x v="39"/>
  </r>
  <r>
    <x v="349"/>
    <x v="349"/>
    <x v="40"/>
    <x v="0"/>
    <s v="YES"/>
    <n v="678759296"/>
    <s v="JERRY WILSON"/>
    <x v="39"/>
  </r>
  <r>
    <x v="350"/>
    <x v="350"/>
    <x v="40"/>
    <x v="0"/>
    <m/>
    <n v="1158143876"/>
    <s v="JONN SANDERS"/>
    <x v="39"/>
  </r>
  <r>
    <x v="351"/>
    <x v="351"/>
    <x v="40"/>
    <x v="0"/>
    <m/>
    <n v="1178204613"/>
    <s v="ANDREW BRANDENSTEIN"/>
    <x v="39"/>
  </r>
  <r>
    <x v="352"/>
    <x v="352"/>
    <x v="40"/>
    <x v="0"/>
    <m/>
    <n v="1179020921"/>
    <s v="EVAN PARKINSON"/>
    <x v="39"/>
  </r>
  <r>
    <x v="353"/>
    <x v="353"/>
    <x v="40"/>
    <x v="0"/>
    <s v="YES"/>
    <s v="Missing in Click"/>
    <s v="Missing in Click"/>
    <x v="2"/>
  </r>
  <r>
    <x v="354"/>
    <x v="354"/>
    <x v="41"/>
    <x v="0"/>
    <s v="Failed"/>
    <n v="547057318"/>
    <s v="WILLIAM HOSS"/>
    <x v="40"/>
  </r>
  <r>
    <x v="355"/>
    <x v="355"/>
    <x v="41"/>
    <x v="0"/>
    <m/>
    <n v="1166729535"/>
    <s v="QUENTIN SCHORR"/>
    <x v="40"/>
  </r>
  <r>
    <x v="356"/>
    <x v="356"/>
    <x v="41"/>
    <x v="0"/>
    <m/>
    <n v="1169045379"/>
    <s v="BRANDON DUPREE"/>
    <x v="40"/>
  </r>
  <r>
    <x v="357"/>
    <x v="357"/>
    <x v="42"/>
    <x v="0"/>
    <s v="NO"/>
    <n v="557416259"/>
    <s v="JEFFREY LINGERFELT"/>
    <x v="41"/>
  </r>
  <r>
    <x v="358"/>
    <x v="358"/>
    <x v="42"/>
    <x v="0"/>
    <s v="2/21 Training"/>
    <n v="1181522394"/>
    <s v="LAKIE FOGLE"/>
    <x v="41"/>
  </r>
  <r>
    <x v="359"/>
    <x v="359"/>
    <x v="42"/>
    <x v="0"/>
    <m/>
    <n v="1181522393"/>
    <s v="JOSEPH FOGLE"/>
    <x v="41"/>
  </r>
  <r>
    <x v="360"/>
    <x v="360"/>
    <x v="42"/>
    <x v="0"/>
    <s v="NO"/>
    <n v="1130585025"/>
    <s v="LONNIE RUSSELL"/>
    <x v="6"/>
  </r>
  <r>
    <x v="361"/>
    <x v="361"/>
    <x v="42"/>
    <x v="0"/>
    <m/>
    <n v="1169047354"/>
    <s v="CONNIE SAIS"/>
    <x v="41"/>
  </r>
  <r>
    <x v="362"/>
    <x v="362"/>
    <x v="42"/>
    <x v="0"/>
    <m/>
    <n v="1179021422"/>
    <s v="BRIAN SMITH"/>
    <x v="41"/>
  </r>
  <r>
    <x v="363"/>
    <x v="363"/>
    <x v="42"/>
    <x v="0"/>
    <m/>
    <n v="1181522395"/>
    <s v="VINCENT DEPIRO"/>
    <x v="41"/>
  </r>
  <r>
    <x v="364"/>
    <x v="364"/>
    <x v="43"/>
    <x v="0"/>
    <s v="YES"/>
    <n v="1145127393"/>
    <s v="GEORGE FRENCH"/>
    <x v="42"/>
  </r>
  <r>
    <x v="365"/>
    <x v="365"/>
    <x v="43"/>
    <x v="0"/>
    <s v="YES"/>
    <n v="1137751752"/>
    <s v="ZACHARY COREY"/>
    <x v="42"/>
  </r>
  <r>
    <x v="366"/>
    <x v="366"/>
    <x v="43"/>
    <x v="0"/>
    <m/>
    <n v="1169044580"/>
    <s v="APRIL ADKINS"/>
    <x v="42"/>
  </r>
  <r>
    <x v="367"/>
    <x v="367"/>
    <x v="43"/>
    <x v="0"/>
    <m/>
    <n v="1164421319"/>
    <s v="ERIK PEREZ"/>
    <x v="42"/>
  </r>
  <r>
    <x v="368"/>
    <x v="368"/>
    <x v="43"/>
    <x v="0"/>
    <m/>
    <n v="1178205010"/>
    <s v="CARLOS GARCIA CHAVEZ"/>
    <x v="42"/>
  </r>
  <r>
    <x v="369"/>
    <x v="369"/>
    <x v="43"/>
    <x v="0"/>
    <m/>
    <n v="1172826025"/>
    <s v="MICHAEL VIGUERIAS-GOMEZ"/>
    <x v="42"/>
  </r>
  <r>
    <x v="370"/>
    <x v="370"/>
    <x v="43"/>
    <x v="0"/>
    <m/>
    <n v="1150384569"/>
    <s v="Daniel Johnston"/>
    <x v="42"/>
  </r>
  <r>
    <x v="371"/>
    <x v="371"/>
    <x v="43"/>
    <x v="0"/>
    <s v="YES"/>
    <n v="1179020021"/>
    <s v="MARCO DE PAZ"/>
    <x v="29"/>
  </r>
  <r>
    <x v="372"/>
    <x v="372"/>
    <x v="43"/>
    <x v="0"/>
    <s v="YES"/>
    <n v="1179020666"/>
    <s v="RUBEN OROZCO"/>
    <x v="42"/>
  </r>
  <r>
    <x v="373"/>
    <x v="373"/>
    <x v="44"/>
    <x v="0"/>
    <s v="YES"/>
    <n v="1035569187"/>
    <s v="RAYMOND BENEDETTO"/>
    <x v="43"/>
  </r>
  <r>
    <x v="374"/>
    <x v="374"/>
    <x v="44"/>
    <x v="2"/>
    <m/>
    <n v="1157355306"/>
    <s v="VARIAN WILSON"/>
    <x v="43"/>
  </r>
  <r>
    <x v="375"/>
    <x v="375"/>
    <x v="44"/>
    <x v="0"/>
    <m/>
    <n v="1151392710"/>
    <s v="ELIZABETH ROBERTSON"/>
    <x v="43"/>
  </r>
  <r>
    <x v="376"/>
    <x v="376"/>
    <x v="44"/>
    <x v="0"/>
    <m/>
    <n v="1151392692"/>
    <s v="JEFFERY MASLYN"/>
    <x v="43"/>
  </r>
  <r>
    <x v="377"/>
    <x v="377"/>
    <x v="44"/>
    <x v="0"/>
    <s v="YES"/>
    <n v="724546131"/>
    <s v="TREVOR BAILEY"/>
    <x v="43"/>
  </r>
  <r>
    <x v="378"/>
    <x v="378"/>
    <x v="45"/>
    <x v="0"/>
    <m/>
    <n v="1176699710"/>
    <s v="WILLIE JACKSON"/>
    <x v="44"/>
  </r>
  <r>
    <x v="379"/>
    <x v="379"/>
    <x v="45"/>
    <x v="0"/>
    <m/>
    <n v="1177657336"/>
    <s v="LUIS RAMIREZ"/>
    <x v="44"/>
  </r>
  <r>
    <x v="380"/>
    <x v="380"/>
    <x v="45"/>
    <x v="0"/>
    <m/>
    <n v="1176699663"/>
    <s v="DENZEL COBB"/>
    <x v="44"/>
  </r>
  <r>
    <x v="381"/>
    <x v="381"/>
    <x v="45"/>
    <x v="0"/>
    <m/>
    <n v="1176817992"/>
    <s v="CHRISTOPHER MORALEZ"/>
    <x v="44"/>
  </r>
  <r>
    <x v="382"/>
    <x v="382"/>
    <x v="46"/>
    <x v="0"/>
    <s v="YES"/>
    <n v="1174684426"/>
    <s v="KENNETH BASS"/>
    <x v="45"/>
  </r>
  <r>
    <x v="383"/>
    <x v="383"/>
    <x v="46"/>
    <x v="0"/>
    <m/>
    <n v="1181522413"/>
    <s v="STEVEN CROSNO"/>
    <x v="45"/>
  </r>
  <r>
    <x v="384"/>
    <x v="384"/>
    <x v="46"/>
    <x v="0"/>
    <m/>
    <n v="1015762906"/>
    <s v="JOEL MIRANDA-CERON"/>
    <x v="45"/>
  </r>
  <r>
    <x v="385"/>
    <x v="385"/>
    <x v="46"/>
    <x v="0"/>
    <m/>
    <n v="1174684476"/>
    <s v="JERMEL GRAY"/>
    <x v="45"/>
  </r>
  <r>
    <x v="386"/>
    <x v="386"/>
    <x v="46"/>
    <x v="0"/>
    <m/>
    <n v="1174684466"/>
    <s v="JOVON FIFER"/>
    <x v="45"/>
  </r>
  <r>
    <x v="387"/>
    <x v="387"/>
    <x v="47"/>
    <x v="0"/>
    <s v="YES"/>
    <n v="1172823958"/>
    <s v="JONATHAN DELAPAZ"/>
    <x v="46"/>
  </r>
  <r>
    <x v="388"/>
    <x v="388"/>
    <x v="47"/>
    <x v="0"/>
    <m/>
    <n v="1174684490"/>
    <s v="DEVONTE THOMAS"/>
    <x v="46"/>
  </r>
  <r>
    <x v="389"/>
    <x v="389"/>
    <x v="47"/>
    <x v="0"/>
    <m/>
    <n v="1175692766"/>
    <s v="MATTHEW POORE"/>
    <x v="46"/>
  </r>
  <r>
    <x v="390"/>
    <x v="390"/>
    <x v="47"/>
    <x v="0"/>
    <m/>
    <n v="1179021414"/>
    <s v="PATRICK RAFOLS"/>
    <x v="46"/>
  </r>
  <r>
    <x v="391"/>
    <x v="391"/>
    <x v="47"/>
    <x v="0"/>
    <m/>
    <n v="1174684522"/>
    <s v="LUIS MALTOS"/>
    <x v="46"/>
  </r>
  <r>
    <x v="392"/>
    <x v="392"/>
    <x v="47"/>
    <x v="0"/>
    <m/>
    <n v="1175692675"/>
    <s v="MAXWELL MORELAND"/>
    <x v="46"/>
  </r>
  <r>
    <x v="393"/>
    <x v="393"/>
    <x v="48"/>
    <x v="0"/>
    <s v="YES"/>
    <n v="1149808559"/>
    <s v="ARMANDO GARCIA"/>
    <x v="47"/>
  </r>
  <r>
    <x v="394"/>
    <x v="394"/>
    <x v="48"/>
    <x v="0"/>
    <s v="YES"/>
    <n v="1149808558"/>
    <s v="ERICK LONY"/>
    <x v="47"/>
  </r>
  <r>
    <x v="395"/>
    <x v="395"/>
    <x v="48"/>
    <x v="0"/>
    <s v="YES"/>
    <n v="1149808555"/>
    <s v="TERRANCE RICHARDSON"/>
    <x v="47"/>
  </r>
  <r>
    <x v="396"/>
    <x v="396"/>
    <x v="48"/>
    <x v="0"/>
    <m/>
    <n v="1164278677"/>
    <s v="ERNIE HERNANDEZ"/>
    <x v="47"/>
  </r>
  <r>
    <x v="397"/>
    <x v="397"/>
    <x v="48"/>
    <x v="0"/>
    <m/>
    <n v="1158142663"/>
    <s v="TAK WONG"/>
    <x v="47"/>
  </r>
  <r>
    <x v="398"/>
    <x v="398"/>
    <x v="48"/>
    <x v="0"/>
    <m/>
    <n v="1156891540"/>
    <s v="RONALD LEE"/>
    <x v="47"/>
  </r>
  <r>
    <x v="399"/>
    <x v="399"/>
    <x v="48"/>
    <x v="0"/>
    <m/>
    <n v="1152611946"/>
    <s v="DARRION GRAY"/>
    <x v="47"/>
  </r>
  <r>
    <x v="400"/>
    <x v="400"/>
    <x v="48"/>
    <x v="0"/>
    <m/>
    <n v="1151730358"/>
    <s v="PATRICK MEGISON"/>
    <x v="47"/>
  </r>
  <r>
    <x v="401"/>
    <x v="401"/>
    <x v="48"/>
    <x v="0"/>
    <m/>
    <n v="1175695001"/>
    <s v="GERSOM TOBAR"/>
    <x v="47"/>
  </r>
  <r>
    <x v="402"/>
    <x v="402"/>
    <x v="48"/>
    <x v="0"/>
    <m/>
    <n v="1164278637"/>
    <s v="MARLON DELGADO"/>
    <x v="47"/>
  </r>
  <r>
    <x v="403"/>
    <x v="403"/>
    <x v="49"/>
    <x v="0"/>
    <s v="YES"/>
    <n v="1166729217"/>
    <s v="ALEX MAUSISA"/>
    <x v="48"/>
  </r>
  <r>
    <x v="404"/>
    <x v="404"/>
    <x v="49"/>
    <x v="0"/>
    <m/>
    <n v="1183130702"/>
    <s v="Orlando Iniguezinfante"/>
    <x v="48"/>
  </r>
  <r>
    <x v="405"/>
    <x v="405"/>
    <x v="49"/>
    <x v="0"/>
    <m/>
    <n v="1179021060"/>
    <s v="NATHANIEL LACCABUE"/>
    <x v="48"/>
  </r>
  <r>
    <x v="406"/>
    <x v="406"/>
    <x v="49"/>
    <x v="0"/>
    <m/>
    <n v="1178178936"/>
    <s v="ALEX ALCANTARA"/>
    <x v="48"/>
  </r>
  <r>
    <x v="407"/>
    <x v="407"/>
    <x v="49"/>
    <x v="0"/>
    <m/>
    <n v="1179020928"/>
    <s v="JOSE MARIN"/>
    <x v="48"/>
  </r>
  <r>
    <x v="408"/>
    <x v="408"/>
    <x v="50"/>
    <x v="0"/>
    <m/>
    <n v="1179019974"/>
    <s v="ANTHONY DIDONA"/>
    <x v="49"/>
  </r>
  <r>
    <x v="409"/>
    <x v="409"/>
    <x v="50"/>
    <x v="0"/>
    <m/>
    <n v="1174684551"/>
    <s v="GUSTAVIE MILLER"/>
    <x v="49"/>
  </r>
  <r>
    <x v="410"/>
    <x v="410"/>
    <x v="50"/>
    <x v="2"/>
    <m/>
    <n v="1169048402"/>
    <s v="CALEB MAURSETH"/>
    <x v="49"/>
  </r>
  <r>
    <x v="411"/>
    <x v="411"/>
    <x v="50"/>
    <x v="0"/>
    <m/>
    <n v="1169047890"/>
    <s v="JOSHUA TIMMEN"/>
    <x v="49"/>
  </r>
  <r>
    <x v="412"/>
    <x v="412"/>
    <x v="50"/>
    <x v="0"/>
    <m/>
    <n v="1164952772"/>
    <s v="TIMOTHY PARKER"/>
    <x v="49"/>
  </r>
  <r>
    <x v="413"/>
    <x v="413"/>
    <x v="50"/>
    <x v="0"/>
    <m/>
    <n v="1154026983"/>
    <s v="OSWALDO CARDENAS"/>
    <x v="49"/>
  </r>
  <r>
    <x v="414"/>
    <x v="414"/>
    <x v="50"/>
    <x v="0"/>
    <s v="YES"/>
    <n v="1154027005"/>
    <s v="ISAACC HAYNES"/>
    <x v="49"/>
  </r>
  <r>
    <x v="415"/>
    <x v="415"/>
    <x v="51"/>
    <x v="0"/>
    <s v="YES"/>
    <n v="1151392675"/>
    <s v="ANTONIO FINIZIO"/>
    <x v="50"/>
  </r>
  <r>
    <x v="416"/>
    <x v="416"/>
    <x v="51"/>
    <x v="0"/>
    <s v="YES"/>
    <n v="1164952669"/>
    <s v="DOUGLAS BALCOM"/>
    <x v="50"/>
  </r>
  <r>
    <x v="417"/>
    <x v="417"/>
    <x v="51"/>
    <x v="0"/>
    <m/>
    <n v="1134812397"/>
    <s v="JONATHAN GIBBS"/>
    <x v="50"/>
  </r>
  <r>
    <x v="418"/>
    <x v="418"/>
    <x v="52"/>
    <x v="0"/>
    <s v="YES"/>
    <n v="1151392719"/>
    <s v="DERRICK THOMAS"/>
    <x v="51"/>
  </r>
  <r>
    <x v="419"/>
    <x v="419"/>
    <x v="52"/>
    <x v="0"/>
    <m/>
    <n v="1172221591"/>
    <s v="MICHAEL STEWART"/>
    <x v="51"/>
  </r>
  <r>
    <x v="420"/>
    <x v="420"/>
    <x v="52"/>
    <x v="0"/>
    <m/>
    <n v="1172220293"/>
    <s v="JOSHUA BERMUDEZ"/>
    <x v="51"/>
  </r>
  <r>
    <x v="421"/>
    <x v="421"/>
    <x v="53"/>
    <x v="0"/>
    <s v="YES"/>
    <n v="1164952676"/>
    <s v="RIZAL BUSTINZA MELGAR"/>
    <x v="52"/>
  </r>
  <r>
    <x v="422"/>
    <x v="422"/>
    <x v="53"/>
    <x v="0"/>
    <s v="YES"/>
    <n v="1034446560"/>
    <s v="HOFFMAN PEREZ-BORROTO"/>
    <x v="52"/>
  </r>
  <r>
    <x v="423"/>
    <x v="423"/>
    <x v="53"/>
    <x v="0"/>
    <s v="YES"/>
    <n v="1156891423"/>
    <s v="STEVEN DEHNE"/>
    <x v="52"/>
  </r>
  <r>
    <x v="424"/>
    <x v="424"/>
    <x v="53"/>
    <x v="0"/>
    <m/>
    <n v="1139741464"/>
    <s v="ERIC FIELMAN"/>
    <x v="52"/>
  </r>
  <r>
    <x v="425"/>
    <x v="425"/>
    <x v="53"/>
    <x v="0"/>
    <m/>
    <n v="1078811744"/>
    <s v="KEON HARRIS"/>
    <x v="52"/>
  </r>
  <r>
    <x v="426"/>
    <x v="426"/>
    <x v="53"/>
    <x v="0"/>
    <m/>
    <n v="1165134316"/>
    <s v="KYLE CHUBB"/>
    <x v="52"/>
  </r>
  <r>
    <x v="427"/>
    <x v="427"/>
    <x v="53"/>
    <x v="2"/>
    <m/>
    <n v="1153047115"/>
    <s v="MARCUS BENNETT"/>
    <x v="52"/>
  </r>
  <r>
    <x v="428"/>
    <x v="428"/>
    <x v="53"/>
    <x v="2"/>
    <m/>
    <n v="1162342950"/>
    <s v="RANDALL SCOTT"/>
    <x v="52"/>
  </r>
  <r>
    <x v="429"/>
    <x v="429"/>
    <x v="53"/>
    <x v="0"/>
    <m/>
    <n v="1151392680"/>
    <s v="ROBERT GRAFFY"/>
    <x v="52"/>
  </r>
  <r>
    <x v="430"/>
    <x v="430"/>
    <x v="53"/>
    <x v="0"/>
    <m/>
    <n v="1119776495"/>
    <s v="WALTER FARRELL"/>
    <x v="52"/>
  </r>
  <r>
    <x v="431"/>
    <x v="431"/>
    <x v="54"/>
    <x v="1"/>
    <m/>
    <s v="Missing in Click"/>
    <s v="Missing in Click"/>
    <x v="2"/>
  </r>
  <r>
    <x v="432"/>
    <x v="432"/>
    <x v="54"/>
    <x v="1"/>
    <m/>
    <s v="Missing in Click"/>
    <s v="Missing in Click"/>
    <x v="2"/>
  </r>
  <r>
    <x v="433"/>
    <x v="433"/>
    <x v="54"/>
    <x v="1"/>
    <m/>
    <s v="Missing in Click"/>
    <s v="Missing in Click"/>
    <x v="2"/>
  </r>
  <r>
    <x v="434"/>
    <x v="434"/>
    <x v="54"/>
    <x v="1"/>
    <m/>
    <s v="Missing in Click"/>
    <s v="Missing in Click"/>
    <x v="2"/>
  </r>
  <r>
    <x v="435"/>
    <x v="435"/>
    <x v="54"/>
    <x v="1"/>
    <m/>
    <s v="Missing in Click"/>
    <s v="Missing in Click"/>
    <x v="2"/>
  </r>
  <r>
    <x v="436"/>
    <x v="436"/>
    <x v="54"/>
    <x v="1"/>
    <m/>
    <s v="Missing in Click"/>
    <s v="Missing in Click"/>
    <x v="2"/>
  </r>
  <r>
    <x v="437"/>
    <x v="437"/>
    <x v="54"/>
    <x v="1"/>
    <m/>
    <s v="Missing in Click"/>
    <s v="Missing in Click"/>
    <x v="2"/>
  </r>
  <r>
    <x v="438"/>
    <x v="438"/>
    <x v="54"/>
    <x v="1"/>
    <m/>
    <s v="Missing in Click"/>
    <s v="Missing in Click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A96020-AA45-4BC9-9DED-5600476DA87B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D65" firstHeaderRow="1" firstDataRow="1" firstDataCol="3"/>
  <pivotFields count="8">
    <pivotField compact="0" outline="0" showAll="0" defaultSubtotal="0">
      <items count="439">
        <item x="286"/>
        <item x="250"/>
        <item x="249"/>
        <item x="5"/>
        <item x="407"/>
        <item x="363"/>
        <item x="11"/>
        <item x="100"/>
        <item x="158"/>
        <item x="86"/>
        <item x="71"/>
        <item x="341"/>
        <item x="340"/>
        <item x="339"/>
        <item x="338"/>
        <item x="362"/>
        <item x="173"/>
        <item x="248"/>
        <item x="35"/>
        <item x="221"/>
        <item x="234"/>
        <item x="392"/>
        <item x="370"/>
        <item x="270"/>
        <item x="428"/>
        <item x="247"/>
        <item x="141"/>
        <item x="381"/>
        <item x="4"/>
        <item x="70"/>
        <item x="402"/>
        <item x="369"/>
        <item x="386"/>
        <item x="134"/>
        <item x="385"/>
        <item x="25"/>
        <item x="157"/>
        <item x="99"/>
        <item x="69"/>
        <item x="17"/>
        <item x="246"/>
        <item x="368"/>
        <item x="10"/>
        <item x="384"/>
        <item x="304"/>
        <item x="68"/>
        <item x="269"/>
        <item x="285"/>
        <item x="245"/>
        <item x="91"/>
        <item x="133"/>
        <item x="406"/>
        <item x="337"/>
        <item x="336"/>
        <item x="3"/>
        <item x="268"/>
        <item x="46"/>
        <item x="233"/>
        <item x="417"/>
        <item x="24"/>
        <item x="335"/>
        <item x="52"/>
        <item x="391"/>
        <item x="98"/>
        <item x="244"/>
        <item x="132"/>
        <item x="184"/>
        <item x="172"/>
        <item x="352"/>
        <item x="267"/>
        <item x="266"/>
        <item x="265"/>
        <item x="420"/>
        <item x="401"/>
        <item x="334"/>
        <item x="213"/>
        <item x="419"/>
        <item x="390"/>
        <item x="16"/>
        <item x="37"/>
        <item x="333"/>
        <item x="181"/>
        <item x="85"/>
        <item x="308"/>
        <item x="90"/>
        <item x="225"/>
        <item x="332"/>
        <item x="175"/>
        <item x="303"/>
        <item x="302"/>
        <item x="81"/>
        <item x="331"/>
        <item x="351"/>
        <item x="80"/>
        <item x="380"/>
        <item x="301"/>
        <item x="202"/>
        <item x="364"/>
        <item x="214"/>
        <item x="176"/>
        <item x="177"/>
        <item x="239"/>
        <item x="243"/>
        <item x="300"/>
        <item x="330"/>
        <item x="67"/>
        <item x="299"/>
        <item x="180"/>
        <item x="400"/>
        <item x="395"/>
        <item x="237"/>
        <item x="159"/>
        <item x="394"/>
        <item x="171"/>
        <item x="393"/>
        <item x="79"/>
        <item x="291"/>
        <item x="273"/>
        <item x="329"/>
        <item x="148"/>
        <item x="131"/>
        <item x="23"/>
        <item x="418"/>
        <item x="130"/>
        <item x="232"/>
        <item x="66"/>
        <item x="231"/>
        <item x="45"/>
        <item x="170"/>
        <item x="201"/>
        <item x="44"/>
        <item x="427"/>
        <item x="200"/>
        <item x="34"/>
        <item x="376"/>
        <item x="415"/>
        <item x="2"/>
        <item x="255"/>
        <item x="147"/>
        <item x="30"/>
        <item x="129"/>
        <item x="22"/>
        <item x="128"/>
        <item x="298"/>
        <item x="429"/>
        <item x="78"/>
        <item x="127"/>
        <item x="199"/>
        <item x="126"/>
        <item x="312"/>
        <item x="414"/>
        <item x="146"/>
        <item x="375"/>
        <item x="77"/>
        <item x="328"/>
        <item x="399"/>
        <item x="230"/>
        <item x="297"/>
        <item x="413"/>
        <item x="327"/>
        <item x="296"/>
        <item x="295"/>
        <item x="326"/>
        <item x="389"/>
        <item x="292"/>
        <item x="198"/>
        <item x="210"/>
        <item x="209"/>
        <item x="125"/>
        <item x="31"/>
        <item x="205"/>
        <item x="374"/>
        <item x="204"/>
        <item x="140"/>
        <item x="425"/>
        <item x="220"/>
        <item x="208"/>
        <item x="207"/>
        <item x="197"/>
        <item x="29"/>
        <item x="264"/>
        <item x="423"/>
        <item x="65"/>
        <item x="325"/>
        <item x="196"/>
        <item x="263"/>
        <item x="64"/>
        <item x="195"/>
        <item x="316"/>
        <item x="124"/>
        <item x="194"/>
        <item x="1"/>
        <item x="145"/>
        <item x="63"/>
        <item x="193"/>
        <item x="123"/>
        <item x="192"/>
        <item x="206"/>
        <item x="47"/>
        <item x="398"/>
        <item x="262"/>
        <item x="62"/>
        <item x="156"/>
        <item x="284"/>
        <item x="324"/>
        <item x="347"/>
        <item x="155"/>
        <item x="323"/>
        <item x="322"/>
        <item x="21"/>
        <item x="229"/>
        <item x="348"/>
        <item x="43"/>
        <item x="315"/>
        <item x="191"/>
        <item x="321"/>
        <item x="122"/>
        <item x="42"/>
        <item x="48"/>
        <item x="346"/>
        <item x="424"/>
        <item x="313"/>
        <item x="212"/>
        <item x="41"/>
        <item x="397"/>
        <item x="349"/>
        <item x="350"/>
        <item x="20"/>
        <item x="38"/>
        <item x="121"/>
        <item x="142"/>
        <item x="28"/>
        <item x="388"/>
        <item x="190"/>
        <item x="294"/>
        <item x="189"/>
        <item x="120"/>
        <item x="183"/>
        <item x="74"/>
        <item x="76"/>
        <item x="320"/>
        <item x="153"/>
        <item x="119"/>
        <item x="421"/>
        <item x="293"/>
        <item x="412"/>
        <item x="319"/>
        <item x="416"/>
        <item x="222"/>
        <item x="396"/>
        <item x="314"/>
        <item x="283"/>
        <item x="118"/>
        <item x="188"/>
        <item x="75"/>
        <item x="117"/>
        <item x="144"/>
        <item x="150"/>
        <item x="182"/>
        <item x="97"/>
        <item x="311"/>
        <item x="54"/>
        <item x="354"/>
        <item x="53"/>
        <item x="51"/>
        <item x="228"/>
        <item x="227"/>
        <item x="261"/>
        <item x="224"/>
        <item x="260"/>
        <item x="318"/>
        <item x="310"/>
        <item x="367"/>
        <item x="0"/>
        <item x="290"/>
        <item x="50"/>
        <item x="426"/>
        <item x="149"/>
        <item x="169"/>
        <item x="168"/>
        <item x="167"/>
        <item x="166"/>
        <item x="219"/>
        <item x="165"/>
        <item x="36"/>
        <item x="33"/>
        <item x="361"/>
        <item x="411"/>
        <item x="218"/>
        <item x="9"/>
        <item x="238"/>
        <item x="242"/>
        <item x="49"/>
        <item x="366"/>
        <item x="241"/>
        <item x="309"/>
        <item x="356"/>
        <item x="19"/>
        <item x="32"/>
        <item x="259"/>
        <item x="13"/>
        <item x="240"/>
        <item x="223"/>
        <item x="365"/>
        <item x="215"/>
        <item x="96"/>
        <item x="8"/>
        <item x="410"/>
        <item x="40"/>
        <item x="289"/>
        <item x="258"/>
        <item x="355"/>
        <item x="7"/>
        <item x="95"/>
        <item x="154"/>
        <item x="164"/>
        <item x="217"/>
        <item x="288"/>
        <item x="226"/>
        <item x="403"/>
        <item x="211"/>
        <item x="357"/>
        <item x="282"/>
        <item x="6"/>
        <item x="26"/>
        <item x="382"/>
        <item x="387"/>
        <item x="57"/>
        <item x="56"/>
        <item x="373"/>
        <item x="253"/>
        <item x="39"/>
        <item x="409"/>
        <item x="317"/>
        <item x="61"/>
        <item x="163"/>
        <item x="60"/>
        <item x="136"/>
        <item x="82"/>
        <item x="179"/>
        <item x="135"/>
        <item x="343"/>
        <item x="187"/>
        <item x="306"/>
        <item x="116"/>
        <item x="186"/>
        <item x="307"/>
        <item x="115"/>
        <item x="422"/>
        <item x="272"/>
        <item x="114"/>
        <item x="271"/>
        <item x="113"/>
        <item x="112"/>
        <item x="345"/>
        <item x="111"/>
        <item x="110"/>
        <item x="15"/>
        <item x="257"/>
        <item x="151"/>
        <item x="344"/>
        <item x="109"/>
        <item x="108"/>
        <item x="84"/>
        <item x="14"/>
        <item x="203"/>
        <item x="107"/>
        <item x="106"/>
        <item x="305"/>
        <item x="185"/>
        <item x="105"/>
        <item x="430"/>
        <item x="104"/>
        <item x="178"/>
        <item x="216"/>
        <item x="281"/>
        <item x="235"/>
        <item x="280"/>
        <item x="379"/>
        <item x="72"/>
        <item x="103"/>
        <item x="162"/>
        <item x="18"/>
        <item x="342"/>
        <item x="143"/>
        <item x="161"/>
        <item x="137"/>
        <item x="251"/>
        <item x="252"/>
        <item x="94"/>
        <item x="55"/>
        <item x="279"/>
        <item x="372"/>
        <item x="27"/>
        <item x="139"/>
        <item x="360"/>
        <item x="93"/>
        <item x="92"/>
        <item x="160"/>
        <item x="59"/>
        <item x="405"/>
        <item x="371"/>
        <item x="73"/>
        <item x="102"/>
        <item x="378"/>
        <item x="254"/>
        <item x="278"/>
        <item x="152"/>
        <item x="174"/>
        <item x="359"/>
        <item x="358"/>
        <item x="12"/>
        <item x="353"/>
        <item x="256"/>
        <item x="277"/>
        <item x="287"/>
        <item x="383"/>
        <item x="408"/>
        <item x="276"/>
        <item x="89"/>
        <item x="404"/>
        <item x="275"/>
        <item x="58"/>
        <item x="377"/>
        <item x="87"/>
        <item x="274"/>
        <item x="83"/>
        <item x="236"/>
        <item x="138"/>
        <item x="438"/>
        <item x="437"/>
        <item x="436"/>
        <item x="435"/>
        <item x="434"/>
        <item x="433"/>
        <item x="432"/>
        <item x="431"/>
        <item x="88"/>
        <item x="101"/>
      </items>
    </pivotField>
    <pivotField axis="axisRow" dataField="1" compact="0" outline="0" showAll="0" defaultSubtotal="0">
      <items count="439">
        <item x="250"/>
        <item x="136"/>
        <item x="319"/>
        <item x="79"/>
        <item x="312"/>
        <item x="275"/>
        <item x="228"/>
        <item x="206"/>
        <item x="82"/>
        <item x="216"/>
        <item x="99"/>
        <item x="169"/>
        <item x="179"/>
        <item x="39"/>
        <item x="406"/>
        <item x="148"/>
        <item x="133"/>
        <item x="403"/>
        <item x="189"/>
        <item x="10"/>
        <item x="134"/>
        <item x="159"/>
        <item x="300"/>
        <item x="258"/>
        <item x="244"/>
        <item x="269"/>
        <item x="309"/>
        <item x="28"/>
        <item x="351"/>
        <item x="293"/>
        <item x="301"/>
        <item x="408"/>
        <item x="415"/>
        <item x="68"/>
        <item x="49"/>
        <item x="188"/>
        <item x="366"/>
        <item x="65"/>
        <item x="37"/>
        <item x="52"/>
        <item x="393"/>
        <item x="166"/>
        <item x="50"/>
        <item x="81"/>
        <item x="264"/>
        <item x="135"/>
        <item x="325"/>
        <item x="354"/>
        <item x="434"/>
        <item x="76"/>
        <item x="202"/>
        <item x="87"/>
        <item x="356"/>
        <item x="291"/>
        <item x="284"/>
        <item x="100"/>
        <item x="42"/>
        <item x="140"/>
        <item x="181"/>
        <item x="196"/>
        <item x="362"/>
        <item x="199"/>
        <item x="220"/>
        <item x="66"/>
        <item x="410"/>
        <item x="61"/>
        <item x="74"/>
        <item x="254"/>
        <item x="340"/>
        <item x="237"/>
        <item x="368"/>
        <item x="317"/>
        <item x="308"/>
        <item x="78"/>
        <item x="233"/>
        <item x="435"/>
        <item x="146"/>
        <item x="208"/>
        <item x="198"/>
        <item x="433"/>
        <item x="374"/>
        <item x="315"/>
        <item x="64"/>
        <item x="93"/>
        <item x="12"/>
        <item x="381"/>
        <item x="38"/>
        <item x="296"/>
        <item x="34"/>
        <item x="361"/>
        <item x="343"/>
        <item x="92"/>
        <item x="251"/>
        <item x="295"/>
        <item x="316"/>
        <item x="63"/>
        <item x="150"/>
        <item x="155"/>
        <item x="370"/>
        <item x="327"/>
        <item x="182"/>
        <item x="36"/>
        <item x="335"/>
        <item x="144"/>
        <item x="260"/>
        <item x="127"/>
        <item x="53"/>
        <item x="329"/>
        <item x="241"/>
        <item x="187"/>
        <item x="239"/>
        <item x="380"/>
        <item x="141"/>
        <item x="418"/>
        <item x="388"/>
        <item x="90"/>
        <item x="227"/>
        <item x="399"/>
        <item x="137"/>
        <item x="306"/>
        <item x="116"/>
        <item x="416"/>
        <item x="288"/>
        <item x="190"/>
        <item x="209"/>
        <item x="328"/>
        <item x="285"/>
        <item x="348"/>
        <item x="117"/>
        <item x="342"/>
        <item x="186"/>
        <item x="97"/>
        <item x="265"/>
        <item x="138"/>
        <item x="375"/>
        <item x="253"/>
        <item x="307"/>
        <item x="115"/>
        <item x="207"/>
        <item x="424"/>
        <item x="197"/>
        <item x="194"/>
        <item x="394"/>
        <item x="255"/>
        <item x="367"/>
        <item x="396"/>
        <item x="124"/>
        <item x="171"/>
        <item x="352"/>
        <item x="59"/>
        <item x="231"/>
        <item x="267"/>
        <item x="21"/>
        <item x="266"/>
        <item x="71"/>
        <item x="89"/>
        <item x="256"/>
        <item x="19"/>
        <item x="210"/>
        <item x="200"/>
        <item x="364"/>
        <item x="401"/>
        <item x="152"/>
        <item x="1"/>
        <item x="56"/>
        <item x="55"/>
        <item x="409"/>
        <item x="221"/>
        <item x="0"/>
        <item x="5"/>
        <item x="313"/>
        <item x="422"/>
        <item x="192"/>
        <item x="102"/>
        <item x="414"/>
        <item x="118"/>
        <item x="122"/>
        <item x="298"/>
        <item x="326"/>
        <item x="62"/>
        <item x="226"/>
        <item x="248"/>
        <item x="51"/>
        <item x="303"/>
        <item x="274"/>
        <item x="73"/>
        <item x="294"/>
        <item x="72"/>
        <item x="272"/>
        <item x="311"/>
        <item x="286"/>
        <item x="333"/>
        <item x="6"/>
        <item x="191"/>
        <item x="23"/>
        <item x="45"/>
        <item x="331"/>
        <item x="156"/>
        <item x="184"/>
        <item x="215"/>
        <item x="174"/>
        <item x="164"/>
        <item x="334"/>
        <item x="357"/>
        <item x="376"/>
        <item x="33"/>
        <item x="431"/>
        <item x="17"/>
        <item x="67"/>
        <item x="252"/>
        <item x="385"/>
        <item x="349"/>
        <item x="211"/>
        <item x="218"/>
        <item x="249"/>
        <item x="314"/>
        <item x="149"/>
        <item x="20"/>
        <item x="120"/>
        <item x="338"/>
        <item x="170"/>
        <item x="175"/>
        <item x="384"/>
        <item x="353"/>
        <item x="245"/>
        <item x="304"/>
        <item x="147"/>
        <item x="183"/>
        <item x="277"/>
        <item x="341"/>
        <item x="417"/>
        <item x="387"/>
        <item x="153"/>
        <item x="350"/>
        <item x="268"/>
        <item x="125"/>
        <item x="114"/>
        <item x="261"/>
        <item x="91"/>
        <item x="243"/>
        <item x="131"/>
        <item x="22"/>
        <item x="236"/>
        <item x="145"/>
        <item x="407"/>
        <item x="240"/>
        <item x="320"/>
        <item x="271"/>
        <item x="143"/>
        <item x="359"/>
        <item x="280"/>
        <item x="420"/>
        <item x="158"/>
        <item x="411"/>
        <item x="386"/>
        <item x="180"/>
        <item x="101"/>
        <item x="172"/>
        <item x="4"/>
        <item x="98"/>
        <item x="103"/>
        <item x="382"/>
        <item x="259"/>
        <item x="247"/>
        <item x="425"/>
        <item x="113"/>
        <item x="7"/>
        <item x="324"/>
        <item x="75"/>
        <item x="289"/>
        <item x="426"/>
        <item x="24"/>
        <item x="358"/>
        <item x="112"/>
        <item x="282"/>
        <item x="213"/>
        <item x="214"/>
        <item x="47"/>
        <item x="292"/>
        <item x="31"/>
        <item x="85"/>
        <item x="229"/>
        <item x="283"/>
        <item x="360"/>
        <item x="77"/>
        <item x="35"/>
        <item x="263"/>
        <item x="86"/>
        <item x="83"/>
        <item x="337"/>
        <item x="391"/>
        <item x="11"/>
        <item x="379"/>
        <item x="43"/>
        <item x="345"/>
        <item x="142"/>
        <item x="371"/>
        <item x="427"/>
        <item x="128"/>
        <item x="9"/>
        <item x="168"/>
        <item x="339"/>
        <item x="402"/>
        <item x="111"/>
        <item x="318"/>
        <item x="287"/>
        <item x="330"/>
        <item x="389"/>
        <item x="392"/>
        <item x="432"/>
        <item x="224"/>
        <item x="369"/>
        <item x="13"/>
        <item x="25"/>
        <item x="273"/>
        <item x="438"/>
        <item x="110"/>
        <item x="44"/>
        <item x="235"/>
        <item x="419"/>
        <item x="29"/>
        <item x="204"/>
        <item x="297"/>
        <item x="48"/>
        <item x="230"/>
        <item x="119"/>
        <item x="41"/>
        <item x="54"/>
        <item x="405"/>
        <item x="15"/>
        <item x="173"/>
        <item x="193"/>
        <item x="257"/>
        <item x="347"/>
        <item x="16"/>
        <item x="299"/>
        <item x="88"/>
        <item x="40"/>
        <item x="151"/>
        <item x="276"/>
        <item x="404"/>
        <item x="413"/>
        <item x="139"/>
        <item x="323"/>
        <item x="400"/>
        <item x="390"/>
        <item x="302"/>
        <item x="344"/>
        <item x="130"/>
        <item x="355"/>
        <item x="346"/>
        <item x="109"/>
        <item x="26"/>
        <item x="428"/>
        <item x="205"/>
        <item x="373"/>
        <item x="222"/>
        <item x="167"/>
        <item x="96"/>
        <item x="336"/>
        <item x="421"/>
        <item x="157"/>
        <item x="121"/>
        <item x="429"/>
        <item x="279"/>
        <item x="163"/>
        <item x="108"/>
        <item x="310"/>
        <item x="84"/>
        <item x="398"/>
        <item x="322"/>
        <item x="372"/>
        <item x="178"/>
        <item x="242"/>
        <item x="80"/>
        <item x="225"/>
        <item x="165"/>
        <item x="14"/>
        <item x="203"/>
        <item x="234"/>
        <item x="195"/>
        <item x="107"/>
        <item x="176"/>
        <item x="106"/>
        <item x="219"/>
        <item x="58"/>
        <item x="154"/>
        <item x="18"/>
        <item x="94"/>
        <item x="132"/>
        <item x="423"/>
        <item x="437"/>
        <item x="238"/>
        <item x="383"/>
        <item x="305"/>
        <item x="436"/>
        <item x="246"/>
        <item x="69"/>
        <item x="397"/>
        <item x="70"/>
        <item x="95"/>
        <item x="57"/>
        <item x="395"/>
        <item x="161"/>
        <item x="278"/>
        <item x="281"/>
        <item x="262"/>
        <item x="212"/>
        <item x="412"/>
        <item x="185"/>
        <item x="60"/>
        <item x="32"/>
        <item x="8"/>
        <item x="377"/>
        <item x="30"/>
        <item x="332"/>
        <item x="290"/>
        <item x="3"/>
        <item x="232"/>
        <item x="105"/>
        <item x="46"/>
        <item x="217"/>
        <item x="270"/>
        <item x="363"/>
        <item x="123"/>
        <item x="2"/>
        <item x="430"/>
        <item x="162"/>
        <item x="378"/>
        <item x="177"/>
        <item x="126"/>
        <item x="27"/>
        <item x="104"/>
        <item x="321"/>
        <item x="365"/>
        <item x="201"/>
        <item x="160"/>
        <item x="223"/>
        <item x="129"/>
      </items>
    </pivotField>
    <pivotField axis="axisRow" compact="0" outline="0" showAll="0" sortType="ascending">
      <items count="5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t="default" sd="0"/>
      </items>
    </pivotField>
    <pivotField axis="axisRow" compact="0" outline="0" showAll="0">
      <items count="5">
        <item x="2"/>
        <item x="0"/>
        <item sd="0" x="1"/>
        <item sd="0" x="3"/>
        <item t="default" sd="0"/>
      </items>
    </pivotField>
    <pivotField compact="0" outline="0" showAll="0"/>
    <pivotField compact="0" outline="0" showAll="0"/>
    <pivotField compact="0" outline="0" showAll="0"/>
    <pivotField compact="0" outline="0" showAll="0" defaultSubtotal="0">
      <items count="53">
        <item x="0"/>
        <item x="1"/>
        <item n="Termed - Click" x="12"/>
        <item x="19"/>
        <item x="3"/>
        <item x="4"/>
        <item x="5"/>
        <item x="6"/>
        <item x="7"/>
        <item x="8"/>
        <item x="9"/>
        <item x="10"/>
        <item x="11"/>
        <item x="14"/>
        <item x="15"/>
        <item x="16"/>
        <item x="17"/>
        <item x="18"/>
        <item x="20"/>
        <item x="21"/>
        <item x="22"/>
        <item x="23"/>
        <item x="24"/>
        <item x="25"/>
        <item x="13"/>
        <item x="26"/>
        <item x="27"/>
        <item x="28"/>
        <item x="29"/>
        <item x="30"/>
        <item x="31"/>
        <item x="2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</pivotFields>
  <rowFields count="3">
    <field x="3"/>
    <field x="2"/>
    <field x="1"/>
  </rowFields>
  <rowItems count="62">
    <i>
      <x/>
      <x v="12"/>
    </i>
    <i r="1">
      <x v="18"/>
    </i>
    <i r="1">
      <x v="22"/>
    </i>
    <i r="1">
      <x v="37"/>
    </i>
    <i r="1">
      <x v="44"/>
    </i>
    <i r="1">
      <x v="50"/>
    </i>
    <i r="1">
      <x v="5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t="default">
      <x v="1"/>
    </i>
    <i>
      <x v="2"/>
    </i>
    <i>
      <x v="3"/>
    </i>
    <i t="grand">
      <x/>
    </i>
  </rowItems>
  <colItems count="1">
    <i/>
  </colItems>
  <dataFields count="1">
    <dataField name="# Of " fld="1" subtotal="count" baseField="0" baseItem="0"/>
  </dataFields>
  <formats count="11">
    <format dxfId="11">
      <pivotArea dataOnly="0" labelOnly="1" outline="0" offset="A256" fieldPosition="0">
        <references count="2">
          <reference field="2" count="1">
            <x v="53"/>
          </reference>
          <reference field="3" count="1" selected="0">
            <x v="1"/>
          </reference>
        </references>
      </pivotArea>
    </format>
    <format dxfId="10">
      <pivotArea dataOnly="0" labelOnly="1" outline="0" offset="A256" fieldPosition="0">
        <references count="2">
          <reference field="2" count="1">
            <x v="20"/>
          </reference>
          <reference field="3" count="1" selected="0">
            <x v="1"/>
          </reference>
        </references>
      </pivotArea>
    </format>
    <format dxfId="9">
      <pivotArea dataOnly="0" labelOnly="1" outline="0" offset="A256" fieldPosition="0">
        <references count="2">
          <reference field="2" count="1">
            <x v="23"/>
          </reference>
          <reference field="3" count="1" selected="0">
            <x v="1"/>
          </reference>
        </references>
      </pivotArea>
    </format>
    <format dxfId="8">
      <pivotArea dataOnly="0" labelOnly="1" outline="0" offset="A256" fieldPosition="0">
        <references count="2">
          <reference field="2" count="1">
            <x v="24"/>
          </reference>
          <reference field="3" count="1" selected="0">
            <x v="1"/>
          </reference>
        </references>
      </pivotArea>
    </format>
    <format dxfId="7">
      <pivotArea dataOnly="0" labelOnly="1" outline="0" offset="A256" fieldPosition="0">
        <references count="2">
          <reference field="2" count="1">
            <x v="16"/>
          </reference>
          <reference field="3" count="1" selected="0">
            <x v="1"/>
          </reference>
        </references>
      </pivotArea>
    </format>
    <format dxfId="6">
      <pivotArea dataOnly="0" labelOnly="1" outline="0" offset="A256" fieldPosition="0">
        <references count="2">
          <reference field="2" count="1">
            <x v="40"/>
          </reference>
          <reference field="3" count="1" selected="0">
            <x v="1"/>
          </reference>
        </references>
      </pivotArea>
    </format>
    <format dxfId="5">
      <pivotArea dataOnly="0" labelOnly="1" outline="0" offset="A256" fieldPosition="0">
        <references count="2">
          <reference field="2" count="1">
            <x v="26"/>
          </reference>
          <reference field="3" count="1" selected="0">
            <x v="1"/>
          </reference>
        </references>
      </pivotArea>
    </format>
    <format dxfId="4">
      <pivotArea dataOnly="0" labelOnly="1" outline="0" offset="A256" fieldPosition="0">
        <references count="2">
          <reference field="2" count="1">
            <x v="27"/>
          </reference>
          <reference field="3" count="1" selected="0">
            <x v="1"/>
          </reference>
        </references>
      </pivotArea>
    </format>
    <format dxfId="3">
      <pivotArea outline="0" fieldPosition="0">
        <references count="2">
          <reference field="2" count="5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5"/>
            <x v="36"/>
            <x v="37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  <reference field="3" count="1" selected="0">
            <x v="1"/>
          </reference>
        </references>
      </pivotArea>
    </format>
    <format dxfId="2">
      <pivotArea outline="0" collapsedLevelsAreSubtotals="1" fieldPosition="0"/>
    </format>
    <format dxfId="1">
      <pivotArea dataOnly="0" labelOnly="1" outline="0" axis="axisValues" fieldPosition="0"/>
    </format>
  </formats>
  <conditionalFormats count="1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2" count="5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4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</reference>
            <reference field="3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B66C6-C45D-4A4B-8821-00AAF210B70B}" name="Table1" displayName="Table1" ref="A1:B53" totalsRowShown="0">
  <autoFilter ref="A1:B53" xr:uid="{EE2B66C6-C45D-4A4B-8821-00AAF210B70B}"/>
  <tableColumns count="2">
    <tableColumn id="1" xr3:uid="{7C8A370C-5E1C-4D2B-99CB-612960C35F47}" name="Market" dataDxfId="113"/>
    <tableColumn id="2" xr3:uid="{0049C362-23B6-4F04-952E-350104FEE45F}" name="Map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d/u/0/edit?mid=1I1s-0eWsAnWLhxta9meWXiojVHHCDeeE&amp;usp=sharing" TargetMode="External"/><Relationship Id="rId18" Type="http://schemas.openxmlformats.org/officeDocument/2006/relationships/hyperlink" Target="https://www.google.com/maps/d/u/0/edit?mid=1BGIXKVxAEcnZ9BMgZC_KUczigdXdmvpu&amp;usp=sharing" TargetMode="External"/><Relationship Id="rId26" Type="http://schemas.openxmlformats.org/officeDocument/2006/relationships/hyperlink" Target="https://www.google.com/maps/d/edit?mid=1bz2Lq3e8i4NVSvppd7vJh2oNprRZGOXa&amp;usp=sharing" TargetMode="External"/><Relationship Id="rId39" Type="http://schemas.openxmlformats.org/officeDocument/2006/relationships/hyperlink" Target="https://www.google.com/maps/d/u/0/edit?mid=1rKZ4oLErWbA0DgFf2lvVKjUbPKcU2yOi&amp;usp=sharing" TargetMode="External"/><Relationship Id="rId21" Type="http://schemas.openxmlformats.org/officeDocument/2006/relationships/hyperlink" Target="https://www.google.com/maps/d/edit?mid=1dmKPCAcqMhErQtVwhsJxRAKu_U9-n1zW&amp;usp=sharing" TargetMode="External"/><Relationship Id="rId34" Type="http://schemas.openxmlformats.org/officeDocument/2006/relationships/hyperlink" Target="https://www.google.com/maps/d/u/0/edit?mid=16GQO38xmqxbNBaNqhPES5xRtpZeAPBOs&amp;usp=sharing" TargetMode="External"/><Relationship Id="rId42" Type="http://schemas.openxmlformats.org/officeDocument/2006/relationships/hyperlink" Target="https://www.google.com/maps/d/u/0/edit?mid=1OAjBPDJInWmGIb8QqF2T3ybQpxBtzkqv&amp;usp=sharing" TargetMode="External"/><Relationship Id="rId47" Type="http://schemas.openxmlformats.org/officeDocument/2006/relationships/hyperlink" Target="https://www.google.com/maps/d/u/0/edit?mid=1MvNLM0iQJNgpTwNb3SM_CnSlPPriXYRQ&amp;usp=sharing" TargetMode="External"/><Relationship Id="rId50" Type="http://schemas.openxmlformats.org/officeDocument/2006/relationships/hyperlink" Target="https://www.google.com/maps/d/u/0/edit?mid=15zWETdIoulsiAGEyX5IRO2yNByk9Ty8m&amp;usp=sharing" TargetMode="External"/><Relationship Id="rId7" Type="http://schemas.openxmlformats.org/officeDocument/2006/relationships/hyperlink" Target="https://www.google.com/maps/d/u/0/edit?mid=1EW60B1OKh89CU6HWZfs8IjJWExQdOkKu&amp;usp=sharing" TargetMode="External"/><Relationship Id="rId2" Type="http://schemas.openxmlformats.org/officeDocument/2006/relationships/hyperlink" Target="https://www.google.com/maps/d/u/0/edit?mid=1GgecupoDoiM5_ixvyIp2J3QGlBO1Wl7S&amp;usp=sharing" TargetMode="External"/><Relationship Id="rId16" Type="http://schemas.openxmlformats.org/officeDocument/2006/relationships/hyperlink" Target="https://www.google.com/maps/d/edit?mid=1s2GlgP860LO_gpBpuE6jIe3iNk1hrJVP&amp;usp=sharing" TargetMode="External"/><Relationship Id="rId29" Type="http://schemas.openxmlformats.org/officeDocument/2006/relationships/hyperlink" Target="https://www.google.com/maps/d/edit?mid=1XWWHzY2KvS0SNmAVMw66PlNFJa805ImY&amp;usp=sharing" TargetMode="External"/><Relationship Id="rId11" Type="http://schemas.openxmlformats.org/officeDocument/2006/relationships/hyperlink" Target="https://www.google.com/maps/d/u/0/edit?mid=1l074HUVCwZ9Q4glkvrvJwGnZGvhbx6qR&amp;usp=sharing" TargetMode="External"/><Relationship Id="rId24" Type="http://schemas.openxmlformats.org/officeDocument/2006/relationships/hyperlink" Target="https://www.google.com/maps/d/u/0/edit?mid=1Thg9Q2eiKjAW74upUqrjeH1GMWILE1JS&amp;usp=sharing" TargetMode="External"/><Relationship Id="rId32" Type="http://schemas.openxmlformats.org/officeDocument/2006/relationships/hyperlink" Target="https://www.google.com/maps/d/u/0/edit?mid=1NWE9AtFN4BAWoNEhH5NdHg-qaEbLTLHD&amp;usp=sharing" TargetMode="External"/><Relationship Id="rId37" Type="http://schemas.openxmlformats.org/officeDocument/2006/relationships/hyperlink" Target="https://www.google.com/maps/d/u/0/edit?mid=1PFgKgYxW-zwZOnfVCsCHphrboMLf-TSC&amp;usp=sharing" TargetMode="External"/><Relationship Id="rId40" Type="http://schemas.openxmlformats.org/officeDocument/2006/relationships/hyperlink" Target="https://www.google.com/maps/d/u/0/edit?mid=1Ic5mFh2hhdKN3_832aOtnIjaCOZu7GMg&amp;usp=sharing" TargetMode="External"/><Relationship Id="rId45" Type="http://schemas.openxmlformats.org/officeDocument/2006/relationships/hyperlink" Target="https://www.google.com/maps/d/u/0/edit?mid=1Bl59mB-CctFSnMQPjd2VTSlh6jBSBarV&amp;usp=sharing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www.google.com/maps/d/edit?mid=120rG4xvvFKFdeqcK-OVKHH5HY2LI8XCC&amp;usp=sharing" TargetMode="External"/><Relationship Id="rId10" Type="http://schemas.openxmlformats.org/officeDocument/2006/relationships/hyperlink" Target="https://www.google.com/maps/d/edit?mid=1aRl9kS7NTwOCdUM3oWfEGkWk48ESJZYq&amp;usp=sharing" TargetMode="External"/><Relationship Id="rId19" Type="http://schemas.openxmlformats.org/officeDocument/2006/relationships/hyperlink" Target="https://www.google.com/maps/d/u/0/edit?mid=1mNw69WQp-T59gL2HpeudBpR-bsRdHhLH&amp;usp=sharing" TargetMode="External"/><Relationship Id="rId31" Type="http://schemas.openxmlformats.org/officeDocument/2006/relationships/hyperlink" Target="https://www.google.com/maps/d/u/0/edit?mid=1QuhycT6EdLPETbW9wyIoCOJi0vaQ10d3&amp;usp=sharing" TargetMode="External"/><Relationship Id="rId44" Type="http://schemas.openxmlformats.org/officeDocument/2006/relationships/hyperlink" Target="https://www.google.com/maps/d/u/0/edit?mid=1Z7kHuLMHVG1z8SBgKKKANP6lQCG5CmpV&amp;usp=sharing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google.com/maps/d/u/0/edit?mid=182DWc5GkructgfpcM38wcuzbDYkZl9bE&amp;usp=sharing" TargetMode="External"/><Relationship Id="rId9" Type="http://schemas.openxmlformats.org/officeDocument/2006/relationships/hyperlink" Target="https://www.google.com/maps/d/edit?mid=1aRl9kS7NTwOCdUM3oWfEGkWk48ESJZYq&amp;usp=sharing" TargetMode="External"/><Relationship Id="rId14" Type="http://schemas.openxmlformats.org/officeDocument/2006/relationships/hyperlink" Target="https://www.google.com/maps/d/u/0/edit?mid=1IM_XL7knbtU4O7O0kp8hV3j95TODaegi&amp;usp=sharing" TargetMode="External"/><Relationship Id="rId22" Type="http://schemas.openxmlformats.org/officeDocument/2006/relationships/hyperlink" Target="https://www.google.com/maps/d/u/0/edit?mid=1tONeMX1lziAmKoSyYmbBHr90ebxVcFbA&amp;usp=sharing" TargetMode="External"/><Relationship Id="rId27" Type="http://schemas.openxmlformats.org/officeDocument/2006/relationships/hyperlink" Target="https://www.google.com/maps/d/u/0/edit?mid=1wEdB7FNlVkDPlzLDZSlvLbfQSnayBTXF&amp;usp=sharing" TargetMode="External"/><Relationship Id="rId30" Type="http://schemas.openxmlformats.org/officeDocument/2006/relationships/hyperlink" Target="https://www.google.com/maps/d/u/0/edit?mid=1wEdB7FNlVkDPlzLDZSlvLbfQSnayBTXF&amp;usp=sharing" TargetMode="External"/><Relationship Id="rId35" Type="http://schemas.openxmlformats.org/officeDocument/2006/relationships/hyperlink" Target="https://www.google.com/maps/d/u/0/edit?mid=1OAJqZjFdRNMkA9Aj9yB1VZU1uOmdqav0&amp;usp=sharing" TargetMode="External"/><Relationship Id="rId43" Type="http://schemas.openxmlformats.org/officeDocument/2006/relationships/hyperlink" Target="https://www.google.com/maps/d/u/0/edit?mid=1ze4z0C83NtXBYUUqWRiVl-xuJv918TV7&amp;usp=sharing" TargetMode="External"/><Relationship Id="rId48" Type="http://schemas.openxmlformats.org/officeDocument/2006/relationships/hyperlink" Target="https://www.google.com/maps/d/u/0/edit?mid=1LJ8rnMytwNdvLA98ucPXRUMn7US9gx02&amp;usp=sharing" TargetMode="External"/><Relationship Id="rId8" Type="http://schemas.openxmlformats.org/officeDocument/2006/relationships/hyperlink" Target="https://www.google.com/maps/d/u/0/edit?mid=1hYzkd3N7HcVxCCMP55U0qB-0wCRWwdCY&amp;usp=sharing" TargetMode="External"/><Relationship Id="rId51" Type="http://schemas.openxmlformats.org/officeDocument/2006/relationships/hyperlink" Target="https://www.google.com/maps/d/u/0/edit?mid=11XLI4YissusnhJRZlfPUTu3y-so6SZLS&amp;usp=sharing" TargetMode="External"/><Relationship Id="rId3" Type="http://schemas.openxmlformats.org/officeDocument/2006/relationships/hyperlink" Target="https://www.google.com/maps/d/u/0/edit?mid=1onATvi376MSvEkpgIcWQwIl2CR0h1oV-&amp;usp=sharing" TargetMode="External"/><Relationship Id="rId12" Type="http://schemas.openxmlformats.org/officeDocument/2006/relationships/hyperlink" Target="https://www.google.com/maps/d/u/0/edit?mid=1tcpRZ_ljSEAeJ35BX5Rg-r_WgQJtXBzS&amp;usp=sharing" TargetMode="External"/><Relationship Id="rId17" Type="http://schemas.openxmlformats.org/officeDocument/2006/relationships/hyperlink" Target="https://www.google.com/maps/d/u/0/edit?mid=1BGIXKVxAEcnZ9BMgZC_KUczigdXdmvpu&amp;usp=sharing" TargetMode="External"/><Relationship Id="rId25" Type="http://schemas.openxmlformats.org/officeDocument/2006/relationships/hyperlink" Target="https://www.google.com/maps/d/edit?mid=1bz2Lq3e8i4NVSvppd7vJh2oNprRZGOXa&amp;usp=sharing" TargetMode="External"/><Relationship Id="rId33" Type="http://schemas.openxmlformats.org/officeDocument/2006/relationships/hyperlink" Target="https://www.google.com/maps/d/u/0/edit?mid=1wfF03pFElxSXllTakU2XW3AL-2Hlnpul&amp;usp=sharing" TargetMode="External"/><Relationship Id="rId38" Type="http://schemas.openxmlformats.org/officeDocument/2006/relationships/hyperlink" Target="https://www.google.com/maps/d/u/0/edit?mid=1rKZ4oLErWbA0DgFf2lvVKjUbPKcU2yOi&amp;usp=sharing" TargetMode="External"/><Relationship Id="rId46" Type="http://schemas.openxmlformats.org/officeDocument/2006/relationships/hyperlink" Target="https://www.google.com/maps/d/u/0/edit?mid=1u3ycw__QrfeJy-rcec2SyCNA1xvx4Csd&amp;usp=sharing" TargetMode="External"/><Relationship Id="rId20" Type="http://schemas.openxmlformats.org/officeDocument/2006/relationships/hyperlink" Target="https://www.google.com/maps/d/u/0/edit?mid=1qOxddLyDSUOqtf63T9IlLey2v7LhNi5n&amp;usp=sharing" TargetMode="External"/><Relationship Id="rId41" Type="http://schemas.openxmlformats.org/officeDocument/2006/relationships/hyperlink" Target="https://www.google.com/maps/d/u/0/edit?mid=1dxZhxRwLZQToPUrNQEoVBjEJnA6usMcz&amp;usp=sharing" TargetMode="External"/><Relationship Id="rId1" Type="http://schemas.openxmlformats.org/officeDocument/2006/relationships/hyperlink" Target="https://www.google.com/maps/d/u/0/edit?mid=1GgecupoDoiM5_ixvyIp2J3QGlBO1Wl7S&amp;usp=sharing" TargetMode="External"/><Relationship Id="rId6" Type="http://schemas.openxmlformats.org/officeDocument/2006/relationships/hyperlink" Target="https://www.google.com/maps/d/u/0/edit?mid=1b864f6FmOjs0qoNvdYkukgBQ2SlVu_kG&amp;usp=sharing" TargetMode="External"/><Relationship Id="rId15" Type="http://schemas.openxmlformats.org/officeDocument/2006/relationships/hyperlink" Target="https://www.google.com/maps/d/u/0/edit?mid=1u1n8LsLEKVgf6Tw1HQKHiBsm-954_i_R&amp;usp=sharing" TargetMode="External"/><Relationship Id="rId23" Type="http://schemas.openxmlformats.org/officeDocument/2006/relationships/hyperlink" Target="https://www.google.com/maps/d/u/0/edit?mid=1Thg9Q2eiKjAW74upUqrjeH1GMWILE1JS&amp;usp=sharing" TargetMode="External"/><Relationship Id="rId28" Type="http://schemas.openxmlformats.org/officeDocument/2006/relationships/hyperlink" Target="https://www.google.com/maps/d/edit?mid=1XWWHzY2KvS0SNmAVMw66PlNFJa805ImY&amp;usp=sharing" TargetMode="External"/><Relationship Id="rId36" Type="http://schemas.openxmlformats.org/officeDocument/2006/relationships/hyperlink" Target="https://www.google.com/maps/d/u/0/edit?mid=17dPdPNIBaEy8DrBBVG_8TGEEhqPBnMDc&amp;usp=sharing" TargetMode="External"/><Relationship Id="rId49" Type="http://schemas.openxmlformats.org/officeDocument/2006/relationships/hyperlink" Target="https://www.google.com/maps/d/u/0/edit?mid=1AHGn6jqSzsC1tnZ0oAZ8M4gxz1MfdBV0&amp;usp=sharing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u/1/edit?hl=en&amp;mid=1wPxI61j33nBmk3Cyfjl0FoP7GbpZ7IPo&amp;ll=28.23514744725%2C-81.4490996255986&amp;z=11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u/1/edit?hl=en&amp;mid=1rKZ4oLErWbA0DgFf2lvVKjUbPKcU2yOi&amp;ll=40.49101918417418%2C-80.24635240224983&amp;z=9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u/1/edit?hl=en&amp;mid=1s2GlgP860LO_gpBpuE6jIe3iNk1hrJVP&amp;ll=42.62512319039105%2C-83.77521523356279&amp;z=9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u/0/edit?hl=en&amp;mid=1dmKPCAcqMhErQtVwhsJxRAKu_U9-n1zW&amp;ll=29.845227744501855%2C-95.57103020769746&amp;z=10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ogle.com/maps/d/u/0/edit?hl=en&amp;mid=1bz2Lq3e8i4NVSvppd7vJh2oNprRZGOXa&amp;ll=39.02723905527752%2C-94.57067220000002&amp;z=8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2A32-1238-4539-B07B-CBA1C530EA6B}">
  <sheetPr filterMode="1"/>
  <dimension ref="A1:M441"/>
  <sheetViews>
    <sheetView tabSelected="1" workbookViewId="0">
      <pane ySplit="1" topLeftCell="A155" activePane="bottomLeft" state="frozen"/>
      <selection pane="bottomLeft" activeCell="E450" sqref="E450"/>
    </sheetView>
  </sheetViews>
  <sheetFormatPr defaultColWidth="9.140625" defaultRowHeight="15" x14ac:dyDescent="0.25"/>
  <cols>
    <col min="1" max="1" width="10" style="246" bestFit="1" customWidth="1"/>
    <col min="2" max="2" width="26.42578125" style="246" bestFit="1" customWidth="1"/>
    <col min="3" max="3" width="19.140625" style="246" bestFit="1" customWidth="1"/>
    <col min="4" max="4" width="31.140625" style="246" bestFit="1" customWidth="1"/>
    <col min="5" max="5" width="31" style="246" bestFit="1" customWidth="1"/>
    <col min="6" max="6" width="17.140625" style="326" customWidth="1"/>
    <col min="7" max="7" width="31.42578125" style="246" bestFit="1" customWidth="1"/>
    <col min="8" max="8" width="21.140625" style="246" bestFit="1" customWidth="1"/>
    <col min="9" max="9" width="55.28515625" style="246" bestFit="1" customWidth="1"/>
    <col min="10" max="10" width="5.5703125" style="246" bestFit="1" customWidth="1"/>
    <col min="11" max="11" width="60.7109375" style="246" bestFit="1" customWidth="1"/>
    <col min="12" max="12" width="56.7109375" style="246" customWidth="1"/>
    <col min="13" max="13" width="39" style="246" bestFit="1" customWidth="1"/>
    <col min="14" max="16384" width="9.140625" style="246"/>
  </cols>
  <sheetData>
    <row r="1" spans="1:13" x14ac:dyDescent="0.25">
      <c r="A1" s="241" t="s">
        <v>0</v>
      </c>
      <c r="B1" s="241" t="s">
        <v>1</v>
      </c>
      <c r="C1" s="241" t="s">
        <v>2</v>
      </c>
      <c r="D1" s="241" t="s">
        <v>3</v>
      </c>
      <c r="E1" s="242" t="s">
        <v>4</v>
      </c>
      <c r="F1" s="325" t="s">
        <v>5</v>
      </c>
      <c r="G1" s="243" t="s">
        <v>6</v>
      </c>
      <c r="H1" s="243" t="s">
        <v>7</v>
      </c>
      <c r="I1" s="244" t="s">
        <v>8</v>
      </c>
      <c r="J1" s="245" t="s">
        <v>9</v>
      </c>
      <c r="K1" s="245" t="s">
        <v>10</v>
      </c>
      <c r="L1" s="219" t="s">
        <v>11</v>
      </c>
    </row>
    <row r="2" spans="1:13" s="339" customFormat="1" hidden="1" x14ac:dyDescent="0.25">
      <c r="A2" s="274">
        <v>463770</v>
      </c>
      <c r="B2" s="448" t="s">
        <v>12</v>
      </c>
      <c r="C2" s="274" t="s">
        <v>13</v>
      </c>
      <c r="D2" s="274" t="s">
        <v>14</v>
      </c>
      <c r="E2" s="449" t="s">
        <v>15</v>
      </c>
      <c r="F2" s="274">
        <v>1148008487</v>
      </c>
      <c r="G2" s="339" t="s">
        <v>16</v>
      </c>
      <c r="H2" s="339" t="s">
        <v>17</v>
      </c>
      <c r="I2" s="339" t="s">
        <v>18</v>
      </c>
      <c r="J2" s="339">
        <v>15</v>
      </c>
      <c r="K2" s="339" t="s">
        <v>19</v>
      </c>
    </row>
    <row r="3" spans="1:13" hidden="1" x14ac:dyDescent="0.25">
      <c r="A3" s="122">
        <v>481069</v>
      </c>
      <c r="B3" s="122" t="s">
        <v>20</v>
      </c>
      <c r="C3" s="122" t="s">
        <v>13</v>
      </c>
      <c r="D3" s="122" t="s">
        <v>14</v>
      </c>
      <c r="E3" s="122"/>
      <c r="F3" s="122">
        <v>1164952692</v>
      </c>
      <c r="G3" s="246" t="s">
        <v>21</v>
      </c>
      <c r="H3" s="246" t="s">
        <v>17</v>
      </c>
      <c r="I3" s="246" t="s">
        <v>22</v>
      </c>
      <c r="J3" s="264">
        <v>15</v>
      </c>
      <c r="K3" s="403" t="s">
        <v>23</v>
      </c>
    </row>
    <row r="4" spans="1:13" hidden="1" x14ac:dyDescent="0.25">
      <c r="A4" s="122">
        <v>271574</v>
      </c>
      <c r="B4" s="122" t="s">
        <v>24</v>
      </c>
      <c r="C4" s="122" t="s">
        <v>13</v>
      </c>
      <c r="D4" s="122" t="s">
        <v>14</v>
      </c>
      <c r="E4" s="122"/>
      <c r="F4" s="122">
        <v>1176818012</v>
      </c>
      <c r="G4" s="246" t="s">
        <v>25</v>
      </c>
      <c r="H4" s="246" t="s">
        <v>17</v>
      </c>
      <c r="I4" s="246" t="s">
        <v>26</v>
      </c>
      <c r="J4" s="264">
        <v>16</v>
      </c>
      <c r="K4" s="264" t="s">
        <v>27</v>
      </c>
    </row>
    <row r="5" spans="1:13" hidden="1" x14ac:dyDescent="0.25">
      <c r="A5" s="122">
        <v>293898</v>
      </c>
      <c r="B5" s="122" t="s">
        <v>28</v>
      </c>
      <c r="C5" s="122" t="s">
        <v>13</v>
      </c>
      <c r="D5" s="122" t="s">
        <v>14</v>
      </c>
      <c r="E5" s="122"/>
      <c r="F5" s="122">
        <v>1152673042</v>
      </c>
      <c r="G5" s="246" t="s">
        <v>29</v>
      </c>
      <c r="H5" s="246" t="s">
        <v>17</v>
      </c>
      <c r="I5" s="246" t="s">
        <v>30</v>
      </c>
      <c r="J5" s="246">
        <v>15</v>
      </c>
      <c r="K5" s="246" t="s">
        <v>31</v>
      </c>
    </row>
    <row r="6" spans="1:13" hidden="1" x14ac:dyDescent="0.25">
      <c r="A6" s="287">
        <v>381803</v>
      </c>
      <c r="B6" s="287" t="s">
        <v>32</v>
      </c>
      <c r="C6" s="287" t="s">
        <v>13</v>
      </c>
      <c r="D6" s="287" t="s">
        <v>33</v>
      </c>
      <c r="E6" s="288"/>
      <c r="F6" s="287">
        <v>1164421353</v>
      </c>
      <c r="G6" s="289" t="s">
        <v>34</v>
      </c>
      <c r="H6" s="289" t="s">
        <v>17</v>
      </c>
      <c r="I6" s="289" t="s">
        <v>35</v>
      </c>
      <c r="J6" s="289">
        <v>15</v>
      </c>
      <c r="K6" s="289" t="s">
        <v>36</v>
      </c>
    </row>
    <row r="7" spans="1:13" hidden="1" x14ac:dyDescent="0.25">
      <c r="A7" s="122">
        <v>456303</v>
      </c>
      <c r="B7" s="122" t="s">
        <v>37</v>
      </c>
      <c r="C7" s="122" t="s">
        <v>13</v>
      </c>
      <c r="D7" s="122" t="s">
        <v>14</v>
      </c>
      <c r="E7" s="249"/>
      <c r="F7" s="122">
        <v>1151392655</v>
      </c>
      <c r="G7" s="246" t="s">
        <v>38</v>
      </c>
      <c r="H7" s="246" t="s">
        <v>17</v>
      </c>
      <c r="I7" s="246" t="s">
        <v>39</v>
      </c>
      <c r="J7" s="246">
        <v>15</v>
      </c>
      <c r="K7" s="122" t="s">
        <v>40</v>
      </c>
    </row>
    <row r="8" spans="1:13" hidden="1" x14ac:dyDescent="0.25">
      <c r="A8" s="122">
        <v>351316</v>
      </c>
      <c r="B8" s="122" t="s">
        <v>41</v>
      </c>
      <c r="C8" s="122" t="s">
        <v>42</v>
      </c>
      <c r="D8" s="122" t="s">
        <v>14</v>
      </c>
      <c r="E8" s="249"/>
      <c r="F8" s="122">
        <v>1169049095</v>
      </c>
      <c r="G8" s="246" t="s">
        <v>43</v>
      </c>
      <c r="H8" s="246" t="s">
        <v>44</v>
      </c>
      <c r="I8" s="246" t="s">
        <v>45</v>
      </c>
      <c r="J8" s="246">
        <v>13</v>
      </c>
      <c r="K8" s="246" t="s">
        <v>46</v>
      </c>
    </row>
    <row r="9" spans="1:13" hidden="1" x14ac:dyDescent="0.25">
      <c r="A9" s="122">
        <v>491378</v>
      </c>
      <c r="B9" s="122" t="s">
        <v>47</v>
      </c>
      <c r="C9" s="122" t="s">
        <v>42</v>
      </c>
      <c r="D9" s="122" t="s">
        <v>14</v>
      </c>
      <c r="E9" s="249"/>
      <c r="F9" s="122">
        <v>1172220280</v>
      </c>
      <c r="G9" s="246" t="s">
        <v>48</v>
      </c>
      <c r="H9" s="246" t="s">
        <v>44</v>
      </c>
      <c r="I9" s="246" t="s">
        <v>49</v>
      </c>
      <c r="J9" s="246">
        <v>13</v>
      </c>
      <c r="K9" s="248" t="s">
        <v>50</v>
      </c>
    </row>
    <row r="10" spans="1:13" hidden="1" x14ac:dyDescent="0.25">
      <c r="A10" s="122">
        <v>489480</v>
      </c>
      <c r="B10" s="122" t="s">
        <v>51</v>
      </c>
      <c r="C10" s="122" t="s">
        <v>42</v>
      </c>
      <c r="D10" s="122" t="s">
        <v>14</v>
      </c>
      <c r="E10" s="249"/>
      <c r="F10" s="122">
        <v>1166729097</v>
      </c>
      <c r="G10" s="246" t="s">
        <v>52</v>
      </c>
      <c r="H10" s="246" t="s">
        <v>44</v>
      </c>
      <c r="I10" s="246" t="s">
        <v>53</v>
      </c>
      <c r="J10" s="246">
        <v>13</v>
      </c>
      <c r="K10" s="246" t="s">
        <v>31</v>
      </c>
    </row>
    <row r="11" spans="1:13" hidden="1" x14ac:dyDescent="0.25">
      <c r="A11" s="122">
        <v>271887</v>
      </c>
      <c r="B11" s="122" t="s">
        <v>54</v>
      </c>
      <c r="C11" s="122" t="s">
        <v>42</v>
      </c>
      <c r="D11" s="122" t="s">
        <v>14</v>
      </c>
      <c r="E11" s="249"/>
      <c r="F11" s="122">
        <v>1169049222</v>
      </c>
      <c r="G11" s="246" t="s">
        <v>55</v>
      </c>
      <c r="H11" s="246" t="s">
        <v>44</v>
      </c>
      <c r="I11" s="246" t="s">
        <v>56</v>
      </c>
      <c r="J11" s="246">
        <v>13</v>
      </c>
      <c r="K11" s="246" t="s">
        <v>57</v>
      </c>
    </row>
    <row r="12" spans="1:13" hidden="1" x14ac:dyDescent="0.25">
      <c r="A12" s="122">
        <v>484219</v>
      </c>
      <c r="B12" s="122" t="s">
        <v>58</v>
      </c>
      <c r="C12" s="122" t="s">
        <v>42</v>
      </c>
      <c r="D12" s="122" t="s">
        <v>14</v>
      </c>
      <c r="E12" s="249"/>
      <c r="F12" s="122">
        <v>1169044912</v>
      </c>
      <c r="G12" s="246" t="s">
        <v>59</v>
      </c>
      <c r="H12" s="246" t="s">
        <v>44</v>
      </c>
      <c r="I12" s="246" t="s">
        <v>60</v>
      </c>
      <c r="J12" s="246">
        <v>13</v>
      </c>
      <c r="K12" s="246" t="s">
        <v>61</v>
      </c>
    </row>
    <row r="13" spans="1:13" hidden="1" x14ac:dyDescent="0.25">
      <c r="A13" s="122">
        <v>488137</v>
      </c>
      <c r="B13" s="414" t="s">
        <v>62</v>
      </c>
      <c r="C13" s="122" t="s">
        <v>42</v>
      </c>
      <c r="D13" s="122" t="s">
        <v>14</v>
      </c>
      <c r="E13" s="247" t="s">
        <v>15</v>
      </c>
      <c r="F13" s="122">
        <v>471136538</v>
      </c>
      <c r="G13" s="246" t="s">
        <v>63</v>
      </c>
      <c r="H13" s="246" t="s">
        <v>44</v>
      </c>
      <c r="I13" s="246" t="s">
        <v>64</v>
      </c>
      <c r="J13" s="246">
        <v>13</v>
      </c>
      <c r="K13" s="122" t="s">
        <v>65</v>
      </c>
    </row>
    <row r="14" spans="1:13" hidden="1" x14ac:dyDescent="0.25">
      <c r="A14" s="122">
        <v>488457</v>
      </c>
      <c r="B14" s="122" t="s">
        <v>66</v>
      </c>
      <c r="C14" s="122" t="s">
        <v>42</v>
      </c>
      <c r="D14" s="122" t="s">
        <v>14</v>
      </c>
      <c r="E14" s="249"/>
      <c r="F14" s="122">
        <v>1169045659</v>
      </c>
      <c r="G14" s="246" t="s">
        <v>67</v>
      </c>
      <c r="H14" s="246" t="s">
        <v>44</v>
      </c>
      <c r="I14" s="246" t="s">
        <v>68</v>
      </c>
      <c r="J14" s="246">
        <v>13</v>
      </c>
      <c r="K14" s="246" t="s">
        <v>69</v>
      </c>
    </row>
    <row r="15" spans="1:13" hidden="1" x14ac:dyDescent="0.25">
      <c r="A15" s="391">
        <v>515924</v>
      </c>
      <c r="B15" s="391" t="s">
        <v>70</v>
      </c>
      <c r="C15" s="391" t="s">
        <v>42</v>
      </c>
      <c r="D15" s="264" t="s">
        <v>71</v>
      </c>
      <c r="E15" s="264"/>
      <c r="F15" s="391">
        <v>515924</v>
      </c>
      <c r="G15" s="391" t="s">
        <v>70</v>
      </c>
      <c r="H15" s="391" t="s">
        <v>42</v>
      </c>
      <c r="I15" s="264" t="s">
        <v>72</v>
      </c>
      <c r="J15" s="264">
        <v>13</v>
      </c>
      <c r="K15" s="412" t="s">
        <v>73</v>
      </c>
      <c r="L15" s="391"/>
      <c r="M15" s="221"/>
    </row>
    <row r="16" spans="1:13" hidden="1" x14ac:dyDescent="0.25">
      <c r="A16" s="122">
        <v>411627</v>
      </c>
      <c r="B16" s="414" t="s">
        <v>74</v>
      </c>
      <c r="C16" s="122" t="s">
        <v>75</v>
      </c>
      <c r="D16" s="122" t="s">
        <v>14</v>
      </c>
      <c r="E16" s="247" t="s">
        <v>15</v>
      </c>
      <c r="F16" s="122">
        <v>1135767216</v>
      </c>
      <c r="G16" s="246" t="s">
        <v>76</v>
      </c>
      <c r="H16" s="246" t="s">
        <v>77</v>
      </c>
      <c r="I16" s="246" t="s">
        <v>78</v>
      </c>
      <c r="J16" s="246">
        <v>20</v>
      </c>
      <c r="K16" s="246" t="s">
        <v>79</v>
      </c>
    </row>
    <row r="17" spans="1:13" hidden="1" x14ac:dyDescent="0.25">
      <c r="A17" s="122">
        <v>346945</v>
      </c>
      <c r="B17" s="122" t="s">
        <v>80</v>
      </c>
      <c r="C17" s="122" t="s">
        <v>75</v>
      </c>
      <c r="D17" s="122" t="s">
        <v>14</v>
      </c>
      <c r="E17" s="122"/>
      <c r="F17" s="122">
        <v>1160873900</v>
      </c>
      <c r="G17" s="246" t="s">
        <v>81</v>
      </c>
      <c r="H17" s="246" t="s">
        <v>77</v>
      </c>
      <c r="I17" s="246" t="s">
        <v>82</v>
      </c>
      <c r="J17" s="246">
        <v>20</v>
      </c>
      <c r="K17" s="248" t="s">
        <v>83</v>
      </c>
    </row>
    <row r="18" spans="1:13" hidden="1" x14ac:dyDescent="0.25">
      <c r="A18" s="122">
        <v>507284</v>
      </c>
      <c r="B18" s="414" t="s">
        <v>84</v>
      </c>
      <c r="C18" s="122" t="s">
        <v>75</v>
      </c>
      <c r="D18" s="122" t="s">
        <v>75</v>
      </c>
      <c r="E18" s="247" t="s">
        <v>15</v>
      </c>
      <c r="F18" s="122">
        <v>1176818007</v>
      </c>
      <c r="G18" s="246" t="s">
        <v>85</v>
      </c>
      <c r="H18" s="246" t="s">
        <v>77</v>
      </c>
      <c r="I18" s="246" t="s">
        <v>86</v>
      </c>
      <c r="J18" s="246">
        <v>20</v>
      </c>
      <c r="K18" s="246" t="s">
        <v>87</v>
      </c>
    </row>
    <row r="19" spans="1:13" hidden="1" x14ac:dyDescent="0.25">
      <c r="A19" s="122">
        <v>467355</v>
      </c>
      <c r="B19" s="122" t="s">
        <v>88</v>
      </c>
      <c r="C19" s="122" t="s">
        <v>89</v>
      </c>
      <c r="D19" s="122" t="s">
        <v>14</v>
      </c>
      <c r="E19" s="249"/>
      <c r="F19" s="122">
        <v>1158142182</v>
      </c>
      <c r="G19" s="246" t="s">
        <v>90</v>
      </c>
      <c r="H19" s="246" t="s">
        <v>91</v>
      </c>
      <c r="I19" s="246" t="s">
        <v>92</v>
      </c>
      <c r="J19" s="246">
        <v>30</v>
      </c>
      <c r="K19" s="264" t="s">
        <v>93</v>
      </c>
      <c r="M19" s="221" t="s">
        <v>94</v>
      </c>
    </row>
    <row r="20" spans="1:13" hidden="1" x14ac:dyDescent="0.25">
      <c r="A20" s="122">
        <v>486649</v>
      </c>
      <c r="B20" s="122" t="s">
        <v>95</v>
      </c>
      <c r="C20" s="122" t="s">
        <v>89</v>
      </c>
      <c r="D20" s="122" t="s">
        <v>14</v>
      </c>
      <c r="E20" s="122"/>
      <c r="F20" s="122">
        <v>1169045001</v>
      </c>
      <c r="G20" s="246" t="s">
        <v>96</v>
      </c>
      <c r="H20" s="246" t="s">
        <v>91</v>
      </c>
      <c r="I20" s="246" t="s">
        <v>97</v>
      </c>
      <c r="J20" s="246">
        <v>20</v>
      </c>
      <c r="K20" s="264" t="s">
        <v>98</v>
      </c>
      <c r="M20" s="246" t="s">
        <v>99</v>
      </c>
    </row>
    <row r="21" spans="1:13" hidden="1" x14ac:dyDescent="0.25">
      <c r="A21" s="122">
        <v>455683</v>
      </c>
      <c r="B21" s="122" t="s">
        <v>100</v>
      </c>
      <c r="C21" s="122" t="s">
        <v>89</v>
      </c>
      <c r="D21" s="122" t="s">
        <v>14</v>
      </c>
      <c r="E21" s="249"/>
      <c r="F21" s="122">
        <v>1151392694</v>
      </c>
      <c r="G21" s="246" t="s">
        <v>101</v>
      </c>
      <c r="H21" s="246" t="s">
        <v>91</v>
      </c>
      <c r="I21" s="246" t="s">
        <v>102</v>
      </c>
      <c r="J21" s="246">
        <v>15</v>
      </c>
      <c r="K21" s="246" t="s">
        <v>103</v>
      </c>
      <c r="M21" s="246" t="s">
        <v>104</v>
      </c>
    </row>
    <row r="22" spans="1:13" hidden="1" x14ac:dyDescent="0.25">
      <c r="A22" s="122">
        <v>469497</v>
      </c>
      <c r="B22" s="414" t="s">
        <v>105</v>
      </c>
      <c r="C22" s="122" t="s">
        <v>89</v>
      </c>
      <c r="D22" s="122" t="s">
        <v>14</v>
      </c>
      <c r="E22" s="247" t="s">
        <v>15</v>
      </c>
      <c r="F22" s="122">
        <v>1155512816</v>
      </c>
      <c r="G22" s="246" t="s">
        <v>106</v>
      </c>
      <c r="H22" s="246" t="s">
        <v>91</v>
      </c>
      <c r="I22" s="246" t="s">
        <v>107</v>
      </c>
      <c r="J22" s="246">
        <v>15</v>
      </c>
      <c r="K22" s="246" t="s">
        <v>108</v>
      </c>
      <c r="M22" s="246" t="s">
        <v>109</v>
      </c>
    </row>
    <row r="23" spans="1:13" hidden="1" x14ac:dyDescent="0.25">
      <c r="A23" s="122">
        <v>456836</v>
      </c>
      <c r="B23" s="414" t="s">
        <v>110</v>
      </c>
      <c r="C23" s="122" t="s">
        <v>89</v>
      </c>
      <c r="D23" s="122" t="s">
        <v>14</v>
      </c>
      <c r="E23" s="247" t="s">
        <v>15</v>
      </c>
      <c r="F23" s="122">
        <v>1151392677</v>
      </c>
      <c r="G23" s="246" t="s">
        <v>111</v>
      </c>
      <c r="H23" s="246" t="s">
        <v>91</v>
      </c>
      <c r="I23" s="246" t="s">
        <v>112</v>
      </c>
      <c r="J23" s="246">
        <v>15</v>
      </c>
      <c r="K23" s="246" t="s">
        <v>113</v>
      </c>
      <c r="M23" s="221" t="s">
        <v>114</v>
      </c>
    </row>
    <row r="24" spans="1:13" hidden="1" x14ac:dyDescent="0.25">
      <c r="A24" s="122">
        <v>389545</v>
      </c>
      <c r="B24" s="122" t="s">
        <v>115</v>
      </c>
      <c r="C24" s="122" t="s">
        <v>89</v>
      </c>
      <c r="D24" s="122" t="s">
        <v>14</v>
      </c>
      <c r="E24" s="252"/>
      <c r="F24" s="122">
        <v>1175693799</v>
      </c>
      <c r="G24" s="246" t="s">
        <v>116</v>
      </c>
      <c r="H24" s="246" t="s">
        <v>91</v>
      </c>
      <c r="I24" s="246" t="s">
        <v>117</v>
      </c>
      <c r="J24" s="246">
        <v>10</v>
      </c>
      <c r="K24" s="246" t="s">
        <v>118</v>
      </c>
      <c r="M24" s="246" t="s">
        <v>117</v>
      </c>
    </row>
    <row r="25" spans="1:13" hidden="1" x14ac:dyDescent="0.25">
      <c r="A25" s="122">
        <v>494606</v>
      </c>
      <c r="B25" s="414" t="s">
        <v>119</v>
      </c>
      <c r="C25" s="122" t="s">
        <v>89</v>
      </c>
      <c r="D25" s="122" t="s">
        <v>14</v>
      </c>
      <c r="E25" s="247" t="s">
        <v>15</v>
      </c>
      <c r="F25" s="122">
        <v>884744140</v>
      </c>
      <c r="G25" s="246" t="s">
        <v>120</v>
      </c>
      <c r="H25" s="246" t="s">
        <v>91</v>
      </c>
      <c r="I25" s="246" t="s">
        <v>121</v>
      </c>
      <c r="J25" s="246">
        <v>15</v>
      </c>
      <c r="K25" s="246" t="s">
        <v>122</v>
      </c>
      <c r="M25" s="246" t="s">
        <v>123</v>
      </c>
    </row>
    <row r="26" spans="1:13" hidden="1" x14ac:dyDescent="0.25">
      <c r="A26" s="122">
        <v>511255</v>
      </c>
      <c r="B26" s="414" t="s">
        <v>124</v>
      </c>
      <c r="C26" s="122" t="s">
        <v>89</v>
      </c>
      <c r="D26" s="122" t="s">
        <v>14</v>
      </c>
      <c r="E26" s="247" t="s">
        <v>15</v>
      </c>
      <c r="F26" s="122">
        <v>1179021873</v>
      </c>
      <c r="G26" s="246" t="s">
        <v>125</v>
      </c>
      <c r="H26" s="246" t="s">
        <v>91</v>
      </c>
      <c r="I26" s="246" t="s">
        <v>126</v>
      </c>
      <c r="J26" s="246">
        <v>35</v>
      </c>
      <c r="K26" s="246" t="s">
        <v>127</v>
      </c>
      <c r="M26" s="246" t="s">
        <v>128</v>
      </c>
    </row>
    <row r="27" spans="1:13" hidden="1" x14ac:dyDescent="0.25">
      <c r="A27" s="122">
        <v>472102</v>
      </c>
      <c r="B27" s="122" t="s">
        <v>129</v>
      </c>
      <c r="C27" s="122" t="s">
        <v>130</v>
      </c>
      <c r="D27" s="122" t="s">
        <v>14</v>
      </c>
      <c r="E27" s="249"/>
      <c r="F27" s="122">
        <v>971389050</v>
      </c>
      <c r="G27" s="246" t="s">
        <v>131</v>
      </c>
      <c r="H27" s="246" t="s">
        <v>132</v>
      </c>
      <c r="I27" s="246" t="s">
        <v>133</v>
      </c>
      <c r="J27" s="246">
        <v>20</v>
      </c>
      <c r="K27" s="122" t="s">
        <v>134</v>
      </c>
    </row>
    <row r="28" spans="1:13" hidden="1" x14ac:dyDescent="0.25">
      <c r="A28" s="122">
        <v>462976</v>
      </c>
      <c r="B28" s="122" t="s">
        <v>135</v>
      </c>
      <c r="C28" s="122" t="s">
        <v>130</v>
      </c>
      <c r="D28" s="122" t="s">
        <v>14</v>
      </c>
      <c r="E28" s="249"/>
      <c r="F28" s="122">
        <v>1022662808</v>
      </c>
      <c r="G28" s="246" t="s">
        <v>136</v>
      </c>
      <c r="H28" s="246" t="s">
        <v>132</v>
      </c>
      <c r="I28" s="246" t="s">
        <v>137</v>
      </c>
      <c r="J28" s="246">
        <v>25</v>
      </c>
      <c r="K28" s="248" t="s">
        <v>138</v>
      </c>
    </row>
    <row r="29" spans="1:13" hidden="1" x14ac:dyDescent="0.25">
      <c r="A29" s="122">
        <v>456818</v>
      </c>
      <c r="B29" s="414" t="s">
        <v>139</v>
      </c>
      <c r="C29" s="122" t="s">
        <v>130</v>
      </c>
      <c r="D29" s="122" t="s">
        <v>14</v>
      </c>
      <c r="E29" s="247" t="s">
        <v>15</v>
      </c>
      <c r="F29" s="122">
        <v>1154027112</v>
      </c>
      <c r="G29" s="246" t="s">
        <v>140</v>
      </c>
      <c r="H29" s="246" t="s">
        <v>132</v>
      </c>
      <c r="I29" s="246" t="s">
        <v>141</v>
      </c>
      <c r="J29" s="246">
        <v>20</v>
      </c>
      <c r="K29" s="248" t="s">
        <v>142</v>
      </c>
    </row>
    <row r="30" spans="1:13" hidden="1" x14ac:dyDescent="0.25">
      <c r="A30" s="122">
        <v>460306</v>
      </c>
      <c r="B30" s="122" t="s">
        <v>143</v>
      </c>
      <c r="C30" s="122" t="s">
        <v>130</v>
      </c>
      <c r="D30" s="122" t="s">
        <v>14</v>
      </c>
      <c r="E30" s="411"/>
      <c r="F30" s="122">
        <v>1156891444</v>
      </c>
      <c r="G30" s="246" t="s">
        <v>144</v>
      </c>
      <c r="H30" s="246" t="s">
        <v>132</v>
      </c>
      <c r="I30" s="246" t="s">
        <v>145</v>
      </c>
      <c r="J30" s="246">
        <v>20</v>
      </c>
      <c r="K30" s="246" t="s">
        <v>146</v>
      </c>
    </row>
    <row r="31" spans="1:13" hidden="1" x14ac:dyDescent="0.25">
      <c r="A31" s="122">
        <v>456226</v>
      </c>
      <c r="B31" s="122" t="s">
        <v>147</v>
      </c>
      <c r="C31" s="122" t="s">
        <v>148</v>
      </c>
      <c r="D31" s="122" t="s">
        <v>14</v>
      </c>
      <c r="E31" s="249"/>
      <c r="F31" s="122">
        <v>1172222084</v>
      </c>
      <c r="G31" s="246" t="s">
        <v>149</v>
      </c>
      <c r="H31" s="246" t="s">
        <v>150</v>
      </c>
      <c r="I31" s="246" t="s">
        <v>151</v>
      </c>
      <c r="J31" s="246">
        <v>25</v>
      </c>
      <c r="K31" s="248" t="s">
        <v>152</v>
      </c>
    </row>
    <row r="32" spans="1:13" hidden="1" x14ac:dyDescent="0.25">
      <c r="A32" s="395">
        <v>483220</v>
      </c>
      <c r="B32" s="414" t="s">
        <v>153</v>
      </c>
      <c r="C32" s="395" t="s">
        <v>148</v>
      </c>
      <c r="D32" s="395" t="s">
        <v>154</v>
      </c>
      <c r="E32" s="286" t="s">
        <v>15</v>
      </c>
      <c r="F32" s="122">
        <v>1169048310</v>
      </c>
      <c r="G32" s="246" t="s">
        <v>155</v>
      </c>
      <c r="H32" s="246" t="s">
        <v>150</v>
      </c>
      <c r="I32" s="264" t="s">
        <v>156</v>
      </c>
      <c r="J32" s="264">
        <v>25</v>
      </c>
      <c r="K32" s="264" t="s">
        <v>157</v>
      </c>
    </row>
    <row r="33" spans="1:12" hidden="1" x14ac:dyDescent="0.25">
      <c r="A33" s="395">
        <v>484073</v>
      </c>
      <c r="B33" s="414" t="s">
        <v>158</v>
      </c>
      <c r="C33" s="395" t="s">
        <v>148</v>
      </c>
      <c r="D33" s="395" t="s">
        <v>14</v>
      </c>
      <c r="E33" s="286" t="s">
        <v>15</v>
      </c>
      <c r="F33" s="122">
        <v>1169048109</v>
      </c>
      <c r="G33" s="246" t="s">
        <v>159</v>
      </c>
      <c r="H33" s="246" t="s">
        <v>150</v>
      </c>
      <c r="I33" s="264" t="s">
        <v>160</v>
      </c>
      <c r="J33" s="264">
        <v>25</v>
      </c>
      <c r="K33" s="403" t="s">
        <v>161</v>
      </c>
    </row>
    <row r="34" spans="1:12" hidden="1" x14ac:dyDescent="0.25">
      <c r="A34" s="395">
        <v>279031</v>
      </c>
      <c r="B34" s="395" t="s">
        <v>162</v>
      </c>
      <c r="C34" s="395" t="s">
        <v>148</v>
      </c>
      <c r="D34" s="395" t="s">
        <v>14</v>
      </c>
      <c r="E34" s="122"/>
      <c r="F34" s="122">
        <v>1175693359</v>
      </c>
      <c r="G34" s="246" t="s">
        <v>163</v>
      </c>
      <c r="H34" s="246" t="s">
        <v>150</v>
      </c>
      <c r="I34" s="246" t="s">
        <v>164</v>
      </c>
      <c r="J34" s="246">
        <v>25</v>
      </c>
      <c r="K34" s="246" t="s">
        <v>165</v>
      </c>
    </row>
    <row r="35" spans="1:12" hidden="1" x14ac:dyDescent="0.25">
      <c r="A35" s="396">
        <v>486682</v>
      </c>
      <c r="B35" s="414" t="s">
        <v>166</v>
      </c>
      <c r="C35" s="395" t="s">
        <v>148</v>
      </c>
      <c r="D35" s="395" t="s">
        <v>14</v>
      </c>
      <c r="E35" s="247" t="s">
        <v>15</v>
      </c>
      <c r="F35" s="122">
        <v>1169045034</v>
      </c>
      <c r="G35" s="246" t="s">
        <v>167</v>
      </c>
      <c r="H35" s="246" t="s">
        <v>150</v>
      </c>
      <c r="I35" s="246" t="s">
        <v>168</v>
      </c>
      <c r="J35" s="246">
        <v>25</v>
      </c>
      <c r="K35" s="122" t="s">
        <v>169</v>
      </c>
    </row>
    <row r="36" spans="1:12" hidden="1" x14ac:dyDescent="0.25">
      <c r="A36" s="395">
        <v>520662</v>
      </c>
      <c r="B36" s="414" t="s">
        <v>170</v>
      </c>
      <c r="C36" s="395" t="s">
        <v>148</v>
      </c>
      <c r="D36" s="395" t="s">
        <v>154</v>
      </c>
      <c r="E36" s="286" t="s">
        <v>15</v>
      </c>
      <c r="F36" s="326">
        <v>1184727684</v>
      </c>
      <c r="G36" s="246" t="s">
        <v>170</v>
      </c>
      <c r="H36" s="246" t="s">
        <v>150</v>
      </c>
      <c r="I36" s="246" t="s">
        <v>171</v>
      </c>
      <c r="J36" s="246">
        <v>40</v>
      </c>
      <c r="K36" s="246" t="s">
        <v>172</v>
      </c>
    </row>
    <row r="37" spans="1:12" s="358" customFormat="1" hidden="1" x14ac:dyDescent="0.25">
      <c r="A37" s="389">
        <v>515213</v>
      </c>
      <c r="B37" s="389" t="s">
        <v>173</v>
      </c>
      <c r="C37" s="246" t="s">
        <v>174</v>
      </c>
      <c r="D37" s="389" t="s">
        <v>14</v>
      </c>
      <c r="E37" s="389"/>
      <c r="F37" s="390">
        <v>1181522392</v>
      </c>
      <c r="G37" s="389" t="s">
        <v>173</v>
      </c>
      <c r="H37" s="246" t="s">
        <v>174</v>
      </c>
      <c r="I37" s="389" t="s">
        <v>171</v>
      </c>
      <c r="J37" s="389">
        <v>15</v>
      </c>
      <c r="K37" s="389" t="s">
        <v>171</v>
      </c>
      <c r="L37" s="389"/>
    </row>
    <row r="38" spans="1:12" hidden="1" x14ac:dyDescent="0.25">
      <c r="A38" s="358">
        <v>448368</v>
      </c>
      <c r="B38" s="360" t="s">
        <v>175</v>
      </c>
      <c r="C38" s="358" t="s">
        <v>148</v>
      </c>
      <c r="D38" s="358" t="s">
        <v>14</v>
      </c>
      <c r="E38" s="358"/>
      <c r="F38" s="359">
        <v>1175691431</v>
      </c>
      <c r="G38" s="360" t="s">
        <v>175</v>
      </c>
      <c r="H38" s="361" t="s">
        <v>150</v>
      </c>
      <c r="I38" s="358" t="s">
        <v>176</v>
      </c>
      <c r="J38" s="358">
        <v>10</v>
      </c>
      <c r="K38" s="358" t="s">
        <v>177</v>
      </c>
      <c r="L38" s="358" t="s">
        <v>178</v>
      </c>
    </row>
    <row r="39" spans="1:12" hidden="1" x14ac:dyDescent="0.25">
      <c r="A39" s="122">
        <v>414497</v>
      </c>
      <c r="B39" s="122" t="s">
        <v>179</v>
      </c>
      <c r="C39" s="122" t="s">
        <v>180</v>
      </c>
      <c r="D39" s="122" t="s">
        <v>14</v>
      </c>
      <c r="E39" s="122"/>
      <c r="F39" s="122">
        <v>1164952701</v>
      </c>
      <c r="G39" s="246" t="s">
        <v>179</v>
      </c>
      <c r="H39" s="246" t="s">
        <v>181</v>
      </c>
      <c r="I39" s="246" t="s">
        <v>182</v>
      </c>
      <c r="J39" s="246">
        <v>25</v>
      </c>
      <c r="K39" s="122" t="s">
        <v>183</v>
      </c>
    </row>
    <row r="40" spans="1:12" hidden="1" x14ac:dyDescent="0.25">
      <c r="A40" s="122">
        <v>469504</v>
      </c>
      <c r="B40" s="414" t="s">
        <v>184</v>
      </c>
      <c r="C40" s="122" t="s">
        <v>180</v>
      </c>
      <c r="D40" s="122" t="s">
        <v>14</v>
      </c>
      <c r="E40" s="247" t="s">
        <v>15</v>
      </c>
      <c r="F40" s="122">
        <v>590900283</v>
      </c>
      <c r="G40" s="246" t="s">
        <v>185</v>
      </c>
      <c r="H40" s="246" t="s">
        <v>181</v>
      </c>
      <c r="I40" s="246" t="s">
        <v>186</v>
      </c>
      <c r="J40" s="246">
        <v>35</v>
      </c>
      <c r="K40" s="248" t="s">
        <v>187</v>
      </c>
    </row>
    <row r="41" spans="1:12" s="268" customFormat="1" hidden="1" x14ac:dyDescent="0.25">
      <c r="A41" s="406">
        <v>499383</v>
      </c>
      <c r="B41" s="424" t="s">
        <v>188</v>
      </c>
      <c r="C41" s="406" t="s">
        <v>180</v>
      </c>
      <c r="D41" s="406" t="s">
        <v>14</v>
      </c>
      <c r="E41" s="425" t="s">
        <v>15</v>
      </c>
      <c r="F41" s="406">
        <v>1174684467</v>
      </c>
      <c r="G41" s="268" t="s">
        <v>189</v>
      </c>
      <c r="H41" s="268" t="s">
        <v>181</v>
      </c>
      <c r="I41" s="268" t="s">
        <v>190</v>
      </c>
      <c r="J41" s="268">
        <v>25</v>
      </c>
      <c r="K41" s="426" t="s">
        <v>191</v>
      </c>
    </row>
    <row r="42" spans="1:12" s="298" customFormat="1" hidden="1" x14ac:dyDescent="0.25">
      <c r="A42" s="250"/>
      <c r="B42" s="299" t="s">
        <v>192</v>
      </c>
      <c r="C42" s="299" t="s">
        <v>193</v>
      </c>
      <c r="D42" s="374" t="s">
        <v>194</v>
      </c>
      <c r="E42" s="299"/>
      <c r="F42" s="299"/>
      <c r="G42" s="299" t="s">
        <v>192</v>
      </c>
      <c r="H42" s="299" t="s">
        <v>194</v>
      </c>
      <c r="I42" s="250" t="s">
        <v>194</v>
      </c>
      <c r="J42" s="250" t="s">
        <v>194</v>
      </c>
      <c r="K42" s="250" t="s">
        <v>194</v>
      </c>
      <c r="L42" s="380"/>
    </row>
    <row r="43" spans="1:12" s="298" customFormat="1" hidden="1" x14ac:dyDescent="0.25">
      <c r="B43" s="366" t="s">
        <v>195</v>
      </c>
      <c r="C43" s="366" t="s">
        <v>193</v>
      </c>
      <c r="D43" s="374" t="s">
        <v>194</v>
      </c>
      <c r="E43" s="367"/>
      <c r="F43" s="367"/>
      <c r="G43" s="366" t="s">
        <v>195</v>
      </c>
      <c r="H43" s="299" t="s">
        <v>194</v>
      </c>
      <c r="I43" s="250" t="s">
        <v>194</v>
      </c>
      <c r="J43" s="250" t="s">
        <v>194</v>
      </c>
      <c r="K43" s="250" t="s">
        <v>194</v>
      </c>
      <c r="L43" s="367"/>
    </row>
    <row r="44" spans="1:12" s="450" customFormat="1" hidden="1" x14ac:dyDescent="0.25">
      <c r="B44" s="451" t="s">
        <v>196</v>
      </c>
      <c r="C44" s="451" t="s">
        <v>193</v>
      </c>
      <c r="D44" s="452"/>
      <c r="E44" s="452"/>
      <c r="F44" s="452"/>
      <c r="G44" s="451" t="s">
        <v>196</v>
      </c>
      <c r="H44" s="451" t="s">
        <v>193</v>
      </c>
      <c r="I44" s="451" t="s">
        <v>197</v>
      </c>
      <c r="J44" s="451">
        <v>30</v>
      </c>
      <c r="K44" s="451" t="s">
        <v>198</v>
      </c>
      <c r="L44" s="452"/>
    </row>
    <row r="45" spans="1:12" s="298" customFormat="1" hidden="1" x14ac:dyDescent="0.25">
      <c r="B45" s="368" t="s">
        <v>199</v>
      </c>
      <c r="C45" s="368" t="s">
        <v>200</v>
      </c>
      <c r="D45" s="374" t="s">
        <v>194</v>
      </c>
      <c r="E45" s="298" t="s">
        <v>201</v>
      </c>
      <c r="G45" s="368" t="s">
        <v>199</v>
      </c>
      <c r="H45" s="299" t="s">
        <v>194</v>
      </c>
      <c r="I45" s="250" t="s">
        <v>194</v>
      </c>
      <c r="J45" s="250" t="s">
        <v>194</v>
      </c>
      <c r="K45" s="250" t="s">
        <v>194</v>
      </c>
    </row>
    <row r="46" spans="1:12" s="339" customFormat="1" hidden="1" x14ac:dyDescent="0.25">
      <c r="B46" s="453" t="s">
        <v>202</v>
      </c>
      <c r="C46" s="453" t="s">
        <v>193</v>
      </c>
      <c r="D46" s="454"/>
      <c r="E46" s="454"/>
      <c r="F46" s="454"/>
      <c r="G46" s="453" t="s">
        <v>202</v>
      </c>
      <c r="H46" s="453" t="s">
        <v>193</v>
      </c>
      <c r="I46" s="453" t="s">
        <v>203</v>
      </c>
      <c r="J46" s="453">
        <v>35</v>
      </c>
      <c r="K46" s="453" t="s">
        <v>204</v>
      </c>
      <c r="L46" s="455"/>
    </row>
    <row r="47" spans="1:12" hidden="1" x14ac:dyDescent="0.25">
      <c r="B47" s="415" t="s">
        <v>205</v>
      </c>
      <c r="C47" s="284" t="s">
        <v>193</v>
      </c>
      <c r="D47" s="252"/>
      <c r="E47" s="388" t="s">
        <v>15</v>
      </c>
      <c r="F47" s="252"/>
      <c r="G47" s="284" t="s">
        <v>205</v>
      </c>
      <c r="H47" s="284" t="s">
        <v>193</v>
      </c>
      <c r="I47" s="284" t="s">
        <v>206</v>
      </c>
      <c r="J47" s="284">
        <v>35</v>
      </c>
      <c r="K47" s="381" t="s">
        <v>207</v>
      </c>
      <c r="L47" s="256"/>
    </row>
    <row r="48" spans="1:12" hidden="1" x14ac:dyDescent="0.25">
      <c r="B48" s="415" t="s">
        <v>208</v>
      </c>
      <c r="C48" s="284" t="s">
        <v>193</v>
      </c>
      <c r="D48" s="252"/>
      <c r="E48" s="388" t="s">
        <v>15</v>
      </c>
      <c r="F48" s="252"/>
      <c r="G48" s="284" t="s">
        <v>208</v>
      </c>
      <c r="H48" s="284" t="s">
        <v>193</v>
      </c>
      <c r="I48" s="284" t="s">
        <v>209</v>
      </c>
      <c r="J48" s="284">
        <v>40</v>
      </c>
      <c r="K48" s="284" t="s">
        <v>210</v>
      </c>
      <c r="L48" s="256"/>
    </row>
    <row r="49" spans="1:12" hidden="1" x14ac:dyDescent="0.25">
      <c r="B49" s="284" t="s">
        <v>211</v>
      </c>
      <c r="C49" s="284" t="s">
        <v>193</v>
      </c>
      <c r="D49" s="252"/>
      <c r="E49" s="252"/>
      <c r="F49" s="252"/>
      <c r="G49" s="284" t="s">
        <v>211</v>
      </c>
      <c r="H49" s="284" t="s">
        <v>193</v>
      </c>
      <c r="I49" s="284" t="s">
        <v>212</v>
      </c>
      <c r="J49" s="284">
        <v>30</v>
      </c>
      <c r="K49" s="284" t="s">
        <v>213</v>
      </c>
      <c r="L49" s="252"/>
    </row>
    <row r="50" spans="1:12" hidden="1" x14ac:dyDescent="0.25">
      <c r="B50" s="284" t="s">
        <v>214</v>
      </c>
      <c r="C50" s="284" t="s">
        <v>193</v>
      </c>
      <c r="D50" s="252"/>
      <c r="E50" s="252"/>
      <c r="F50" s="252"/>
      <c r="G50" s="284" t="s">
        <v>214</v>
      </c>
      <c r="H50" s="284" t="s">
        <v>193</v>
      </c>
      <c r="I50" s="284" t="s">
        <v>215</v>
      </c>
      <c r="J50" s="284">
        <v>20</v>
      </c>
      <c r="K50" s="284" t="s">
        <v>216</v>
      </c>
      <c r="L50" s="252"/>
    </row>
    <row r="51" spans="1:12" hidden="1" x14ac:dyDescent="0.25">
      <c r="B51" s="284" t="s">
        <v>217</v>
      </c>
      <c r="C51" s="284" t="s">
        <v>193</v>
      </c>
      <c r="D51" s="252"/>
      <c r="E51" s="252"/>
      <c r="F51" s="252"/>
      <c r="G51" s="284" t="s">
        <v>217</v>
      </c>
      <c r="H51" s="284" t="s">
        <v>193</v>
      </c>
      <c r="I51" s="284" t="s">
        <v>218</v>
      </c>
      <c r="J51" s="284">
        <v>25</v>
      </c>
      <c r="K51" s="284" t="s">
        <v>219</v>
      </c>
      <c r="L51" s="252"/>
    </row>
    <row r="52" spans="1:12" hidden="1" x14ac:dyDescent="0.25">
      <c r="B52" s="215" t="s">
        <v>220</v>
      </c>
      <c r="C52" s="215" t="s">
        <v>200</v>
      </c>
      <c r="F52" s="246"/>
      <c r="G52" s="215" t="s">
        <v>220</v>
      </c>
      <c r="H52" s="215" t="s">
        <v>200</v>
      </c>
      <c r="I52" s="215" t="s">
        <v>221</v>
      </c>
      <c r="J52" s="215">
        <v>25</v>
      </c>
      <c r="K52" s="382" t="s">
        <v>222</v>
      </c>
    </row>
    <row r="53" spans="1:12" hidden="1" x14ac:dyDescent="0.25">
      <c r="B53" s="416" t="s">
        <v>223</v>
      </c>
      <c r="C53" s="215" t="s">
        <v>200</v>
      </c>
      <c r="E53" s="265" t="s">
        <v>201</v>
      </c>
      <c r="F53" s="246"/>
      <c r="G53" s="215" t="s">
        <v>223</v>
      </c>
      <c r="H53" s="215" t="s">
        <v>200</v>
      </c>
      <c r="I53" s="215" t="s">
        <v>224</v>
      </c>
      <c r="J53" s="215">
        <v>40</v>
      </c>
      <c r="K53" s="215" t="s">
        <v>225</v>
      </c>
    </row>
    <row r="54" spans="1:12" hidden="1" x14ac:dyDescent="0.25">
      <c r="B54" s="416" t="s">
        <v>226</v>
      </c>
      <c r="C54" s="215" t="s">
        <v>200</v>
      </c>
      <c r="E54" s="265" t="s">
        <v>201</v>
      </c>
      <c r="F54" s="246"/>
      <c r="G54" s="215" t="s">
        <v>226</v>
      </c>
      <c r="H54" s="215" t="s">
        <v>200</v>
      </c>
      <c r="I54" s="215" t="s">
        <v>227</v>
      </c>
      <c r="J54" s="215">
        <v>40</v>
      </c>
      <c r="K54" s="215" t="s">
        <v>228</v>
      </c>
    </row>
    <row r="55" spans="1:12" hidden="1" x14ac:dyDescent="0.25">
      <c r="B55" s="215" t="s">
        <v>229</v>
      </c>
      <c r="C55" s="215" t="s">
        <v>200</v>
      </c>
      <c r="F55" s="246"/>
      <c r="G55" s="215" t="s">
        <v>229</v>
      </c>
      <c r="H55" s="215" t="s">
        <v>200</v>
      </c>
      <c r="I55" s="215" t="s">
        <v>230</v>
      </c>
      <c r="J55" s="215">
        <v>25</v>
      </c>
      <c r="K55" s="215" t="s">
        <v>231</v>
      </c>
    </row>
    <row r="56" spans="1:12" hidden="1" x14ac:dyDescent="0.25">
      <c r="B56" s="215" t="s">
        <v>232</v>
      </c>
      <c r="C56" s="215" t="s">
        <v>200</v>
      </c>
      <c r="F56" s="246"/>
      <c r="G56" s="215" t="s">
        <v>232</v>
      </c>
      <c r="H56" s="215" t="s">
        <v>200</v>
      </c>
      <c r="I56" s="215" t="s">
        <v>233</v>
      </c>
      <c r="J56" s="215">
        <v>25</v>
      </c>
      <c r="K56" s="215" t="s">
        <v>234</v>
      </c>
    </row>
    <row r="57" spans="1:12" hidden="1" x14ac:dyDescent="0.25">
      <c r="A57" s="122">
        <v>511195</v>
      </c>
      <c r="B57" s="122" t="s">
        <v>235</v>
      </c>
      <c r="C57" s="122" t="s">
        <v>236</v>
      </c>
      <c r="D57" s="122" t="s">
        <v>14</v>
      </c>
      <c r="E57" s="122"/>
      <c r="F57" s="122">
        <v>1179022138</v>
      </c>
      <c r="G57" s="246" t="s">
        <v>237</v>
      </c>
      <c r="H57" s="246" t="s">
        <v>238</v>
      </c>
      <c r="I57" s="246" t="s">
        <v>239</v>
      </c>
      <c r="J57" s="252">
        <v>22</v>
      </c>
      <c r="K57" s="122" t="s">
        <v>240</v>
      </c>
    </row>
    <row r="58" spans="1:12" hidden="1" x14ac:dyDescent="0.25">
      <c r="A58" s="122">
        <v>494645</v>
      </c>
      <c r="B58" s="414" t="s">
        <v>241</v>
      </c>
      <c r="C58" s="122" t="s">
        <v>236</v>
      </c>
      <c r="D58" s="122" t="s">
        <v>14</v>
      </c>
      <c r="E58" s="247" t="s">
        <v>15</v>
      </c>
      <c r="F58" s="122">
        <v>1174684491</v>
      </c>
      <c r="G58" s="246" t="s">
        <v>242</v>
      </c>
      <c r="H58" s="246" t="s">
        <v>238</v>
      </c>
      <c r="I58" s="246" t="s">
        <v>243</v>
      </c>
      <c r="J58" s="252">
        <v>25</v>
      </c>
      <c r="K58" s="246" t="s">
        <v>244</v>
      </c>
    </row>
    <row r="59" spans="1:12" hidden="1" x14ac:dyDescent="0.25">
      <c r="A59" s="122">
        <v>494642</v>
      </c>
      <c r="B59" s="414" t="s">
        <v>245</v>
      </c>
      <c r="C59" s="122" t="s">
        <v>236</v>
      </c>
      <c r="D59" s="122" t="s">
        <v>14</v>
      </c>
      <c r="E59" s="247" t="s">
        <v>15</v>
      </c>
      <c r="F59" s="122">
        <v>1172824740</v>
      </c>
      <c r="G59" s="246" t="s">
        <v>246</v>
      </c>
      <c r="H59" s="246" t="s">
        <v>238</v>
      </c>
      <c r="I59" s="246" t="s">
        <v>247</v>
      </c>
      <c r="J59" s="252">
        <v>37</v>
      </c>
      <c r="K59" s="246" t="s">
        <v>248</v>
      </c>
    </row>
    <row r="60" spans="1:12" hidden="1" x14ac:dyDescent="0.25">
      <c r="A60" s="406">
        <v>518237</v>
      </c>
      <c r="B60" s="406" t="s">
        <v>249</v>
      </c>
      <c r="C60" s="406" t="s">
        <v>250</v>
      </c>
      <c r="D60" s="406" t="s">
        <v>14</v>
      </c>
      <c r="E60" s="122"/>
      <c r="F60" s="122">
        <v>1181522409</v>
      </c>
      <c r="G60" s="122" t="s">
        <v>251</v>
      </c>
      <c r="H60" s="122" t="s">
        <v>252</v>
      </c>
      <c r="I60" s="122" t="s">
        <v>253</v>
      </c>
      <c r="J60" s="122">
        <v>12</v>
      </c>
      <c r="K60" s="246" t="s">
        <v>254</v>
      </c>
    </row>
    <row r="61" spans="1:12" hidden="1" x14ac:dyDescent="0.25">
      <c r="A61" s="391">
        <v>301257</v>
      </c>
      <c r="B61" s="391" t="s">
        <v>255</v>
      </c>
      <c r="C61" s="391" t="s">
        <v>250</v>
      </c>
      <c r="D61" s="391" t="s">
        <v>14</v>
      </c>
      <c r="E61" s="334"/>
      <c r="F61" s="122">
        <v>1156891636</v>
      </c>
      <c r="G61" s="122" t="s">
        <v>256</v>
      </c>
      <c r="H61" s="122" t="s">
        <v>252</v>
      </c>
      <c r="I61" s="122" t="s">
        <v>257</v>
      </c>
      <c r="J61" s="122">
        <v>12</v>
      </c>
      <c r="K61" s="248" t="s">
        <v>258</v>
      </c>
    </row>
    <row r="62" spans="1:12" hidden="1" x14ac:dyDescent="0.25">
      <c r="A62" s="391">
        <v>353899</v>
      </c>
      <c r="B62" s="391" t="s">
        <v>259</v>
      </c>
      <c r="C62" s="391" t="s">
        <v>250</v>
      </c>
      <c r="D62" s="391" t="s">
        <v>14</v>
      </c>
      <c r="E62" s="334"/>
      <c r="F62" s="122">
        <v>1175694830</v>
      </c>
      <c r="G62" s="122" t="s">
        <v>260</v>
      </c>
      <c r="H62" s="122" t="s">
        <v>252</v>
      </c>
      <c r="I62" s="122" t="s">
        <v>261</v>
      </c>
      <c r="J62" s="122">
        <v>14</v>
      </c>
      <c r="K62" s="122" t="s">
        <v>262</v>
      </c>
    </row>
    <row r="63" spans="1:12" hidden="1" x14ac:dyDescent="0.25">
      <c r="A63" s="391">
        <v>499603</v>
      </c>
      <c r="B63" s="391" t="s">
        <v>263</v>
      </c>
      <c r="C63" s="391" t="s">
        <v>250</v>
      </c>
      <c r="D63" s="391" t="s">
        <v>14</v>
      </c>
      <c r="E63" s="334"/>
      <c r="F63" s="122">
        <v>1174684505</v>
      </c>
      <c r="G63" s="122" t="s">
        <v>264</v>
      </c>
      <c r="H63" s="122" t="s">
        <v>252</v>
      </c>
      <c r="I63" s="122" t="s">
        <v>265</v>
      </c>
      <c r="J63" s="122">
        <v>14</v>
      </c>
      <c r="K63" s="122" t="s">
        <v>266</v>
      </c>
    </row>
    <row r="64" spans="1:12" hidden="1" x14ac:dyDescent="0.25">
      <c r="A64" s="391">
        <v>463374</v>
      </c>
      <c r="B64" s="391" t="s">
        <v>267</v>
      </c>
      <c r="C64" s="391" t="s">
        <v>250</v>
      </c>
      <c r="D64" s="391" t="s">
        <v>14</v>
      </c>
      <c r="E64" s="334"/>
      <c r="F64" s="122">
        <v>1156891485</v>
      </c>
      <c r="G64" s="122" t="s">
        <v>268</v>
      </c>
      <c r="H64" s="122" t="s">
        <v>252</v>
      </c>
      <c r="I64" s="122" t="s">
        <v>269</v>
      </c>
      <c r="J64" s="122">
        <v>15</v>
      </c>
      <c r="K64" s="248" t="s">
        <v>270</v>
      </c>
    </row>
    <row r="65" spans="1:12" hidden="1" x14ac:dyDescent="0.25">
      <c r="A65" s="391">
        <v>463554</v>
      </c>
      <c r="B65" s="414" t="s">
        <v>271</v>
      </c>
      <c r="C65" s="391" t="s">
        <v>250</v>
      </c>
      <c r="D65" s="391" t="s">
        <v>14</v>
      </c>
      <c r="E65" s="404" t="s">
        <v>15</v>
      </c>
      <c r="F65" s="122">
        <v>1152402448</v>
      </c>
      <c r="G65" s="122" t="s">
        <v>272</v>
      </c>
      <c r="H65" s="122" t="s">
        <v>252</v>
      </c>
      <c r="I65" s="122" t="s">
        <v>273</v>
      </c>
      <c r="J65" s="122">
        <v>15</v>
      </c>
      <c r="K65" s="248" t="s">
        <v>274</v>
      </c>
    </row>
    <row r="66" spans="1:12" hidden="1" x14ac:dyDescent="0.25">
      <c r="A66" s="391">
        <v>464540</v>
      </c>
      <c r="B66" s="414" t="s">
        <v>275</v>
      </c>
      <c r="C66" s="391" t="s">
        <v>250</v>
      </c>
      <c r="D66" s="391" t="s">
        <v>14</v>
      </c>
      <c r="E66" s="404" t="s">
        <v>15</v>
      </c>
      <c r="F66" s="122">
        <v>1156891629</v>
      </c>
      <c r="G66" s="122" t="s">
        <v>276</v>
      </c>
      <c r="H66" s="122" t="s">
        <v>252</v>
      </c>
      <c r="I66" s="122" t="s">
        <v>277</v>
      </c>
      <c r="J66" s="122">
        <v>15</v>
      </c>
      <c r="K66" s="248" t="s">
        <v>278</v>
      </c>
    </row>
    <row r="67" spans="1:12" hidden="1" x14ac:dyDescent="0.25">
      <c r="A67" s="391">
        <v>272289</v>
      </c>
      <c r="B67" s="391" t="s">
        <v>279</v>
      </c>
      <c r="C67" s="391" t="s">
        <v>250</v>
      </c>
      <c r="D67" s="391" t="s">
        <v>14</v>
      </c>
      <c r="E67" s="334"/>
      <c r="F67" s="122">
        <v>1181522406</v>
      </c>
      <c r="G67" s="122" t="s">
        <v>280</v>
      </c>
      <c r="H67" s="122" t="s">
        <v>252</v>
      </c>
      <c r="I67" s="122" t="s">
        <v>281</v>
      </c>
      <c r="J67" s="122">
        <v>15</v>
      </c>
      <c r="K67" s="248" t="s">
        <v>282</v>
      </c>
    </row>
    <row r="68" spans="1:12" hidden="1" x14ac:dyDescent="0.25">
      <c r="A68" s="391">
        <v>512649</v>
      </c>
      <c r="B68" s="414" t="s">
        <v>283</v>
      </c>
      <c r="C68" s="391" t="s">
        <v>250</v>
      </c>
      <c r="D68" s="391" t="s">
        <v>14</v>
      </c>
      <c r="E68" s="404" t="s">
        <v>15</v>
      </c>
      <c r="F68" s="122">
        <v>1179020911</v>
      </c>
      <c r="G68" s="122" t="s">
        <v>284</v>
      </c>
      <c r="H68" s="122" t="s">
        <v>252</v>
      </c>
      <c r="I68" s="122" t="s">
        <v>285</v>
      </c>
      <c r="J68" s="122">
        <v>15</v>
      </c>
      <c r="K68" s="248" t="s">
        <v>286</v>
      </c>
    </row>
    <row r="69" spans="1:12" hidden="1" x14ac:dyDescent="0.25">
      <c r="A69" s="391">
        <v>506213</v>
      </c>
      <c r="B69" s="414" t="s">
        <v>287</v>
      </c>
      <c r="C69" s="391" t="s">
        <v>250</v>
      </c>
      <c r="D69" s="391" t="s">
        <v>14</v>
      </c>
      <c r="E69" s="404" t="s">
        <v>15</v>
      </c>
      <c r="F69" s="391">
        <v>1175695112</v>
      </c>
      <c r="G69" s="391" t="s">
        <v>288</v>
      </c>
      <c r="H69" s="391" t="s">
        <v>252</v>
      </c>
      <c r="I69" s="391" t="s">
        <v>289</v>
      </c>
      <c r="J69" s="391">
        <v>25</v>
      </c>
      <c r="K69" s="403" t="s">
        <v>290</v>
      </c>
    </row>
    <row r="70" spans="1:12" hidden="1" x14ac:dyDescent="0.25">
      <c r="A70" s="391">
        <v>341402</v>
      </c>
      <c r="B70" s="391" t="s">
        <v>291</v>
      </c>
      <c r="C70" s="391" t="s">
        <v>250</v>
      </c>
      <c r="D70" s="391" t="s">
        <v>14</v>
      </c>
      <c r="E70" s="334"/>
      <c r="F70" s="391">
        <v>1175692629</v>
      </c>
      <c r="G70" s="391" t="s">
        <v>292</v>
      </c>
      <c r="H70" s="391" t="s">
        <v>252</v>
      </c>
      <c r="I70" s="391" t="s">
        <v>293</v>
      </c>
      <c r="J70" s="391">
        <v>15</v>
      </c>
      <c r="K70" s="403" t="s">
        <v>294</v>
      </c>
    </row>
    <row r="71" spans="1:12" hidden="1" x14ac:dyDescent="0.25">
      <c r="A71" s="391">
        <v>449537</v>
      </c>
      <c r="B71" s="391" t="s">
        <v>295</v>
      </c>
      <c r="C71" s="391" t="s">
        <v>250</v>
      </c>
      <c r="D71" s="391" t="s">
        <v>14</v>
      </c>
      <c r="E71" s="334"/>
      <c r="F71" s="391">
        <v>1145127381</v>
      </c>
      <c r="G71" s="391" t="s">
        <v>296</v>
      </c>
      <c r="H71" s="391" t="s">
        <v>252</v>
      </c>
      <c r="I71" s="391" t="s">
        <v>297</v>
      </c>
      <c r="J71" s="391">
        <v>18</v>
      </c>
      <c r="K71" s="403" t="s">
        <v>298</v>
      </c>
    </row>
    <row r="72" spans="1:12" hidden="1" x14ac:dyDescent="0.25">
      <c r="A72" s="391">
        <v>455813</v>
      </c>
      <c r="B72" s="391" t="s">
        <v>299</v>
      </c>
      <c r="C72" s="391" t="s">
        <v>250</v>
      </c>
      <c r="D72" s="391" t="s">
        <v>14</v>
      </c>
      <c r="E72" s="334"/>
      <c r="F72" s="391">
        <v>1151392717</v>
      </c>
      <c r="G72" s="391" t="s">
        <v>300</v>
      </c>
      <c r="H72" s="391" t="s">
        <v>252</v>
      </c>
      <c r="I72" s="391" t="s">
        <v>301</v>
      </c>
      <c r="J72" s="391">
        <v>20</v>
      </c>
      <c r="K72" s="264" t="s">
        <v>302</v>
      </c>
    </row>
    <row r="73" spans="1:12" hidden="1" x14ac:dyDescent="0.25">
      <c r="A73" s="391">
        <v>511819</v>
      </c>
      <c r="B73" s="391" t="s">
        <v>303</v>
      </c>
      <c r="C73" s="391" t="s">
        <v>250</v>
      </c>
      <c r="D73" s="391" t="s">
        <v>14</v>
      </c>
      <c r="E73" s="334"/>
      <c r="F73" s="391">
        <v>1179021134</v>
      </c>
      <c r="G73" s="391" t="s">
        <v>304</v>
      </c>
      <c r="H73" s="391" t="s">
        <v>252</v>
      </c>
      <c r="I73" s="391" t="s">
        <v>305</v>
      </c>
      <c r="J73" s="391">
        <v>20</v>
      </c>
      <c r="K73" s="264" t="s">
        <v>306</v>
      </c>
    </row>
    <row r="74" spans="1:12" hidden="1" x14ac:dyDescent="0.25">
      <c r="A74" s="391">
        <v>499617</v>
      </c>
      <c r="B74" s="391" t="s">
        <v>307</v>
      </c>
      <c r="C74" s="391" t="s">
        <v>250</v>
      </c>
      <c r="D74" s="391" t="s">
        <v>14</v>
      </c>
      <c r="E74" s="334"/>
      <c r="F74" s="391">
        <v>647661626</v>
      </c>
      <c r="G74" s="391" t="s">
        <v>308</v>
      </c>
      <c r="H74" s="391" t="s">
        <v>252</v>
      </c>
      <c r="I74" s="391" t="s">
        <v>309</v>
      </c>
      <c r="J74" s="391">
        <v>20</v>
      </c>
      <c r="K74" s="264" t="s">
        <v>310</v>
      </c>
    </row>
    <row r="75" spans="1:12" hidden="1" x14ac:dyDescent="0.25">
      <c r="A75" s="264"/>
      <c r="B75" s="264" t="s">
        <v>311</v>
      </c>
      <c r="C75" s="391" t="s">
        <v>250</v>
      </c>
      <c r="D75" s="391" t="s">
        <v>14</v>
      </c>
      <c r="E75" s="407"/>
      <c r="F75" s="264">
        <v>1185758146</v>
      </c>
      <c r="G75" s="264" t="s">
        <v>311</v>
      </c>
      <c r="H75" s="391" t="s">
        <v>250</v>
      </c>
      <c r="I75" s="264" t="s">
        <v>312</v>
      </c>
      <c r="J75" s="264">
        <v>16</v>
      </c>
      <c r="K75" s="264" t="s">
        <v>313</v>
      </c>
      <c r="L75" s="119"/>
    </row>
    <row r="76" spans="1:12" hidden="1" x14ac:dyDescent="0.25">
      <c r="A76" s="264"/>
      <c r="B76" s="264" t="s">
        <v>314</v>
      </c>
      <c r="C76" s="391" t="s">
        <v>250</v>
      </c>
      <c r="D76" s="391" t="s">
        <v>14</v>
      </c>
      <c r="E76" s="407"/>
      <c r="F76" s="264">
        <v>1185916215</v>
      </c>
      <c r="G76" s="264" t="s">
        <v>314</v>
      </c>
      <c r="H76" s="391" t="s">
        <v>250</v>
      </c>
      <c r="I76" s="264" t="s">
        <v>315</v>
      </c>
      <c r="J76" s="264">
        <v>17</v>
      </c>
      <c r="K76" s="264" t="s">
        <v>316</v>
      </c>
    </row>
    <row r="77" spans="1:12" hidden="1" x14ac:dyDescent="0.25">
      <c r="A77" s="264"/>
      <c r="B77" s="264" t="s">
        <v>317</v>
      </c>
      <c r="C77" s="391" t="s">
        <v>250</v>
      </c>
      <c r="D77" s="391" t="s">
        <v>14</v>
      </c>
      <c r="E77" s="407"/>
      <c r="F77" s="264">
        <v>1185917153</v>
      </c>
      <c r="G77" s="264" t="s">
        <v>317</v>
      </c>
      <c r="H77" s="391" t="s">
        <v>250</v>
      </c>
      <c r="I77" s="264" t="s">
        <v>318</v>
      </c>
      <c r="J77" s="264">
        <v>20</v>
      </c>
      <c r="K77" s="264" t="s">
        <v>319</v>
      </c>
    </row>
    <row r="78" spans="1:12" hidden="1" x14ac:dyDescent="0.25">
      <c r="A78" s="391">
        <v>520660</v>
      </c>
      <c r="B78" s="414" t="s">
        <v>320</v>
      </c>
      <c r="C78" s="391" t="s">
        <v>321</v>
      </c>
      <c r="D78" s="391" t="s">
        <v>71</v>
      </c>
      <c r="E78" s="405" t="s">
        <v>15</v>
      </c>
      <c r="F78" s="122">
        <v>835381858</v>
      </c>
      <c r="G78" s="246" t="s">
        <v>322</v>
      </c>
      <c r="H78" s="246" t="s">
        <v>323</v>
      </c>
      <c r="I78" s="246" t="s">
        <v>324</v>
      </c>
      <c r="J78" s="246">
        <v>20</v>
      </c>
      <c r="K78" s="246" t="s">
        <v>325</v>
      </c>
    </row>
    <row r="79" spans="1:12" hidden="1" x14ac:dyDescent="0.25">
      <c r="A79" s="391">
        <v>501326</v>
      </c>
      <c r="B79" s="391" t="s">
        <v>326</v>
      </c>
      <c r="C79" s="391" t="s">
        <v>321</v>
      </c>
      <c r="D79" s="391" t="s">
        <v>327</v>
      </c>
      <c r="E79" s="334"/>
      <c r="F79" s="122">
        <v>1080907598</v>
      </c>
      <c r="G79" s="246" t="s">
        <v>328</v>
      </c>
      <c r="H79" s="246" t="s">
        <v>323</v>
      </c>
      <c r="I79" s="246" t="s">
        <v>329</v>
      </c>
      <c r="J79" s="246">
        <v>55</v>
      </c>
      <c r="K79" s="246" t="s">
        <v>330</v>
      </c>
    </row>
    <row r="80" spans="1:12" hidden="1" x14ac:dyDescent="0.25">
      <c r="A80" s="386">
        <v>439007</v>
      </c>
      <c r="B80" s="386" t="s">
        <v>331</v>
      </c>
      <c r="C80" s="386" t="s">
        <v>321</v>
      </c>
      <c r="D80" s="386" t="s">
        <v>14</v>
      </c>
      <c r="E80" s="249"/>
      <c r="F80" s="287">
        <v>1092996463</v>
      </c>
      <c r="G80" s="289" t="s">
        <v>332</v>
      </c>
      <c r="H80" s="289" t="s">
        <v>333</v>
      </c>
      <c r="I80" s="289" t="s">
        <v>334</v>
      </c>
      <c r="J80" s="475">
        <v>20</v>
      </c>
      <c r="K80" s="475" t="s">
        <v>335</v>
      </c>
      <c r="L80" s="289" t="s">
        <v>336</v>
      </c>
    </row>
    <row r="81" spans="1:12" s="268" customFormat="1" hidden="1" x14ac:dyDescent="0.25">
      <c r="A81" s="427">
        <v>472149</v>
      </c>
      <c r="B81" s="427" t="s">
        <v>337</v>
      </c>
      <c r="C81" s="427" t="s">
        <v>321</v>
      </c>
      <c r="D81" s="427" t="s">
        <v>338</v>
      </c>
      <c r="E81" s="406"/>
      <c r="F81" s="427">
        <v>1164790220</v>
      </c>
      <c r="G81" s="428" t="s">
        <v>339</v>
      </c>
      <c r="H81" s="428" t="s">
        <v>333</v>
      </c>
      <c r="I81" s="428" t="s">
        <v>340</v>
      </c>
      <c r="J81" s="476">
        <v>7</v>
      </c>
      <c r="K81" s="477" t="s">
        <v>341</v>
      </c>
      <c r="L81" s="428" t="s">
        <v>342</v>
      </c>
    </row>
    <row r="82" spans="1:12" s="298" customFormat="1" hidden="1" x14ac:dyDescent="0.25">
      <c r="A82" s="250">
        <v>454880</v>
      </c>
      <c r="B82" s="250" t="s">
        <v>343</v>
      </c>
      <c r="C82" s="250" t="s">
        <v>321</v>
      </c>
      <c r="D82" s="374" t="s">
        <v>194</v>
      </c>
      <c r="E82" s="299"/>
      <c r="F82" s="250">
        <v>1151392638</v>
      </c>
      <c r="G82" s="250" t="s">
        <v>344</v>
      </c>
      <c r="H82" s="250" t="s">
        <v>194</v>
      </c>
      <c r="I82" s="250" t="s">
        <v>194</v>
      </c>
      <c r="J82" s="250" t="s">
        <v>194</v>
      </c>
      <c r="K82" s="250" t="s">
        <v>194</v>
      </c>
    </row>
    <row r="83" spans="1:12" s="339" customFormat="1" hidden="1" x14ac:dyDescent="0.25">
      <c r="A83" s="274">
        <v>501216</v>
      </c>
      <c r="B83" s="448" t="s">
        <v>345</v>
      </c>
      <c r="C83" s="274" t="s">
        <v>321</v>
      </c>
      <c r="D83" s="274" t="s">
        <v>14</v>
      </c>
      <c r="E83" s="449" t="s">
        <v>15</v>
      </c>
      <c r="F83" s="274">
        <v>1034446441</v>
      </c>
      <c r="G83" s="339" t="s">
        <v>346</v>
      </c>
      <c r="H83" s="339" t="s">
        <v>323</v>
      </c>
      <c r="I83" s="339" t="s">
        <v>347</v>
      </c>
      <c r="J83" s="339">
        <v>20</v>
      </c>
      <c r="K83" s="339" t="s">
        <v>348</v>
      </c>
    </row>
    <row r="84" spans="1:12" hidden="1" x14ac:dyDescent="0.25">
      <c r="A84" s="122">
        <v>472720</v>
      </c>
      <c r="B84" s="122" t="s">
        <v>349</v>
      </c>
      <c r="C84" s="122" t="s">
        <v>321</v>
      </c>
      <c r="D84" s="122" t="s">
        <v>14</v>
      </c>
      <c r="E84" s="122"/>
      <c r="F84" s="122">
        <v>1164789615</v>
      </c>
      <c r="G84" s="246" t="s">
        <v>350</v>
      </c>
      <c r="H84" s="246" t="s">
        <v>323</v>
      </c>
      <c r="I84" s="246" t="s">
        <v>351</v>
      </c>
      <c r="J84" s="264">
        <v>18</v>
      </c>
      <c r="K84" s="264" t="s">
        <v>352</v>
      </c>
    </row>
    <row r="85" spans="1:12" hidden="1" x14ac:dyDescent="0.25">
      <c r="A85" s="122">
        <v>457144</v>
      </c>
      <c r="B85" s="122" t="s">
        <v>353</v>
      </c>
      <c r="C85" s="122" t="s">
        <v>321</v>
      </c>
      <c r="D85" s="122" t="s">
        <v>14</v>
      </c>
      <c r="E85" s="249"/>
      <c r="F85" s="122">
        <v>985007152</v>
      </c>
      <c r="G85" s="246" t="s">
        <v>354</v>
      </c>
      <c r="H85" s="246" t="s">
        <v>323</v>
      </c>
      <c r="I85" s="246" t="s">
        <v>355</v>
      </c>
      <c r="J85" s="246">
        <v>15</v>
      </c>
      <c r="K85" s="246" t="s">
        <v>356</v>
      </c>
    </row>
    <row r="86" spans="1:12" hidden="1" x14ac:dyDescent="0.25">
      <c r="A86" s="122">
        <v>443301</v>
      </c>
      <c r="B86" s="122" t="s">
        <v>357</v>
      </c>
      <c r="C86" s="122" t="s">
        <v>321</v>
      </c>
      <c r="D86" s="122" t="s">
        <v>14</v>
      </c>
      <c r="E86" s="249"/>
      <c r="F86" s="122">
        <v>1151392642</v>
      </c>
      <c r="G86" s="246" t="s">
        <v>358</v>
      </c>
      <c r="H86" s="246" t="s">
        <v>323</v>
      </c>
      <c r="I86" s="246" t="s">
        <v>359</v>
      </c>
      <c r="J86" s="246">
        <v>15</v>
      </c>
      <c r="K86" s="246" t="s">
        <v>360</v>
      </c>
    </row>
    <row r="87" spans="1:12" hidden="1" x14ac:dyDescent="0.25">
      <c r="A87" s="122">
        <v>475652</v>
      </c>
      <c r="B87" s="122" t="s">
        <v>361</v>
      </c>
      <c r="C87" s="122" t="s">
        <v>321</v>
      </c>
      <c r="D87" s="122" t="s">
        <v>14</v>
      </c>
      <c r="E87" s="122"/>
      <c r="F87" s="122">
        <v>1164789427</v>
      </c>
      <c r="G87" s="246" t="s">
        <v>362</v>
      </c>
      <c r="H87" s="246" t="s">
        <v>323</v>
      </c>
      <c r="I87" s="246" t="s">
        <v>363</v>
      </c>
      <c r="J87" s="246">
        <v>20</v>
      </c>
      <c r="K87" s="246" t="s">
        <v>364</v>
      </c>
    </row>
    <row r="88" spans="1:12" hidden="1" x14ac:dyDescent="0.25">
      <c r="A88" s="122">
        <v>457793</v>
      </c>
      <c r="B88" s="122" t="s">
        <v>365</v>
      </c>
      <c r="C88" s="122" t="s">
        <v>321</v>
      </c>
      <c r="D88" s="122" t="s">
        <v>14</v>
      </c>
      <c r="E88" s="249"/>
      <c r="F88" s="122">
        <v>1154026417</v>
      </c>
      <c r="G88" s="246" t="s">
        <v>366</v>
      </c>
      <c r="H88" s="246" t="s">
        <v>323</v>
      </c>
      <c r="I88" s="246" t="s">
        <v>367</v>
      </c>
      <c r="J88" s="246">
        <v>15</v>
      </c>
      <c r="K88" s="246" t="s">
        <v>368</v>
      </c>
    </row>
    <row r="89" spans="1:12" hidden="1" x14ac:dyDescent="0.25">
      <c r="A89" s="122">
        <v>424760</v>
      </c>
      <c r="B89" s="391" t="s">
        <v>369</v>
      </c>
      <c r="C89" s="122" t="s">
        <v>370</v>
      </c>
      <c r="D89" s="122" t="s">
        <v>71</v>
      </c>
      <c r="E89" s="122"/>
      <c r="F89" s="122">
        <v>1178192376</v>
      </c>
      <c r="G89" s="122" t="s">
        <v>369</v>
      </c>
      <c r="H89" s="246" t="s">
        <v>371</v>
      </c>
      <c r="I89" s="246" t="s">
        <v>372</v>
      </c>
      <c r="J89" s="246">
        <v>15</v>
      </c>
      <c r="K89" s="254" t="s">
        <v>373</v>
      </c>
    </row>
    <row r="90" spans="1:12" s="268" customFormat="1" hidden="1" x14ac:dyDescent="0.25">
      <c r="A90" s="406">
        <v>520656</v>
      </c>
      <c r="B90" s="406" t="s">
        <v>374</v>
      </c>
      <c r="C90" s="406" t="s">
        <v>370</v>
      </c>
      <c r="D90" s="406" t="s">
        <v>71</v>
      </c>
      <c r="E90" s="406"/>
      <c r="F90" s="406">
        <v>1184727682</v>
      </c>
      <c r="G90" s="406" t="s">
        <v>374</v>
      </c>
      <c r="H90" s="268" t="s">
        <v>375</v>
      </c>
      <c r="I90" s="268" t="s">
        <v>376</v>
      </c>
      <c r="J90" s="268">
        <v>15</v>
      </c>
      <c r="K90" s="268" t="s">
        <v>377</v>
      </c>
    </row>
    <row r="91" spans="1:12" s="298" customFormat="1" hidden="1" x14ac:dyDescent="0.25">
      <c r="A91" s="250">
        <v>522982</v>
      </c>
      <c r="B91" s="250" t="s">
        <v>378</v>
      </c>
      <c r="C91" s="250" t="s">
        <v>370</v>
      </c>
      <c r="D91" s="374" t="s">
        <v>194</v>
      </c>
      <c r="E91" s="250"/>
      <c r="F91" s="250" t="s">
        <v>375</v>
      </c>
      <c r="G91" s="250" t="s">
        <v>378</v>
      </c>
      <c r="H91" s="250" t="s">
        <v>194</v>
      </c>
      <c r="I91" s="250" t="s">
        <v>194</v>
      </c>
      <c r="J91" s="250" t="s">
        <v>194</v>
      </c>
      <c r="K91" s="250" t="s">
        <v>194</v>
      </c>
    </row>
    <row r="92" spans="1:12" s="339" customFormat="1" hidden="1" x14ac:dyDescent="0.25">
      <c r="B92" s="274" t="s">
        <v>379</v>
      </c>
      <c r="C92" s="274" t="s">
        <v>370</v>
      </c>
      <c r="D92" s="274" t="s">
        <v>71</v>
      </c>
      <c r="G92" s="274" t="s">
        <v>379</v>
      </c>
      <c r="H92" s="339" t="s">
        <v>371</v>
      </c>
      <c r="I92" s="393" t="s">
        <v>380</v>
      </c>
      <c r="K92" s="339" t="s">
        <v>381</v>
      </c>
      <c r="L92" s="456" t="s">
        <v>382</v>
      </c>
    </row>
    <row r="93" spans="1:12" hidden="1" x14ac:dyDescent="0.25">
      <c r="A93" s="122">
        <v>272237</v>
      </c>
      <c r="B93" s="391" t="s">
        <v>383</v>
      </c>
      <c r="C93" s="122" t="s">
        <v>370</v>
      </c>
      <c r="D93" s="122" t="s">
        <v>14</v>
      </c>
      <c r="E93" s="122"/>
      <c r="F93" s="122">
        <v>1183125229</v>
      </c>
      <c r="G93" s="246" t="s">
        <v>383</v>
      </c>
      <c r="H93" s="246" t="s">
        <v>371</v>
      </c>
      <c r="I93" s="254" t="s">
        <v>384</v>
      </c>
      <c r="J93" s="246">
        <v>15</v>
      </c>
      <c r="K93" s="246" t="s">
        <v>384</v>
      </c>
    </row>
    <row r="94" spans="1:12" hidden="1" x14ac:dyDescent="0.25">
      <c r="B94" s="391" t="s">
        <v>385</v>
      </c>
      <c r="C94" s="122" t="s">
        <v>370</v>
      </c>
      <c r="D94" s="122" t="s">
        <v>14</v>
      </c>
      <c r="F94" s="246">
        <v>1178183092</v>
      </c>
      <c r="G94" s="122" t="s">
        <v>385</v>
      </c>
      <c r="H94" s="246" t="s">
        <v>371</v>
      </c>
      <c r="I94" s="246" t="s">
        <v>386</v>
      </c>
      <c r="J94" s="246">
        <v>15</v>
      </c>
      <c r="K94" s="246" t="s">
        <v>387</v>
      </c>
    </row>
    <row r="95" spans="1:12" hidden="1" x14ac:dyDescent="0.25">
      <c r="A95" s="122">
        <v>517792</v>
      </c>
      <c r="B95" s="391" t="s">
        <v>388</v>
      </c>
      <c r="C95" s="122" t="s">
        <v>389</v>
      </c>
      <c r="D95" s="406" t="s">
        <v>14</v>
      </c>
      <c r="E95" s="122"/>
      <c r="F95" s="122">
        <v>1183128207</v>
      </c>
      <c r="G95" s="246" t="s">
        <v>388</v>
      </c>
      <c r="H95" s="246" t="s">
        <v>390</v>
      </c>
      <c r="I95" s="246" t="s">
        <v>391</v>
      </c>
      <c r="J95" s="389">
        <v>20</v>
      </c>
      <c r="K95" s="246" t="s">
        <v>392</v>
      </c>
    </row>
    <row r="96" spans="1:12" hidden="1" x14ac:dyDescent="0.25">
      <c r="A96" s="122">
        <v>434981</v>
      </c>
      <c r="B96" s="391" t="s">
        <v>393</v>
      </c>
      <c r="C96" s="122" t="s">
        <v>389</v>
      </c>
      <c r="D96" s="406" t="s">
        <v>14</v>
      </c>
      <c r="E96" s="249"/>
      <c r="F96" s="122">
        <v>1174684572</v>
      </c>
      <c r="G96" s="246" t="s">
        <v>394</v>
      </c>
      <c r="H96" s="246" t="s">
        <v>390</v>
      </c>
      <c r="I96" s="246" t="s">
        <v>395</v>
      </c>
      <c r="J96" s="389">
        <v>10</v>
      </c>
      <c r="K96" s="246" t="s">
        <v>396</v>
      </c>
    </row>
    <row r="97" spans="1:13" hidden="1" x14ac:dyDescent="0.25">
      <c r="A97" s="122">
        <v>367942</v>
      </c>
      <c r="B97" s="391" t="s">
        <v>397</v>
      </c>
      <c r="C97" s="122" t="s">
        <v>389</v>
      </c>
      <c r="D97" s="406" t="s">
        <v>14</v>
      </c>
      <c r="E97" s="122"/>
      <c r="F97" s="122">
        <v>1174684436</v>
      </c>
      <c r="G97" s="246" t="s">
        <v>398</v>
      </c>
      <c r="H97" s="246" t="s">
        <v>390</v>
      </c>
      <c r="I97" s="246" t="s">
        <v>399</v>
      </c>
      <c r="J97" s="389">
        <v>20</v>
      </c>
      <c r="K97" s="246" t="s">
        <v>400</v>
      </c>
    </row>
    <row r="98" spans="1:13" hidden="1" x14ac:dyDescent="0.25">
      <c r="A98" s="122">
        <v>511281</v>
      </c>
      <c r="B98" s="414" t="s">
        <v>401</v>
      </c>
      <c r="C98" s="122" t="s">
        <v>389</v>
      </c>
      <c r="D98" s="406" t="s">
        <v>14</v>
      </c>
      <c r="E98" s="247" t="s">
        <v>15</v>
      </c>
      <c r="F98" s="122">
        <v>1184727678</v>
      </c>
      <c r="G98" s="246" t="s">
        <v>402</v>
      </c>
      <c r="H98" s="246" t="s">
        <v>390</v>
      </c>
      <c r="I98" s="246" t="s">
        <v>403</v>
      </c>
      <c r="J98" s="389">
        <v>15</v>
      </c>
      <c r="K98" s="246" t="s">
        <v>404</v>
      </c>
    </row>
    <row r="99" spans="1:13" s="268" customFormat="1" hidden="1" x14ac:dyDescent="0.25">
      <c r="A99" s="406">
        <v>511275</v>
      </c>
      <c r="B99" s="424" t="s">
        <v>405</v>
      </c>
      <c r="C99" s="406" t="s">
        <v>389</v>
      </c>
      <c r="D99" s="406" t="s">
        <v>14</v>
      </c>
      <c r="E99" s="429" t="s">
        <v>15</v>
      </c>
      <c r="F99" s="406">
        <v>670447280</v>
      </c>
      <c r="G99" s="268" t="s">
        <v>406</v>
      </c>
      <c r="H99" s="268" t="s">
        <v>390</v>
      </c>
      <c r="I99" s="268" t="s">
        <v>407</v>
      </c>
      <c r="J99" s="478">
        <v>20</v>
      </c>
      <c r="K99" s="430" t="s">
        <v>408</v>
      </c>
      <c r="L99" s="268" t="s">
        <v>409</v>
      </c>
    </row>
    <row r="100" spans="1:13" s="298" customFormat="1" hidden="1" x14ac:dyDescent="0.25">
      <c r="A100" s="250">
        <v>397289</v>
      </c>
      <c r="B100" s="250" t="s">
        <v>410</v>
      </c>
      <c r="C100" s="250" t="s">
        <v>411</v>
      </c>
      <c r="D100" s="374" t="s">
        <v>194</v>
      </c>
      <c r="E100" s="250"/>
      <c r="F100" s="250">
        <v>1181522410</v>
      </c>
      <c r="G100" s="250" t="s">
        <v>412</v>
      </c>
      <c r="H100" s="250" t="s">
        <v>194</v>
      </c>
      <c r="I100" s="250" t="s">
        <v>194</v>
      </c>
      <c r="J100" s="250" t="s">
        <v>194</v>
      </c>
      <c r="K100" s="250" t="s">
        <v>194</v>
      </c>
      <c r="L100" s="371"/>
      <c r="M100" s="371"/>
    </row>
    <row r="101" spans="1:13" s="339" customFormat="1" hidden="1" x14ac:dyDescent="0.25">
      <c r="A101" s="274">
        <v>336007</v>
      </c>
      <c r="B101" s="274" t="s">
        <v>413</v>
      </c>
      <c r="C101" s="274" t="s">
        <v>411</v>
      </c>
      <c r="D101" s="274" t="s">
        <v>14</v>
      </c>
      <c r="E101" s="274"/>
      <c r="F101" s="274">
        <v>1179021250</v>
      </c>
      <c r="G101" s="339" t="s">
        <v>414</v>
      </c>
      <c r="H101" s="339" t="s">
        <v>415</v>
      </c>
      <c r="I101" s="339" t="s">
        <v>416</v>
      </c>
      <c r="J101" s="457">
        <v>15</v>
      </c>
      <c r="K101" s="457" t="s">
        <v>417</v>
      </c>
    </row>
    <row r="102" spans="1:13" s="216" customFormat="1" hidden="1" x14ac:dyDescent="0.25">
      <c r="A102" s="122">
        <v>272076</v>
      </c>
      <c r="B102" s="122" t="s">
        <v>418</v>
      </c>
      <c r="C102" s="122" t="s">
        <v>411</v>
      </c>
      <c r="D102" s="122" t="s">
        <v>14</v>
      </c>
      <c r="E102" s="122"/>
      <c r="F102" s="122">
        <v>1178205702</v>
      </c>
      <c r="G102" s="246" t="s">
        <v>419</v>
      </c>
      <c r="H102" s="246" t="s">
        <v>415</v>
      </c>
      <c r="I102" s="246" t="s">
        <v>420</v>
      </c>
      <c r="J102" s="215">
        <v>20</v>
      </c>
      <c r="K102" s="215" t="s">
        <v>421</v>
      </c>
      <c r="L102" s="246"/>
      <c r="M102" s="246"/>
    </row>
    <row r="103" spans="1:13" hidden="1" x14ac:dyDescent="0.25">
      <c r="A103" s="122">
        <v>479563</v>
      </c>
      <c r="B103" s="414" t="s">
        <v>422</v>
      </c>
      <c r="C103" s="122" t="s">
        <v>411</v>
      </c>
      <c r="D103" s="122" t="s">
        <v>14</v>
      </c>
      <c r="E103" s="255" t="s">
        <v>15</v>
      </c>
      <c r="F103" s="122">
        <v>1166729507</v>
      </c>
      <c r="G103" s="246" t="s">
        <v>423</v>
      </c>
      <c r="H103" s="246" t="s">
        <v>415</v>
      </c>
      <c r="I103" s="246" t="s">
        <v>424</v>
      </c>
      <c r="J103" s="215">
        <v>15</v>
      </c>
      <c r="K103" s="215" t="s">
        <v>425</v>
      </c>
    </row>
    <row r="104" spans="1:13" hidden="1" x14ac:dyDescent="0.25">
      <c r="A104" s="122">
        <v>512663</v>
      </c>
      <c r="B104" s="414" t="s">
        <v>426</v>
      </c>
      <c r="C104" s="122" t="s">
        <v>411</v>
      </c>
      <c r="D104" s="122" t="s">
        <v>14</v>
      </c>
      <c r="E104" s="255" t="s">
        <v>15</v>
      </c>
      <c r="F104" s="122">
        <v>1179020498</v>
      </c>
      <c r="G104" s="246" t="s">
        <v>427</v>
      </c>
      <c r="H104" s="246" t="s">
        <v>415</v>
      </c>
      <c r="I104" s="246" t="s">
        <v>428</v>
      </c>
      <c r="J104" s="215">
        <v>15</v>
      </c>
      <c r="K104" s="215" t="s">
        <v>429</v>
      </c>
    </row>
    <row r="105" spans="1:13" hidden="1" x14ac:dyDescent="0.25">
      <c r="A105" s="122">
        <v>488453</v>
      </c>
      <c r="B105" s="122" t="s">
        <v>430</v>
      </c>
      <c r="C105" s="122" t="s">
        <v>411</v>
      </c>
      <c r="D105" s="122" t="s">
        <v>14</v>
      </c>
      <c r="E105" s="256"/>
      <c r="F105" s="122">
        <v>1169046356</v>
      </c>
      <c r="G105" s="246" t="s">
        <v>431</v>
      </c>
      <c r="H105" s="246" t="s">
        <v>415</v>
      </c>
      <c r="I105" s="246" t="s">
        <v>432</v>
      </c>
      <c r="J105" s="215">
        <v>20</v>
      </c>
      <c r="K105" s="215" t="s">
        <v>433</v>
      </c>
    </row>
    <row r="106" spans="1:13" hidden="1" x14ac:dyDescent="0.25">
      <c r="A106" s="122">
        <v>511192</v>
      </c>
      <c r="B106" s="122" t="s">
        <v>434</v>
      </c>
      <c r="C106" s="122" t="s">
        <v>411</v>
      </c>
      <c r="D106" s="122" t="s">
        <v>14</v>
      </c>
      <c r="E106" s="122"/>
      <c r="F106" s="122">
        <v>1179020609</v>
      </c>
      <c r="G106" s="246" t="s">
        <v>435</v>
      </c>
      <c r="H106" s="246" t="s">
        <v>415</v>
      </c>
      <c r="I106" s="246" t="s">
        <v>436</v>
      </c>
      <c r="J106" s="215">
        <v>20</v>
      </c>
      <c r="K106" s="215" t="s">
        <v>437</v>
      </c>
    </row>
    <row r="107" spans="1:13" hidden="1" x14ac:dyDescent="0.25">
      <c r="A107" s="122">
        <v>489482</v>
      </c>
      <c r="B107" s="122" t="s">
        <v>438</v>
      </c>
      <c r="C107" s="122" t="s">
        <v>411</v>
      </c>
      <c r="D107" s="122" t="s">
        <v>14</v>
      </c>
      <c r="E107" s="256"/>
      <c r="F107" s="122">
        <v>1166729424</v>
      </c>
      <c r="G107" s="246" t="s">
        <v>439</v>
      </c>
      <c r="H107" s="246" t="s">
        <v>415</v>
      </c>
      <c r="I107" s="246" t="s">
        <v>440</v>
      </c>
      <c r="J107" s="215">
        <v>15</v>
      </c>
      <c r="K107" s="215" t="s">
        <v>441</v>
      </c>
    </row>
    <row r="108" spans="1:13" hidden="1" x14ac:dyDescent="0.25">
      <c r="A108" s="391">
        <v>523124</v>
      </c>
      <c r="B108" s="391" t="s">
        <v>442</v>
      </c>
      <c r="C108" s="391" t="s">
        <v>411</v>
      </c>
      <c r="D108" s="391" t="s">
        <v>71</v>
      </c>
      <c r="E108" s="391"/>
      <c r="F108" s="391" t="s">
        <v>375</v>
      </c>
      <c r="G108" s="391" t="s">
        <v>442</v>
      </c>
      <c r="H108" s="264" t="s">
        <v>375</v>
      </c>
      <c r="I108" s="264" t="s">
        <v>443</v>
      </c>
      <c r="J108" s="264"/>
      <c r="K108" s="264"/>
      <c r="L108" s="264"/>
      <c r="M108" s="221"/>
    </row>
    <row r="109" spans="1:13" hidden="1" x14ac:dyDescent="0.25">
      <c r="A109" s="122">
        <v>501212</v>
      </c>
      <c r="B109" s="414" t="s">
        <v>444</v>
      </c>
      <c r="C109" s="122" t="s">
        <v>445</v>
      </c>
      <c r="D109" s="122" t="s">
        <v>327</v>
      </c>
      <c r="E109" s="255" t="s">
        <v>15</v>
      </c>
      <c r="F109" s="122">
        <v>1034446520</v>
      </c>
      <c r="G109" s="246" t="s">
        <v>446</v>
      </c>
      <c r="H109" s="246" t="s">
        <v>447</v>
      </c>
      <c r="I109" s="246" t="s">
        <v>448</v>
      </c>
      <c r="J109" s="246">
        <v>12</v>
      </c>
      <c r="K109" s="246" t="s">
        <v>449</v>
      </c>
    </row>
    <row r="110" spans="1:13" hidden="1" x14ac:dyDescent="0.25">
      <c r="A110" s="122">
        <v>501231</v>
      </c>
      <c r="B110" s="414" t="s">
        <v>450</v>
      </c>
      <c r="C110" s="122" t="s">
        <v>445</v>
      </c>
      <c r="D110" s="122" t="s">
        <v>327</v>
      </c>
      <c r="E110" s="255" t="s">
        <v>15</v>
      </c>
      <c r="F110" s="122">
        <v>1034446564</v>
      </c>
      <c r="G110" s="246" t="s">
        <v>451</v>
      </c>
      <c r="H110" s="246" t="s">
        <v>447</v>
      </c>
      <c r="I110" s="246" t="s">
        <v>452</v>
      </c>
      <c r="J110" s="246">
        <v>12</v>
      </c>
      <c r="K110" s="246" t="s">
        <v>453</v>
      </c>
    </row>
    <row r="111" spans="1:13" hidden="1" x14ac:dyDescent="0.25">
      <c r="A111" s="122">
        <v>508689</v>
      </c>
      <c r="B111" s="414" t="s">
        <v>454</v>
      </c>
      <c r="C111" s="122" t="s">
        <v>445</v>
      </c>
      <c r="D111" s="122" t="s">
        <v>14</v>
      </c>
      <c r="E111" s="255" t="s">
        <v>15</v>
      </c>
      <c r="F111" s="122">
        <v>1175691880</v>
      </c>
      <c r="G111" s="246" t="s">
        <v>455</v>
      </c>
      <c r="H111" s="246" t="s">
        <v>447</v>
      </c>
      <c r="I111" s="246" t="s">
        <v>456</v>
      </c>
      <c r="J111" s="246">
        <v>12</v>
      </c>
      <c r="K111" s="246" t="s">
        <v>457</v>
      </c>
    </row>
    <row r="112" spans="1:13" hidden="1" x14ac:dyDescent="0.25">
      <c r="A112" s="122">
        <v>520874</v>
      </c>
      <c r="B112" s="414" t="s">
        <v>458</v>
      </c>
      <c r="C112" s="122" t="s">
        <v>445</v>
      </c>
      <c r="D112" s="122" t="s">
        <v>71</v>
      </c>
      <c r="E112" s="247" t="s">
        <v>15</v>
      </c>
      <c r="F112" s="122">
        <v>1180755000</v>
      </c>
      <c r="G112" s="246" t="s">
        <v>459</v>
      </c>
      <c r="H112" s="246" t="s">
        <v>447</v>
      </c>
      <c r="I112" s="257" t="s">
        <v>460</v>
      </c>
      <c r="J112" s="246">
        <v>7</v>
      </c>
      <c r="K112" s="122" t="s">
        <v>461</v>
      </c>
    </row>
    <row r="113" spans="1:11" s="268" customFormat="1" hidden="1" x14ac:dyDescent="0.25">
      <c r="A113" s="406">
        <v>370772</v>
      </c>
      <c r="B113" s="406" t="s">
        <v>462</v>
      </c>
      <c r="C113" s="406" t="s">
        <v>445</v>
      </c>
      <c r="D113" s="406" t="s">
        <v>14</v>
      </c>
      <c r="E113" s="431"/>
      <c r="F113" s="406">
        <v>1157488860</v>
      </c>
      <c r="G113" s="268" t="s">
        <v>463</v>
      </c>
      <c r="H113" s="268" t="s">
        <v>447</v>
      </c>
      <c r="I113" s="268" t="s">
        <v>464</v>
      </c>
      <c r="J113" s="432">
        <v>7</v>
      </c>
      <c r="K113" s="268" t="s">
        <v>465</v>
      </c>
    </row>
    <row r="114" spans="1:11" s="298" customFormat="1" hidden="1" x14ac:dyDescent="0.25">
      <c r="A114" s="250">
        <v>321489</v>
      </c>
      <c r="B114" s="250" t="s">
        <v>466</v>
      </c>
      <c r="C114" s="250" t="s">
        <v>445</v>
      </c>
      <c r="D114" s="374" t="s">
        <v>194</v>
      </c>
      <c r="E114" s="250"/>
      <c r="F114" s="250">
        <v>1175693363</v>
      </c>
      <c r="G114" s="298" t="s">
        <v>467</v>
      </c>
      <c r="H114" s="250" t="s">
        <v>194</v>
      </c>
      <c r="I114" s="250" t="s">
        <v>194</v>
      </c>
      <c r="J114" s="250" t="s">
        <v>194</v>
      </c>
      <c r="K114" s="250" t="s">
        <v>194</v>
      </c>
    </row>
    <row r="115" spans="1:11" s="339" customFormat="1" hidden="1" x14ac:dyDescent="0.25">
      <c r="A115" s="274">
        <v>501250</v>
      </c>
      <c r="B115" s="274" t="s">
        <v>468</v>
      </c>
      <c r="C115" s="274" t="s">
        <v>445</v>
      </c>
      <c r="D115" s="274" t="s">
        <v>327</v>
      </c>
      <c r="E115" s="274"/>
      <c r="F115" s="274">
        <v>1153392815</v>
      </c>
      <c r="G115" s="339" t="s">
        <v>469</v>
      </c>
      <c r="H115" s="339" t="s">
        <v>447</v>
      </c>
      <c r="I115" s="339" t="s">
        <v>470</v>
      </c>
      <c r="J115" s="339">
        <v>7</v>
      </c>
      <c r="K115" s="339" t="s">
        <v>471</v>
      </c>
    </row>
    <row r="116" spans="1:11" hidden="1" x14ac:dyDescent="0.25">
      <c r="A116" s="122">
        <v>501258</v>
      </c>
      <c r="B116" s="122" t="s">
        <v>472</v>
      </c>
      <c r="C116" s="122" t="s">
        <v>445</v>
      </c>
      <c r="D116" s="122" t="s">
        <v>327</v>
      </c>
      <c r="E116" s="122"/>
      <c r="F116" s="122">
        <v>1123683890</v>
      </c>
      <c r="G116" s="122" t="s">
        <v>473</v>
      </c>
      <c r="H116" s="246" t="s">
        <v>447</v>
      </c>
      <c r="I116" s="246" t="s">
        <v>474</v>
      </c>
      <c r="J116" s="246">
        <v>7</v>
      </c>
      <c r="K116" s="122" t="s">
        <v>475</v>
      </c>
    </row>
    <row r="117" spans="1:11" hidden="1" x14ac:dyDescent="0.25">
      <c r="A117" s="122">
        <v>456832</v>
      </c>
      <c r="B117" s="122" t="s">
        <v>476</v>
      </c>
      <c r="C117" s="122" t="s">
        <v>445</v>
      </c>
      <c r="D117" s="122" t="s">
        <v>14</v>
      </c>
      <c r="E117" s="256"/>
      <c r="F117" s="122">
        <v>1151392659</v>
      </c>
      <c r="G117" s="246" t="s">
        <v>477</v>
      </c>
      <c r="H117" s="246" t="s">
        <v>447</v>
      </c>
      <c r="I117" s="246" t="s">
        <v>478</v>
      </c>
      <c r="J117" s="246">
        <v>7</v>
      </c>
      <c r="K117" s="246" t="s">
        <v>479</v>
      </c>
    </row>
    <row r="118" spans="1:11" hidden="1" x14ac:dyDescent="0.25">
      <c r="A118" s="122">
        <v>457168</v>
      </c>
      <c r="B118" s="122" t="s">
        <v>480</v>
      </c>
      <c r="C118" s="122" t="s">
        <v>445</v>
      </c>
      <c r="D118" s="122" t="s">
        <v>14</v>
      </c>
      <c r="E118" s="256"/>
      <c r="F118" s="122">
        <v>1151392690</v>
      </c>
      <c r="G118" s="246" t="s">
        <v>481</v>
      </c>
      <c r="H118" s="246" t="s">
        <v>447</v>
      </c>
      <c r="I118" s="264" t="s">
        <v>482</v>
      </c>
      <c r="J118" s="264">
        <v>7</v>
      </c>
      <c r="K118" s="264" t="s">
        <v>483</v>
      </c>
    </row>
    <row r="119" spans="1:11" hidden="1" x14ac:dyDescent="0.25">
      <c r="A119" s="122">
        <v>463752</v>
      </c>
      <c r="B119" s="122" t="s">
        <v>484</v>
      </c>
      <c r="C119" s="122" t="s">
        <v>445</v>
      </c>
      <c r="D119" s="122" t="s">
        <v>14</v>
      </c>
      <c r="E119" s="256"/>
      <c r="F119" s="122">
        <v>1156891394</v>
      </c>
      <c r="G119" s="246" t="s">
        <v>485</v>
      </c>
      <c r="H119" s="246" t="s">
        <v>447</v>
      </c>
      <c r="I119" s="264" t="s">
        <v>486</v>
      </c>
      <c r="J119" s="264">
        <v>10</v>
      </c>
      <c r="K119" s="264" t="s">
        <v>487</v>
      </c>
    </row>
    <row r="120" spans="1:11" hidden="1" x14ac:dyDescent="0.25">
      <c r="A120" s="122">
        <v>501270</v>
      </c>
      <c r="B120" s="122" t="s">
        <v>488</v>
      </c>
      <c r="C120" s="122" t="s">
        <v>445</v>
      </c>
      <c r="D120" s="122" t="s">
        <v>327</v>
      </c>
      <c r="E120" s="122"/>
      <c r="F120" s="122">
        <v>1127234560</v>
      </c>
      <c r="G120" s="246" t="s">
        <v>489</v>
      </c>
      <c r="H120" s="246" t="s">
        <v>447</v>
      </c>
      <c r="I120" s="264" t="s">
        <v>490</v>
      </c>
      <c r="J120" s="264">
        <v>7</v>
      </c>
      <c r="K120" s="264" t="s">
        <v>491</v>
      </c>
    </row>
    <row r="121" spans="1:11" hidden="1" x14ac:dyDescent="0.25">
      <c r="A121" s="122">
        <v>475194</v>
      </c>
      <c r="B121" s="122" t="s">
        <v>492</v>
      </c>
      <c r="C121" s="122" t="s">
        <v>445</v>
      </c>
      <c r="D121" s="122" t="s">
        <v>14</v>
      </c>
      <c r="E121" s="122"/>
      <c r="F121" s="122">
        <v>1164952747</v>
      </c>
      <c r="G121" s="246" t="s">
        <v>493</v>
      </c>
      <c r="H121" s="246" t="s">
        <v>447</v>
      </c>
      <c r="I121" s="246" t="s">
        <v>494</v>
      </c>
      <c r="J121" s="246">
        <v>7</v>
      </c>
      <c r="K121" s="246" t="s">
        <v>487</v>
      </c>
    </row>
    <row r="122" spans="1:11" hidden="1" x14ac:dyDescent="0.25">
      <c r="A122" s="122">
        <v>467839</v>
      </c>
      <c r="B122" s="122" t="s">
        <v>495</v>
      </c>
      <c r="C122" s="122" t="s">
        <v>445</v>
      </c>
      <c r="D122" s="122" t="s">
        <v>14</v>
      </c>
      <c r="E122" s="256"/>
      <c r="F122" s="122">
        <v>1158143145</v>
      </c>
      <c r="G122" s="246" t="s">
        <v>496</v>
      </c>
      <c r="H122" s="246" t="s">
        <v>447</v>
      </c>
      <c r="I122" s="246" t="s">
        <v>497</v>
      </c>
      <c r="J122" s="246">
        <v>7</v>
      </c>
      <c r="K122" s="246" t="s">
        <v>498</v>
      </c>
    </row>
    <row r="123" spans="1:11" hidden="1" x14ac:dyDescent="0.25">
      <c r="A123" s="122">
        <v>501284</v>
      </c>
      <c r="B123" s="122" t="s">
        <v>499</v>
      </c>
      <c r="C123" s="122" t="s">
        <v>445</v>
      </c>
      <c r="D123" s="122" t="s">
        <v>327</v>
      </c>
      <c r="E123" s="122"/>
      <c r="F123" s="122">
        <v>1133660817</v>
      </c>
      <c r="G123" s="246" t="s">
        <v>500</v>
      </c>
      <c r="H123" s="246" t="s">
        <v>447</v>
      </c>
      <c r="I123" s="246" t="s">
        <v>501</v>
      </c>
      <c r="J123" s="246">
        <v>7</v>
      </c>
      <c r="K123" s="246" t="s">
        <v>502</v>
      </c>
    </row>
    <row r="124" spans="1:11" hidden="1" x14ac:dyDescent="0.25">
      <c r="A124" s="122">
        <v>501286</v>
      </c>
      <c r="B124" s="122" t="s">
        <v>503</v>
      </c>
      <c r="C124" s="122" t="s">
        <v>445</v>
      </c>
      <c r="D124" s="122" t="s">
        <v>327</v>
      </c>
      <c r="E124" s="122"/>
      <c r="F124" s="122">
        <v>1034446444</v>
      </c>
      <c r="G124" s="246" t="s">
        <v>504</v>
      </c>
      <c r="H124" s="246" t="s">
        <v>447</v>
      </c>
      <c r="I124" s="246" t="s">
        <v>505</v>
      </c>
      <c r="J124" s="246">
        <v>7</v>
      </c>
      <c r="K124" s="246" t="s">
        <v>506</v>
      </c>
    </row>
    <row r="125" spans="1:11" hidden="1" x14ac:dyDescent="0.25">
      <c r="A125" s="122">
        <v>460246</v>
      </c>
      <c r="B125" s="122" t="s">
        <v>507</v>
      </c>
      <c r="C125" s="122" t="s">
        <v>445</v>
      </c>
      <c r="D125" s="122" t="s">
        <v>14</v>
      </c>
      <c r="E125" s="256"/>
      <c r="F125" s="122">
        <v>1157355282</v>
      </c>
      <c r="G125" s="246" t="s">
        <v>508</v>
      </c>
      <c r="H125" s="246" t="s">
        <v>447</v>
      </c>
      <c r="I125" s="246" t="s">
        <v>509</v>
      </c>
      <c r="J125" s="246">
        <v>7</v>
      </c>
      <c r="K125" s="246" t="s">
        <v>510</v>
      </c>
    </row>
    <row r="126" spans="1:11" hidden="1" x14ac:dyDescent="0.25">
      <c r="A126" s="122">
        <v>455574</v>
      </c>
      <c r="B126" s="122" t="s">
        <v>511</v>
      </c>
      <c r="C126" s="122" t="s">
        <v>445</v>
      </c>
      <c r="D126" s="122" t="s">
        <v>14</v>
      </c>
      <c r="E126" s="256"/>
      <c r="F126" s="122">
        <v>1151392666</v>
      </c>
      <c r="G126" s="246" t="s">
        <v>512</v>
      </c>
      <c r="H126" s="246" t="s">
        <v>447</v>
      </c>
      <c r="I126" s="246" t="s">
        <v>513</v>
      </c>
      <c r="J126" s="246">
        <v>7</v>
      </c>
      <c r="K126" s="246" t="s">
        <v>514</v>
      </c>
    </row>
    <row r="127" spans="1:11" hidden="1" x14ac:dyDescent="0.25">
      <c r="A127" s="122">
        <v>501294</v>
      </c>
      <c r="B127" s="122" t="s">
        <v>515</v>
      </c>
      <c r="C127" s="122" t="s">
        <v>445</v>
      </c>
      <c r="D127" s="122" t="s">
        <v>327</v>
      </c>
      <c r="E127" s="122"/>
      <c r="F127" s="122">
        <v>1153392753</v>
      </c>
      <c r="G127" s="122" t="s">
        <v>516</v>
      </c>
      <c r="H127" s="246" t="s">
        <v>447</v>
      </c>
      <c r="I127" s="246" t="s">
        <v>517</v>
      </c>
      <c r="J127" s="246">
        <v>7</v>
      </c>
      <c r="K127" s="122" t="s">
        <v>518</v>
      </c>
    </row>
    <row r="128" spans="1:11" hidden="1" x14ac:dyDescent="0.25">
      <c r="A128" s="122">
        <v>501298</v>
      </c>
      <c r="B128" s="122" t="s">
        <v>519</v>
      </c>
      <c r="C128" s="122" t="s">
        <v>445</v>
      </c>
      <c r="D128" s="122" t="s">
        <v>327</v>
      </c>
      <c r="E128" s="122"/>
      <c r="F128" s="122">
        <v>1069566030</v>
      </c>
      <c r="G128" s="246" t="s">
        <v>520</v>
      </c>
      <c r="H128" s="246" t="s">
        <v>447</v>
      </c>
      <c r="I128" s="246" t="s">
        <v>521</v>
      </c>
      <c r="J128" s="246">
        <v>7</v>
      </c>
      <c r="K128" s="246" t="s">
        <v>522</v>
      </c>
    </row>
    <row r="129" spans="1:13" hidden="1" x14ac:dyDescent="0.25">
      <c r="A129" s="122">
        <v>456844</v>
      </c>
      <c r="B129" s="122" t="s">
        <v>523</v>
      </c>
      <c r="C129" s="122" t="s">
        <v>445</v>
      </c>
      <c r="D129" s="122" t="s">
        <v>14</v>
      </c>
      <c r="E129" s="256"/>
      <c r="F129" s="122">
        <v>1151392713</v>
      </c>
      <c r="G129" s="122" t="s">
        <v>524</v>
      </c>
      <c r="H129" s="246" t="s">
        <v>447</v>
      </c>
      <c r="I129" s="246" t="s">
        <v>525</v>
      </c>
      <c r="J129" s="246">
        <v>7</v>
      </c>
      <c r="K129" s="122" t="s">
        <v>526</v>
      </c>
    </row>
    <row r="130" spans="1:13" hidden="1" x14ac:dyDescent="0.25">
      <c r="A130" s="122">
        <v>472934</v>
      </c>
      <c r="B130" s="122" t="s">
        <v>527</v>
      </c>
      <c r="C130" s="122" t="s">
        <v>445</v>
      </c>
      <c r="D130" s="122" t="s">
        <v>14</v>
      </c>
      <c r="E130" s="122"/>
      <c r="F130" s="122">
        <v>1164952694</v>
      </c>
      <c r="G130" s="246" t="s">
        <v>528</v>
      </c>
      <c r="H130" s="246" t="s">
        <v>447</v>
      </c>
      <c r="I130" s="246" t="s">
        <v>529</v>
      </c>
      <c r="J130" s="246">
        <v>7</v>
      </c>
      <c r="K130" s="246" t="s">
        <v>530</v>
      </c>
    </row>
    <row r="131" spans="1:13" hidden="1" x14ac:dyDescent="0.25">
      <c r="A131" s="122">
        <v>469510</v>
      </c>
      <c r="B131" s="122" t="s">
        <v>531</v>
      </c>
      <c r="C131" s="122" t="s">
        <v>445</v>
      </c>
      <c r="D131" s="122" t="s">
        <v>14</v>
      </c>
      <c r="E131" s="256"/>
      <c r="F131" s="122">
        <v>1155628672</v>
      </c>
      <c r="G131" s="246" t="s">
        <v>532</v>
      </c>
      <c r="H131" s="246" t="s">
        <v>447</v>
      </c>
      <c r="I131" s="246" t="s">
        <v>533</v>
      </c>
      <c r="J131" s="246">
        <v>7</v>
      </c>
      <c r="K131" s="246" t="s">
        <v>534</v>
      </c>
    </row>
    <row r="132" spans="1:13" s="298" customFormat="1" hidden="1" x14ac:dyDescent="0.25">
      <c r="A132" s="122">
        <v>501314</v>
      </c>
      <c r="B132" s="122" t="s">
        <v>535</v>
      </c>
      <c r="C132" s="122" t="s">
        <v>445</v>
      </c>
      <c r="D132" s="122" t="s">
        <v>327</v>
      </c>
      <c r="E132" s="122"/>
      <c r="F132" s="122">
        <v>1136946878</v>
      </c>
      <c r="G132" s="246" t="s">
        <v>536</v>
      </c>
      <c r="H132" s="246" t="s">
        <v>447</v>
      </c>
      <c r="I132" s="246" t="s">
        <v>537</v>
      </c>
      <c r="J132" s="246">
        <v>7</v>
      </c>
      <c r="K132" s="246" t="s">
        <v>538</v>
      </c>
      <c r="L132" s="246"/>
      <c r="M132" s="246"/>
    </row>
    <row r="133" spans="1:13" hidden="1" x14ac:dyDescent="0.25">
      <c r="A133" s="122">
        <v>501318</v>
      </c>
      <c r="B133" s="122" t="s">
        <v>539</v>
      </c>
      <c r="C133" s="122" t="s">
        <v>445</v>
      </c>
      <c r="D133" s="122" t="s">
        <v>327</v>
      </c>
      <c r="E133" s="122"/>
      <c r="F133" s="122">
        <v>1145618042</v>
      </c>
      <c r="G133" s="122" t="s">
        <v>540</v>
      </c>
      <c r="H133" s="246" t="s">
        <v>447</v>
      </c>
      <c r="I133" s="246" t="s">
        <v>541</v>
      </c>
      <c r="J133" s="246">
        <v>7</v>
      </c>
      <c r="K133" s="122" t="s">
        <v>542</v>
      </c>
    </row>
    <row r="134" spans="1:13" hidden="1" x14ac:dyDescent="0.25">
      <c r="A134" s="122">
        <v>455745</v>
      </c>
      <c r="B134" s="122" t="s">
        <v>543</v>
      </c>
      <c r="C134" s="122" t="s">
        <v>445</v>
      </c>
      <c r="D134" s="122" t="s">
        <v>14</v>
      </c>
      <c r="E134" s="249"/>
      <c r="F134" s="122">
        <v>1151392711</v>
      </c>
      <c r="G134" s="246" t="s">
        <v>544</v>
      </c>
      <c r="H134" s="246" t="s">
        <v>447</v>
      </c>
      <c r="I134" s="246" t="s">
        <v>545</v>
      </c>
      <c r="J134" s="246">
        <v>7</v>
      </c>
      <c r="K134" s="246" t="s">
        <v>546</v>
      </c>
    </row>
    <row r="135" spans="1:13" hidden="1" x14ac:dyDescent="0.25">
      <c r="A135" s="122">
        <v>399207</v>
      </c>
      <c r="B135" s="122" t="s">
        <v>547</v>
      </c>
      <c r="C135" s="122" t="s">
        <v>445</v>
      </c>
      <c r="D135" s="122" t="s">
        <v>14</v>
      </c>
      <c r="E135" s="122"/>
      <c r="F135" s="122">
        <v>1178205305</v>
      </c>
      <c r="G135" s="246" t="s">
        <v>548</v>
      </c>
      <c r="H135" s="246" t="s">
        <v>447</v>
      </c>
      <c r="I135" s="246" t="s">
        <v>549</v>
      </c>
      <c r="J135" s="246">
        <v>7</v>
      </c>
      <c r="K135" s="246" t="s">
        <v>550</v>
      </c>
    </row>
    <row r="136" spans="1:13" hidden="1" x14ac:dyDescent="0.25">
      <c r="A136" s="122">
        <v>464937</v>
      </c>
      <c r="B136" s="122" t="s">
        <v>551</v>
      </c>
      <c r="C136" s="122" t="s">
        <v>445</v>
      </c>
      <c r="D136" s="122" t="s">
        <v>14</v>
      </c>
      <c r="E136" s="256"/>
      <c r="F136" s="122">
        <v>1156891456</v>
      </c>
      <c r="G136" s="246" t="s">
        <v>552</v>
      </c>
      <c r="H136" s="246" t="s">
        <v>447</v>
      </c>
      <c r="I136" s="246" t="s">
        <v>553</v>
      </c>
      <c r="J136" s="246">
        <v>7</v>
      </c>
      <c r="K136" s="246" t="s">
        <v>554</v>
      </c>
    </row>
    <row r="137" spans="1:13" hidden="1" x14ac:dyDescent="0.25">
      <c r="A137" s="122">
        <v>501360</v>
      </c>
      <c r="B137" s="122" t="s">
        <v>555</v>
      </c>
      <c r="C137" s="122" t="s">
        <v>445</v>
      </c>
      <c r="D137" s="122" t="s">
        <v>327</v>
      </c>
      <c r="E137" s="122"/>
      <c r="F137" s="122">
        <v>1169039735</v>
      </c>
      <c r="G137" s="122" t="s">
        <v>556</v>
      </c>
      <c r="H137" s="246" t="s">
        <v>447</v>
      </c>
      <c r="I137" s="246" t="s">
        <v>557</v>
      </c>
      <c r="J137" s="246">
        <v>7</v>
      </c>
      <c r="K137" s="248" t="s">
        <v>558</v>
      </c>
    </row>
    <row r="138" spans="1:13" hidden="1" x14ac:dyDescent="0.25">
      <c r="A138" s="122">
        <v>501332</v>
      </c>
      <c r="B138" s="122" t="s">
        <v>559</v>
      </c>
      <c r="C138" s="122" t="s">
        <v>445</v>
      </c>
      <c r="D138" s="122" t="s">
        <v>327</v>
      </c>
      <c r="E138" s="122"/>
      <c r="F138" s="122">
        <v>1034446504</v>
      </c>
      <c r="G138" s="122" t="s">
        <v>560</v>
      </c>
      <c r="H138" s="246" t="s">
        <v>447</v>
      </c>
      <c r="I138" s="257" t="s">
        <v>561</v>
      </c>
      <c r="J138" s="246">
        <v>7</v>
      </c>
      <c r="K138" s="122" t="s">
        <v>562</v>
      </c>
    </row>
    <row r="139" spans="1:13" hidden="1" x14ac:dyDescent="0.25">
      <c r="A139" s="122">
        <v>501334</v>
      </c>
      <c r="B139" s="122" t="s">
        <v>563</v>
      </c>
      <c r="C139" s="122" t="s">
        <v>445</v>
      </c>
      <c r="D139" s="122" t="s">
        <v>327</v>
      </c>
      <c r="E139" s="122"/>
      <c r="F139" s="122">
        <v>1034446549</v>
      </c>
      <c r="G139" s="122" t="s">
        <v>564</v>
      </c>
      <c r="H139" s="246" t="s">
        <v>447</v>
      </c>
      <c r="I139" s="257" t="s">
        <v>565</v>
      </c>
      <c r="J139" s="246">
        <v>7</v>
      </c>
      <c r="K139" s="122" t="s">
        <v>566</v>
      </c>
    </row>
    <row r="140" spans="1:13" hidden="1" x14ac:dyDescent="0.25">
      <c r="A140" s="122">
        <v>501356</v>
      </c>
      <c r="B140" s="122" t="s">
        <v>567</v>
      </c>
      <c r="C140" s="122" t="s">
        <v>445</v>
      </c>
      <c r="D140" s="122" t="s">
        <v>327</v>
      </c>
      <c r="E140" s="122"/>
      <c r="F140" s="122">
        <v>1133660622</v>
      </c>
      <c r="G140" s="122" t="s">
        <v>568</v>
      </c>
      <c r="H140" s="246" t="s">
        <v>447</v>
      </c>
      <c r="I140" s="257" t="s">
        <v>569</v>
      </c>
      <c r="J140" s="246">
        <v>7</v>
      </c>
      <c r="K140" s="122" t="s">
        <v>570</v>
      </c>
    </row>
    <row r="141" spans="1:13" hidden="1" x14ac:dyDescent="0.25">
      <c r="A141" s="122">
        <v>457172</v>
      </c>
      <c r="B141" s="122" t="s">
        <v>571</v>
      </c>
      <c r="C141" s="122" t="s">
        <v>445</v>
      </c>
      <c r="D141" s="122" t="s">
        <v>14</v>
      </c>
      <c r="E141" s="256"/>
      <c r="F141" s="122">
        <v>1151392721</v>
      </c>
      <c r="G141" s="122" t="s">
        <v>572</v>
      </c>
      <c r="H141" s="246" t="s">
        <v>447</v>
      </c>
      <c r="I141" s="246" t="s">
        <v>573</v>
      </c>
      <c r="J141" s="246">
        <v>7</v>
      </c>
      <c r="K141" s="248" t="s">
        <v>574</v>
      </c>
    </row>
    <row r="142" spans="1:13" hidden="1" x14ac:dyDescent="0.25">
      <c r="A142" s="122">
        <v>461626</v>
      </c>
      <c r="B142" s="122" t="s">
        <v>575</v>
      </c>
      <c r="C142" s="122" t="s">
        <v>576</v>
      </c>
      <c r="D142" s="122" t="s">
        <v>338</v>
      </c>
      <c r="E142" s="249"/>
      <c r="F142" s="122">
        <v>1157355223</v>
      </c>
      <c r="G142" s="246" t="s">
        <v>577</v>
      </c>
      <c r="H142" s="246" t="s">
        <v>578</v>
      </c>
      <c r="I142" s="246" t="s">
        <v>579</v>
      </c>
      <c r="J142" s="122">
        <v>15</v>
      </c>
      <c r="K142" s="122" t="s">
        <v>580</v>
      </c>
    </row>
    <row r="143" spans="1:13" hidden="1" x14ac:dyDescent="0.25">
      <c r="A143" s="122">
        <v>511257</v>
      </c>
      <c r="B143" s="414" t="s">
        <v>581</v>
      </c>
      <c r="C143" s="122" t="s">
        <v>576</v>
      </c>
      <c r="D143" s="122" t="s">
        <v>338</v>
      </c>
      <c r="E143" s="247" t="s">
        <v>15</v>
      </c>
      <c r="F143" s="122">
        <v>1179019926</v>
      </c>
      <c r="G143" s="246" t="s">
        <v>582</v>
      </c>
      <c r="H143" s="246" t="s">
        <v>578</v>
      </c>
      <c r="I143" s="246" t="s">
        <v>583</v>
      </c>
      <c r="J143" s="122">
        <v>15</v>
      </c>
      <c r="K143" s="248" t="s">
        <v>584</v>
      </c>
    </row>
    <row r="144" spans="1:13" hidden="1" x14ac:dyDescent="0.25">
      <c r="A144" s="122">
        <v>501310</v>
      </c>
      <c r="B144" s="414" t="s">
        <v>585</v>
      </c>
      <c r="C144" s="122" t="s">
        <v>576</v>
      </c>
      <c r="D144" s="122" t="s">
        <v>327</v>
      </c>
      <c r="E144" s="247" t="s">
        <v>15</v>
      </c>
      <c r="F144" s="122">
        <v>1130585335</v>
      </c>
      <c r="G144" s="246" t="s">
        <v>586</v>
      </c>
      <c r="H144" s="246" t="s">
        <v>578</v>
      </c>
      <c r="I144" s="246" t="s">
        <v>587</v>
      </c>
      <c r="J144" s="122">
        <v>15</v>
      </c>
      <c r="K144" s="122" t="s">
        <v>588</v>
      </c>
    </row>
    <row r="145" spans="1:11" hidden="1" x14ac:dyDescent="0.25">
      <c r="A145" s="122">
        <v>455435</v>
      </c>
      <c r="B145" s="414" t="s">
        <v>589</v>
      </c>
      <c r="C145" s="122" t="s">
        <v>576</v>
      </c>
      <c r="D145" s="122" t="s">
        <v>14</v>
      </c>
      <c r="E145" s="247" t="s">
        <v>15</v>
      </c>
      <c r="F145" s="122">
        <v>1151392684</v>
      </c>
      <c r="G145" s="246" t="s">
        <v>590</v>
      </c>
      <c r="H145" s="246" t="s">
        <v>578</v>
      </c>
      <c r="I145" s="246" t="s">
        <v>591</v>
      </c>
      <c r="J145" s="122">
        <v>15</v>
      </c>
      <c r="K145" s="122" t="s">
        <v>592</v>
      </c>
    </row>
    <row r="146" spans="1:11" hidden="1" x14ac:dyDescent="0.25">
      <c r="A146" s="122">
        <v>479504</v>
      </c>
      <c r="B146" s="414" t="s">
        <v>593</v>
      </c>
      <c r="C146" s="122" t="s">
        <v>576</v>
      </c>
      <c r="D146" s="122" t="s">
        <v>14</v>
      </c>
      <c r="E146" s="247" t="s">
        <v>15</v>
      </c>
      <c r="F146" s="122">
        <v>485130865</v>
      </c>
      <c r="G146" s="246" t="s">
        <v>594</v>
      </c>
      <c r="H146" s="246" t="s">
        <v>578</v>
      </c>
      <c r="I146" s="246" t="s">
        <v>595</v>
      </c>
      <c r="J146" s="122">
        <v>15</v>
      </c>
      <c r="K146" s="122" t="s">
        <v>596</v>
      </c>
    </row>
    <row r="147" spans="1:11" hidden="1" x14ac:dyDescent="0.25">
      <c r="A147" s="122">
        <v>286061</v>
      </c>
      <c r="B147" s="122" t="s">
        <v>597</v>
      </c>
      <c r="C147" s="122" t="s">
        <v>576</v>
      </c>
      <c r="D147" s="122" t="s">
        <v>14</v>
      </c>
      <c r="E147" s="122"/>
      <c r="F147" s="122">
        <v>1175692461</v>
      </c>
      <c r="G147" s="246" t="s">
        <v>598</v>
      </c>
      <c r="H147" s="246" t="s">
        <v>578</v>
      </c>
      <c r="I147" s="246" t="s">
        <v>599</v>
      </c>
      <c r="J147" s="122">
        <v>15</v>
      </c>
      <c r="K147" s="122" t="s">
        <v>600</v>
      </c>
    </row>
    <row r="148" spans="1:11" hidden="1" x14ac:dyDescent="0.25">
      <c r="A148" s="122">
        <v>515914</v>
      </c>
      <c r="B148" s="414" t="s">
        <v>601</v>
      </c>
      <c r="C148" s="122" t="s">
        <v>576</v>
      </c>
      <c r="D148" s="122" t="s">
        <v>14</v>
      </c>
      <c r="E148" s="247" t="s">
        <v>15</v>
      </c>
      <c r="F148" s="122">
        <v>1179020172</v>
      </c>
      <c r="G148" s="246" t="s">
        <v>602</v>
      </c>
      <c r="H148" s="246" t="s">
        <v>578</v>
      </c>
      <c r="I148" s="246" t="s">
        <v>603</v>
      </c>
      <c r="J148" s="122">
        <v>15</v>
      </c>
      <c r="K148" s="122" t="s">
        <v>604</v>
      </c>
    </row>
    <row r="149" spans="1:11" hidden="1" x14ac:dyDescent="0.25">
      <c r="A149" s="122">
        <v>483181</v>
      </c>
      <c r="B149" s="414" t="s">
        <v>605</v>
      </c>
      <c r="C149" s="122" t="s">
        <v>576</v>
      </c>
      <c r="D149" s="122" t="s">
        <v>14</v>
      </c>
      <c r="E149" s="247" t="s">
        <v>15</v>
      </c>
      <c r="F149" s="122">
        <v>1166728229</v>
      </c>
      <c r="G149" s="246" t="s">
        <v>606</v>
      </c>
      <c r="H149" s="246" t="s">
        <v>578</v>
      </c>
      <c r="I149" s="246" t="s">
        <v>607</v>
      </c>
      <c r="J149" s="122">
        <v>15</v>
      </c>
      <c r="K149" s="122" t="s">
        <v>608</v>
      </c>
    </row>
    <row r="150" spans="1:11" hidden="1" x14ac:dyDescent="0.25">
      <c r="A150" s="122">
        <v>456807</v>
      </c>
      <c r="B150" s="122" t="s">
        <v>609</v>
      </c>
      <c r="C150" s="122" t="s">
        <v>576</v>
      </c>
      <c r="D150" s="122" t="s">
        <v>14</v>
      </c>
      <c r="E150" s="249"/>
      <c r="F150" s="122">
        <v>1151392686</v>
      </c>
      <c r="G150" s="246" t="s">
        <v>610</v>
      </c>
      <c r="H150" s="246" t="s">
        <v>578</v>
      </c>
      <c r="I150" s="246" t="s">
        <v>611</v>
      </c>
      <c r="J150" s="122">
        <v>20</v>
      </c>
      <c r="K150" s="122" t="s">
        <v>612</v>
      </c>
    </row>
    <row r="151" spans="1:11" hidden="1" x14ac:dyDescent="0.25">
      <c r="A151" s="122">
        <v>507704</v>
      </c>
      <c r="B151" s="122" t="s">
        <v>613</v>
      </c>
      <c r="C151" s="122" t="s">
        <v>576</v>
      </c>
      <c r="D151" s="122" t="s">
        <v>14</v>
      </c>
      <c r="E151" s="122"/>
      <c r="F151" s="122">
        <v>1175691590</v>
      </c>
      <c r="G151" s="246" t="s">
        <v>614</v>
      </c>
      <c r="H151" s="246" t="s">
        <v>578</v>
      </c>
      <c r="I151" s="246" t="s">
        <v>615</v>
      </c>
      <c r="J151" s="122">
        <v>15</v>
      </c>
      <c r="K151" s="122" t="s">
        <v>616</v>
      </c>
    </row>
    <row r="152" spans="1:11" s="268" customFormat="1" hidden="1" x14ac:dyDescent="0.25">
      <c r="A152" s="406">
        <v>469512</v>
      </c>
      <c r="B152" s="424" t="s">
        <v>617</v>
      </c>
      <c r="C152" s="406" t="s">
        <v>576</v>
      </c>
      <c r="D152" s="406" t="s">
        <v>14</v>
      </c>
      <c r="E152" s="425" t="s">
        <v>15</v>
      </c>
      <c r="F152" s="406">
        <v>1158142143</v>
      </c>
      <c r="G152" s="268" t="s">
        <v>618</v>
      </c>
      <c r="H152" s="268" t="s">
        <v>578</v>
      </c>
      <c r="I152" s="268" t="s">
        <v>619</v>
      </c>
      <c r="J152" s="406">
        <v>15</v>
      </c>
      <c r="K152" s="406" t="s">
        <v>620</v>
      </c>
    </row>
    <row r="153" spans="1:11" s="298" customFormat="1" hidden="1" x14ac:dyDescent="0.25">
      <c r="A153" s="250">
        <v>457625</v>
      </c>
      <c r="B153" s="250" t="s">
        <v>621</v>
      </c>
      <c r="C153" s="250" t="s">
        <v>576</v>
      </c>
      <c r="D153" s="374" t="s">
        <v>194</v>
      </c>
      <c r="E153" s="299"/>
      <c r="F153" s="250">
        <v>1151392683</v>
      </c>
      <c r="G153" s="250" t="s">
        <v>622</v>
      </c>
      <c r="H153" s="250" t="s">
        <v>194</v>
      </c>
      <c r="I153" s="250" t="s">
        <v>194</v>
      </c>
      <c r="J153" s="250" t="s">
        <v>194</v>
      </c>
      <c r="K153" s="250" t="s">
        <v>194</v>
      </c>
    </row>
    <row r="154" spans="1:11" s="298" customFormat="1" hidden="1" x14ac:dyDescent="0.25">
      <c r="A154" s="250">
        <v>476191</v>
      </c>
      <c r="B154" s="250" t="s">
        <v>623</v>
      </c>
      <c r="C154" s="250" t="s">
        <v>576</v>
      </c>
      <c r="D154" s="374" t="s">
        <v>194</v>
      </c>
      <c r="E154" s="250"/>
      <c r="F154" s="250">
        <v>1145617968</v>
      </c>
      <c r="G154" s="298" t="s">
        <v>624</v>
      </c>
      <c r="H154" s="250" t="s">
        <v>194</v>
      </c>
      <c r="I154" s="250" t="s">
        <v>194</v>
      </c>
      <c r="J154" s="250" t="s">
        <v>194</v>
      </c>
      <c r="K154" s="250" t="s">
        <v>194</v>
      </c>
    </row>
    <row r="155" spans="1:11" s="298" customFormat="1" hidden="1" x14ac:dyDescent="0.25">
      <c r="A155" s="250">
        <v>464452</v>
      </c>
      <c r="B155" s="250" t="s">
        <v>625</v>
      </c>
      <c r="C155" s="250" t="s">
        <v>576</v>
      </c>
      <c r="D155" s="374" t="s">
        <v>194</v>
      </c>
      <c r="E155" s="299"/>
      <c r="F155" s="250">
        <v>1156891497</v>
      </c>
      <c r="G155" s="298" t="s">
        <v>626</v>
      </c>
      <c r="H155" s="250" t="s">
        <v>194</v>
      </c>
      <c r="I155" s="250" t="s">
        <v>194</v>
      </c>
      <c r="J155" s="250" t="s">
        <v>194</v>
      </c>
      <c r="K155" s="250" t="s">
        <v>194</v>
      </c>
    </row>
    <row r="156" spans="1:11" s="339" customFormat="1" hidden="1" x14ac:dyDescent="0.25">
      <c r="A156" s="274">
        <v>472820</v>
      </c>
      <c r="B156" s="448" t="s">
        <v>627</v>
      </c>
      <c r="C156" s="274" t="s">
        <v>628</v>
      </c>
      <c r="D156" s="274" t="s">
        <v>14</v>
      </c>
      <c r="E156" s="449" t="s">
        <v>15</v>
      </c>
      <c r="F156" s="274">
        <v>1115179226</v>
      </c>
      <c r="G156" s="339" t="s">
        <v>629</v>
      </c>
      <c r="H156" s="339" t="s">
        <v>630</v>
      </c>
      <c r="I156" s="339" t="s">
        <v>631</v>
      </c>
      <c r="J156" s="274">
        <v>20</v>
      </c>
      <c r="K156" s="274" t="s">
        <v>632</v>
      </c>
    </row>
    <row r="157" spans="1:11" hidden="1" x14ac:dyDescent="0.25">
      <c r="A157" s="122">
        <v>489485</v>
      </c>
      <c r="B157" s="122" t="s">
        <v>633</v>
      </c>
      <c r="C157" s="122" t="s">
        <v>628</v>
      </c>
      <c r="D157" s="122" t="s">
        <v>14</v>
      </c>
      <c r="E157" s="249"/>
      <c r="F157" s="122">
        <v>1172220300</v>
      </c>
      <c r="G157" s="246" t="s">
        <v>634</v>
      </c>
      <c r="H157" s="246" t="s">
        <v>630</v>
      </c>
      <c r="I157" s="246" t="s">
        <v>635</v>
      </c>
      <c r="J157" s="122">
        <v>20</v>
      </c>
      <c r="K157" s="248" t="s">
        <v>636</v>
      </c>
    </row>
    <row r="158" spans="1:11" hidden="1" x14ac:dyDescent="0.25">
      <c r="A158" s="122">
        <v>467183</v>
      </c>
      <c r="B158" s="122" t="s">
        <v>637</v>
      </c>
      <c r="C158" s="122" t="s">
        <v>628</v>
      </c>
      <c r="D158" s="122" t="s">
        <v>14</v>
      </c>
      <c r="E158" s="249"/>
      <c r="F158" s="122">
        <v>1158141754</v>
      </c>
      <c r="G158" s="246" t="s">
        <v>638</v>
      </c>
      <c r="H158" s="246" t="s">
        <v>630</v>
      </c>
      <c r="I158" s="246" t="s">
        <v>639</v>
      </c>
      <c r="J158" s="122">
        <v>25</v>
      </c>
      <c r="K158" s="122" t="s">
        <v>640</v>
      </c>
    </row>
    <row r="159" spans="1:11" hidden="1" x14ac:dyDescent="0.25">
      <c r="A159" s="122">
        <v>466951</v>
      </c>
      <c r="B159" s="122" t="s">
        <v>641</v>
      </c>
      <c r="C159" s="122" t="s">
        <v>628</v>
      </c>
      <c r="D159" s="122" t="s">
        <v>14</v>
      </c>
      <c r="E159" s="249"/>
      <c r="F159" s="122">
        <v>1161875348</v>
      </c>
      <c r="G159" s="246" t="s">
        <v>642</v>
      </c>
      <c r="H159" s="246" t="s">
        <v>630</v>
      </c>
      <c r="I159" s="246" t="s">
        <v>643</v>
      </c>
      <c r="J159" s="122">
        <v>20</v>
      </c>
      <c r="K159" s="122" t="s">
        <v>644</v>
      </c>
    </row>
    <row r="160" spans="1:11" hidden="1" x14ac:dyDescent="0.25">
      <c r="A160" s="122">
        <v>333826</v>
      </c>
      <c r="B160" s="122" t="s">
        <v>645</v>
      </c>
      <c r="C160" s="122" t="s">
        <v>628</v>
      </c>
      <c r="D160" s="122" t="s">
        <v>14</v>
      </c>
      <c r="E160" s="122"/>
      <c r="F160" s="122">
        <v>1161875345</v>
      </c>
      <c r="G160" s="246" t="s">
        <v>646</v>
      </c>
      <c r="H160" s="246" t="s">
        <v>630</v>
      </c>
      <c r="I160" s="246" t="s">
        <v>647</v>
      </c>
      <c r="J160" s="122">
        <v>20</v>
      </c>
      <c r="K160" s="122" t="s">
        <v>648</v>
      </c>
    </row>
    <row r="161" spans="1:13" hidden="1" x14ac:dyDescent="0.25">
      <c r="A161" s="122">
        <v>272116</v>
      </c>
      <c r="B161" s="122" t="s">
        <v>649</v>
      </c>
      <c r="C161" s="122" t="s">
        <v>628</v>
      </c>
      <c r="D161" s="122" t="s">
        <v>14</v>
      </c>
      <c r="E161" s="122"/>
      <c r="F161" s="122">
        <v>1172823945</v>
      </c>
      <c r="G161" s="246" t="s">
        <v>650</v>
      </c>
      <c r="H161" s="246" t="s">
        <v>630</v>
      </c>
      <c r="I161" s="246" t="s">
        <v>651</v>
      </c>
      <c r="J161" s="122">
        <v>20</v>
      </c>
      <c r="K161" s="122" t="s">
        <v>652</v>
      </c>
    </row>
    <row r="162" spans="1:13" hidden="1" x14ac:dyDescent="0.25">
      <c r="B162" s="248" t="s">
        <v>653</v>
      </c>
      <c r="C162" s="252" t="s">
        <v>654</v>
      </c>
      <c r="D162" s="252" t="s">
        <v>655</v>
      </c>
      <c r="E162" s="252"/>
      <c r="F162" s="252">
        <v>1178205107</v>
      </c>
      <c r="G162" s="252" t="s">
        <v>656</v>
      </c>
      <c r="H162" s="246" t="s">
        <v>657</v>
      </c>
      <c r="I162" s="252" t="s">
        <v>658</v>
      </c>
      <c r="J162" s="252">
        <v>25</v>
      </c>
      <c r="K162" s="252" t="s">
        <v>659</v>
      </c>
      <c r="L162" s="252"/>
    </row>
    <row r="163" spans="1:13" hidden="1" x14ac:dyDescent="0.25">
      <c r="A163" s="289"/>
      <c r="B163" s="340" t="s">
        <v>660</v>
      </c>
      <c r="C163" s="290" t="s">
        <v>654</v>
      </c>
      <c r="D163" s="290" t="s">
        <v>655</v>
      </c>
      <c r="E163" s="289"/>
      <c r="F163" s="289">
        <v>1181522405</v>
      </c>
      <c r="G163" s="287" t="s">
        <v>661</v>
      </c>
      <c r="H163" s="289" t="s">
        <v>657</v>
      </c>
      <c r="I163" s="290" t="s">
        <v>658</v>
      </c>
      <c r="J163" s="290">
        <v>25</v>
      </c>
      <c r="K163" s="289" t="s">
        <v>662</v>
      </c>
      <c r="L163" s="357" t="s">
        <v>663</v>
      </c>
    </row>
    <row r="164" spans="1:13" hidden="1" x14ac:dyDescent="0.25">
      <c r="A164" s="258">
        <v>483197</v>
      </c>
      <c r="B164" s="259" t="s">
        <v>664</v>
      </c>
      <c r="C164" s="259" t="s">
        <v>665</v>
      </c>
      <c r="D164" s="260" t="s">
        <v>14</v>
      </c>
      <c r="E164" s="259"/>
      <c r="F164" s="261">
        <v>1164421347</v>
      </c>
      <c r="G164" s="259" t="s">
        <v>664</v>
      </c>
      <c r="H164" s="259" t="s">
        <v>665</v>
      </c>
      <c r="I164" s="259" t="s">
        <v>666</v>
      </c>
      <c r="J164" s="259">
        <v>15</v>
      </c>
      <c r="K164" s="261" t="s">
        <v>667</v>
      </c>
      <c r="L164" s="259"/>
      <c r="M164" s="259"/>
    </row>
    <row r="165" spans="1:13" hidden="1" x14ac:dyDescent="0.25">
      <c r="A165" s="258">
        <v>453966</v>
      </c>
      <c r="B165" s="259" t="s">
        <v>668</v>
      </c>
      <c r="C165" s="259" t="s">
        <v>665</v>
      </c>
      <c r="D165" s="260" t="s">
        <v>14</v>
      </c>
      <c r="E165" s="259"/>
      <c r="F165" s="261">
        <v>1149808547</v>
      </c>
      <c r="G165" s="259" t="s">
        <v>668</v>
      </c>
      <c r="H165" s="259" t="s">
        <v>665</v>
      </c>
      <c r="I165" s="259" t="s">
        <v>669</v>
      </c>
      <c r="J165" s="259">
        <v>10</v>
      </c>
      <c r="K165" s="261" t="s">
        <v>670</v>
      </c>
      <c r="L165" s="259"/>
      <c r="M165" s="259"/>
    </row>
    <row r="166" spans="1:13" hidden="1" x14ac:dyDescent="0.25">
      <c r="A166" s="258">
        <v>483213</v>
      </c>
      <c r="B166" s="259" t="s">
        <v>671</v>
      </c>
      <c r="C166" s="259" t="s">
        <v>665</v>
      </c>
      <c r="D166" s="260" t="s">
        <v>14</v>
      </c>
      <c r="E166" s="259"/>
      <c r="F166" s="261">
        <v>1164421298</v>
      </c>
      <c r="G166" s="259" t="s">
        <v>671</v>
      </c>
      <c r="H166" s="259" t="s">
        <v>665</v>
      </c>
      <c r="I166" s="259" t="s">
        <v>672</v>
      </c>
      <c r="J166" s="259">
        <v>17</v>
      </c>
      <c r="K166" s="261" t="s">
        <v>673</v>
      </c>
      <c r="L166" s="259"/>
      <c r="M166" s="259"/>
    </row>
    <row r="167" spans="1:13" hidden="1" x14ac:dyDescent="0.25">
      <c r="A167" s="258">
        <v>453973</v>
      </c>
      <c r="B167" s="259" t="s">
        <v>674</v>
      </c>
      <c r="C167" s="259" t="s">
        <v>665</v>
      </c>
      <c r="D167" s="260" t="s">
        <v>14</v>
      </c>
      <c r="E167" s="259"/>
      <c r="F167" s="261">
        <v>1149808546</v>
      </c>
      <c r="G167" s="259" t="s">
        <v>674</v>
      </c>
      <c r="H167" s="259" t="s">
        <v>665</v>
      </c>
      <c r="I167" s="259" t="s">
        <v>675</v>
      </c>
      <c r="J167" s="259">
        <v>13</v>
      </c>
      <c r="K167" s="261" t="s">
        <v>676</v>
      </c>
      <c r="L167" s="259"/>
      <c r="M167" s="259"/>
    </row>
    <row r="168" spans="1:13" hidden="1" x14ac:dyDescent="0.25">
      <c r="A168" s="258">
        <v>515918</v>
      </c>
      <c r="B168" s="259" t="s">
        <v>677</v>
      </c>
      <c r="C168" s="259" t="s">
        <v>665</v>
      </c>
      <c r="D168" s="260" t="s">
        <v>14</v>
      </c>
      <c r="E168" s="259"/>
      <c r="F168" s="261">
        <v>1181522402</v>
      </c>
      <c r="G168" s="259" t="s">
        <v>677</v>
      </c>
      <c r="H168" s="259" t="s">
        <v>665</v>
      </c>
      <c r="I168" s="259" t="s">
        <v>678</v>
      </c>
      <c r="J168" s="259">
        <v>15</v>
      </c>
      <c r="K168" s="261" t="s">
        <v>679</v>
      </c>
      <c r="L168" s="259"/>
      <c r="M168" s="259"/>
    </row>
    <row r="169" spans="1:13" hidden="1" x14ac:dyDescent="0.25">
      <c r="A169" s="258">
        <v>455963</v>
      </c>
      <c r="B169" s="259" t="s">
        <v>680</v>
      </c>
      <c r="C169" s="259" t="s">
        <v>665</v>
      </c>
      <c r="D169" s="262" t="s">
        <v>681</v>
      </c>
      <c r="E169" s="259"/>
      <c r="F169" s="261">
        <v>1151392657</v>
      </c>
      <c r="G169" s="259" t="s">
        <v>680</v>
      </c>
      <c r="H169" s="259" t="s">
        <v>665</v>
      </c>
      <c r="I169" s="259" t="s">
        <v>682</v>
      </c>
      <c r="J169" s="259">
        <v>0</v>
      </c>
      <c r="K169" s="261" t="s">
        <v>683</v>
      </c>
      <c r="L169" s="259"/>
      <c r="M169" s="259"/>
    </row>
    <row r="170" spans="1:13" hidden="1" x14ac:dyDescent="0.25">
      <c r="A170" s="258">
        <v>399647</v>
      </c>
      <c r="B170" s="259" t="s">
        <v>684</v>
      </c>
      <c r="C170" s="259" t="s">
        <v>665</v>
      </c>
      <c r="D170" s="262" t="s">
        <v>681</v>
      </c>
      <c r="E170" s="259"/>
      <c r="F170" s="261">
        <v>1175691777</v>
      </c>
      <c r="G170" s="259" t="s">
        <v>684</v>
      </c>
      <c r="H170" s="259" t="s">
        <v>665</v>
      </c>
      <c r="I170" s="259" t="s">
        <v>685</v>
      </c>
      <c r="J170" s="259">
        <v>0</v>
      </c>
      <c r="K170" s="408" t="s">
        <v>686</v>
      </c>
      <c r="L170" s="259"/>
      <c r="M170" s="259"/>
    </row>
    <row r="171" spans="1:13" hidden="1" x14ac:dyDescent="0.25">
      <c r="A171" s="258">
        <v>489487</v>
      </c>
      <c r="B171" s="259" t="s">
        <v>687</v>
      </c>
      <c r="C171" s="259" t="s">
        <v>665</v>
      </c>
      <c r="D171" s="260" t="s">
        <v>14</v>
      </c>
      <c r="E171" s="259"/>
      <c r="F171" s="261">
        <v>1166729356</v>
      </c>
      <c r="G171" s="259" t="s">
        <v>687</v>
      </c>
      <c r="H171" s="259" t="s">
        <v>665</v>
      </c>
      <c r="I171" s="259" t="s">
        <v>688</v>
      </c>
      <c r="J171" s="259">
        <v>20</v>
      </c>
      <c r="K171" s="408" t="s">
        <v>689</v>
      </c>
      <c r="L171" s="259"/>
      <c r="M171" s="259"/>
    </row>
    <row r="172" spans="1:13" hidden="1" x14ac:dyDescent="0.25">
      <c r="A172" s="258">
        <v>483205</v>
      </c>
      <c r="B172" s="259" t="s">
        <v>690</v>
      </c>
      <c r="C172" s="259" t="s">
        <v>665</v>
      </c>
      <c r="D172" s="260" t="s">
        <v>14</v>
      </c>
      <c r="E172" s="259"/>
      <c r="F172" s="261">
        <v>1164421308</v>
      </c>
      <c r="G172" s="259" t="s">
        <v>690</v>
      </c>
      <c r="H172" s="259" t="s">
        <v>665</v>
      </c>
      <c r="I172" s="259" t="s">
        <v>691</v>
      </c>
      <c r="J172" s="259">
        <v>11</v>
      </c>
      <c r="K172" s="408" t="s">
        <v>692</v>
      </c>
      <c r="L172" s="259"/>
      <c r="M172" s="259"/>
    </row>
    <row r="173" spans="1:13" hidden="1" x14ac:dyDescent="0.25">
      <c r="A173" s="258">
        <v>272954</v>
      </c>
      <c r="B173" s="259" t="s">
        <v>693</v>
      </c>
      <c r="C173" s="259" t="s">
        <v>665</v>
      </c>
      <c r="D173" s="260" t="s">
        <v>14</v>
      </c>
      <c r="E173" s="259"/>
      <c r="F173" s="261">
        <v>1164421326</v>
      </c>
      <c r="G173" s="259" t="s">
        <v>693</v>
      </c>
      <c r="H173" s="259" t="s">
        <v>665</v>
      </c>
      <c r="I173" s="259" t="s">
        <v>694</v>
      </c>
      <c r="J173" s="259">
        <v>11</v>
      </c>
      <c r="K173" s="408" t="s">
        <v>695</v>
      </c>
      <c r="L173" s="259"/>
      <c r="M173" s="259"/>
    </row>
    <row r="174" spans="1:13" hidden="1" x14ac:dyDescent="0.25">
      <c r="A174" s="258">
        <v>483209</v>
      </c>
      <c r="B174" s="259" t="s">
        <v>696</v>
      </c>
      <c r="C174" s="259" t="s">
        <v>665</v>
      </c>
      <c r="D174" s="260" t="s">
        <v>14</v>
      </c>
      <c r="E174" s="259"/>
      <c r="F174" s="261">
        <v>1164421299</v>
      </c>
      <c r="G174" s="259" t="s">
        <v>696</v>
      </c>
      <c r="H174" s="259" t="s">
        <v>665</v>
      </c>
      <c r="I174" s="259" t="s">
        <v>697</v>
      </c>
      <c r="J174" s="259">
        <v>20</v>
      </c>
      <c r="K174" s="408" t="s">
        <v>698</v>
      </c>
      <c r="L174" s="259"/>
      <c r="M174" s="259"/>
    </row>
    <row r="175" spans="1:13" hidden="1" x14ac:dyDescent="0.25">
      <c r="A175" s="258">
        <v>499605</v>
      </c>
      <c r="B175" s="259" t="s">
        <v>699</v>
      </c>
      <c r="C175" s="259" t="s">
        <v>665</v>
      </c>
      <c r="D175" s="260" t="s">
        <v>14</v>
      </c>
      <c r="E175" s="259"/>
      <c r="F175" s="261">
        <v>1174684556</v>
      </c>
      <c r="G175" s="259" t="s">
        <v>699</v>
      </c>
      <c r="H175" s="259" t="s">
        <v>665</v>
      </c>
      <c r="I175" s="259" t="s">
        <v>700</v>
      </c>
      <c r="J175" s="259">
        <v>20</v>
      </c>
      <c r="K175" s="408" t="s">
        <v>701</v>
      </c>
      <c r="L175" s="259"/>
      <c r="M175" s="259"/>
    </row>
    <row r="176" spans="1:13" hidden="1" x14ac:dyDescent="0.25">
      <c r="A176" s="258">
        <v>483218</v>
      </c>
      <c r="B176" s="259" t="s">
        <v>702</v>
      </c>
      <c r="C176" s="259" t="s">
        <v>665</v>
      </c>
      <c r="D176" s="260" t="s">
        <v>14</v>
      </c>
      <c r="E176" s="259"/>
      <c r="F176" s="261">
        <v>1169045069</v>
      </c>
      <c r="G176" s="259" t="s">
        <v>702</v>
      </c>
      <c r="H176" s="259" t="s">
        <v>665</v>
      </c>
      <c r="I176" s="259" t="s">
        <v>703</v>
      </c>
      <c r="J176" s="259">
        <v>20</v>
      </c>
      <c r="K176" s="261" t="s">
        <v>704</v>
      </c>
      <c r="L176" s="259"/>
      <c r="M176" s="259"/>
    </row>
    <row r="177" spans="1:13" hidden="1" x14ac:dyDescent="0.25">
      <c r="A177" s="258">
        <v>507710</v>
      </c>
      <c r="B177" s="259" t="s">
        <v>705</v>
      </c>
      <c r="C177" s="259" t="s">
        <v>665</v>
      </c>
      <c r="D177" s="260" t="s">
        <v>14</v>
      </c>
      <c r="E177" s="259"/>
      <c r="F177" s="261">
        <v>1037552640</v>
      </c>
      <c r="G177" s="259" t="s">
        <v>705</v>
      </c>
      <c r="H177" s="259" t="s">
        <v>665</v>
      </c>
      <c r="I177" s="259" t="s">
        <v>706</v>
      </c>
      <c r="J177" s="259">
        <v>17</v>
      </c>
      <c r="K177" s="261" t="s">
        <v>707</v>
      </c>
      <c r="L177" s="259"/>
      <c r="M177" s="259"/>
    </row>
    <row r="178" spans="1:13" s="268" customFormat="1" hidden="1" x14ac:dyDescent="0.25">
      <c r="A178" s="433">
        <v>506233</v>
      </c>
      <c r="B178" s="434" t="s">
        <v>708</v>
      </c>
      <c r="C178" s="434" t="s">
        <v>665</v>
      </c>
      <c r="D178" s="435" t="s">
        <v>14</v>
      </c>
      <c r="E178" s="434"/>
      <c r="F178" s="436">
        <v>1100029511</v>
      </c>
      <c r="G178" s="434" t="s">
        <v>708</v>
      </c>
      <c r="H178" s="434" t="s">
        <v>665</v>
      </c>
      <c r="I178" s="434" t="s">
        <v>709</v>
      </c>
      <c r="J178" s="434">
        <v>13</v>
      </c>
      <c r="K178" s="436" t="s">
        <v>710</v>
      </c>
      <c r="L178" s="434"/>
      <c r="M178" s="434"/>
    </row>
    <row r="179" spans="1:13" s="250" customFormat="1" hidden="1" x14ac:dyDescent="0.25">
      <c r="A179" s="372">
        <v>511809</v>
      </c>
      <c r="B179" s="373" t="s">
        <v>711</v>
      </c>
      <c r="C179" s="373" t="s">
        <v>665</v>
      </c>
      <c r="D179" s="374" t="s">
        <v>194</v>
      </c>
      <c r="E179" s="373"/>
      <c r="F179" s="375">
        <v>1179021007</v>
      </c>
      <c r="G179" s="373" t="s">
        <v>711</v>
      </c>
      <c r="H179" s="250" t="s">
        <v>194</v>
      </c>
      <c r="I179" s="250" t="s">
        <v>194</v>
      </c>
      <c r="J179" s="250" t="s">
        <v>194</v>
      </c>
      <c r="K179" s="250" t="s">
        <v>194</v>
      </c>
      <c r="L179" s="373"/>
      <c r="M179" s="373"/>
    </row>
    <row r="180" spans="1:13" s="339" customFormat="1" hidden="1" x14ac:dyDescent="0.25">
      <c r="A180" s="274">
        <v>501218</v>
      </c>
      <c r="B180" s="274" t="s">
        <v>712</v>
      </c>
      <c r="C180" s="274" t="s">
        <v>713</v>
      </c>
      <c r="D180" s="274" t="s">
        <v>14</v>
      </c>
      <c r="E180" s="274"/>
      <c r="F180" s="274">
        <v>1123684269</v>
      </c>
      <c r="G180" s="339" t="s">
        <v>714</v>
      </c>
      <c r="H180" s="393" t="s">
        <v>715</v>
      </c>
      <c r="I180" s="339" t="s">
        <v>716</v>
      </c>
      <c r="J180" s="339">
        <v>25</v>
      </c>
      <c r="K180" s="339" t="s">
        <v>717</v>
      </c>
      <c r="L180" s="458"/>
    </row>
    <row r="181" spans="1:13" hidden="1" x14ac:dyDescent="0.25">
      <c r="A181" s="122">
        <v>416519</v>
      </c>
      <c r="B181" s="122" t="s">
        <v>718</v>
      </c>
      <c r="C181" s="122" t="s">
        <v>713</v>
      </c>
      <c r="D181" s="122" t="s">
        <v>14</v>
      </c>
      <c r="E181" s="122"/>
      <c r="F181" s="122">
        <v>1172220342</v>
      </c>
      <c r="G181" s="246" t="s">
        <v>719</v>
      </c>
      <c r="H181" s="264" t="s">
        <v>715</v>
      </c>
      <c r="I181" s="246" t="s">
        <v>720</v>
      </c>
      <c r="J181" s="246">
        <v>25</v>
      </c>
      <c r="K181" s="248" t="s">
        <v>721</v>
      </c>
    </row>
    <row r="182" spans="1:13" hidden="1" x14ac:dyDescent="0.25">
      <c r="A182" s="122">
        <v>479533</v>
      </c>
      <c r="B182" s="414" t="s">
        <v>722</v>
      </c>
      <c r="C182" s="122" t="s">
        <v>713</v>
      </c>
      <c r="D182" s="122" t="s">
        <v>14</v>
      </c>
      <c r="E182" s="247" t="s">
        <v>15</v>
      </c>
      <c r="F182" s="122">
        <v>1166729251</v>
      </c>
      <c r="G182" s="246" t="s">
        <v>723</v>
      </c>
      <c r="H182" s="264" t="s">
        <v>715</v>
      </c>
      <c r="I182" s="246" t="s">
        <v>724</v>
      </c>
      <c r="J182" s="246">
        <v>20</v>
      </c>
      <c r="K182" s="246" t="s">
        <v>725</v>
      </c>
    </row>
    <row r="183" spans="1:13" hidden="1" x14ac:dyDescent="0.25">
      <c r="A183" s="122">
        <v>450781</v>
      </c>
      <c r="B183" s="122" t="s">
        <v>726</v>
      </c>
      <c r="C183" s="122" t="s">
        <v>713</v>
      </c>
      <c r="D183" s="122" t="s">
        <v>14</v>
      </c>
      <c r="E183" s="122"/>
      <c r="F183" s="122">
        <v>1175269024</v>
      </c>
      <c r="G183" s="246" t="s">
        <v>727</v>
      </c>
      <c r="H183" s="264" t="s">
        <v>715</v>
      </c>
      <c r="I183" s="246" t="s">
        <v>728</v>
      </c>
      <c r="J183" s="246">
        <v>25</v>
      </c>
      <c r="K183" s="248" t="s">
        <v>729</v>
      </c>
    </row>
    <row r="184" spans="1:13" hidden="1" x14ac:dyDescent="0.25">
      <c r="A184" s="122">
        <v>502985</v>
      </c>
      <c r="B184" s="122" t="s">
        <v>730</v>
      </c>
      <c r="C184" s="122" t="s">
        <v>713</v>
      </c>
      <c r="D184" s="122" t="s">
        <v>14</v>
      </c>
      <c r="E184" s="122"/>
      <c r="F184" s="122">
        <v>1113191892</v>
      </c>
      <c r="G184" s="246" t="s">
        <v>731</v>
      </c>
      <c r="H184" s="264" t="s">
        <v>715</v>
      </c>
      <c r="I184" s="246" t="s">
        <v>732</v>
      </c>
      <c r="J184" s="246">
        <v>25</v>
      </c>
      <c r="K184" s="246" t="s">
        <v>733</v>
      </c>
    </row>
    <row r="185" spans="1:13" hidden="1" x14ac:dyDescent="0.25">
      <c r="A185" s="395">
        <v>447917</v>
      </c>
      <c r="B185" s="414" t="s">
        <v>734</v>
      </c>
      <c r="C185" s="122" t="s">
        <v>713</v>
      </c>
      <c r="D185" s="122" t="s">
        <v>14</v>
      </c>
      <c r="E185" s="247" t="s">
        <v>15</v>
      </c>
      <c r="F185" s="122">
        <v>1151392648</v>
      </c>
      <c r="G185" s="246" t="s">
        <v>735</v>
      </c>
      <c r="H185" s="264" t="s">
        <v>578</v>
      </c>
      <c r="I185" s="246" t="s">
        <v>736</v>
      </c>
      <c r="J185" s="246">
        <v>25</v>
      </c>
      <c r="K185" s="246" t="s">
        <v>737</v>
      </c>
      <c r="L185" s="246" t="s">
        <v>738</v>
      </c>
    </row>
    <row r="186" spans="1:13" hidden="1" x14ac:dyDescent="0.25">
      <c r="A186" s="122">
        <v>447921</v>
      </c>
      <c r="B186" s="414" t="s">
        <v>739</v>
      </c>
      <c r="C186" s="122" t="s">
        <v>713</v>
      </c>
      <c r="D186" s="122" t="s">
        <v>14</v>
      </c>
      <c r="E186" s="247" t="s">
        <v>15</v>
      </c>
      <c r="F186" s="122">
        <v>1151392649</v>
      </c>
      <c r="G186" s="246" t="s">
        <v>740</v>
      </c>
      <c r="H186" s="264" t="s">
        <v>715</v>
      </c>
      <c r="I186" s="246" t="s">
        <v>741</v>
      </c>
      <c r="J186" s="246">
        <v>15</v>
      </c>
      <c r="K186" s="248" t="s">
        <v>742</v>
      </c>
    </row>
    <row r="187" spans="1:13" hidden="1" x14ac:dyDescent="0.25">
      <c r="A187" s="122">
        <v>506231</v>
      </c>
      <c r="B187" s="122" t="s">
        <v>743</v>
      </c>
      <c r="C187" s="122" t="s">
        <v>744</v>
      </c>
      <c r="D187" s="122" t="s">
        <v>14</v>
      </c>
      <c r="E187" s="122"/>
      <c r="F187" s="122">
        <v>1112426849</v>
      </c>
      <c r="G187" s="246" t="s">
        <v>745</v>
      </c>
      <c r="H187" s="122" t="s">
        <v>744</v>
      </c>
      <c r="I187" s="246" t="s">
        <v>746</v>
      </c>
      <c r="J187" s="246">
        <v>10</v>
      </c>
      <c r="K187" s="264" t="s">
        <v>747</v>
      </c>
    </row>
    <row r="188" spans="1:13" hidden="1" x14ac:dyDescent="0.25">
      <c r="A188" s="122">
        <v>472141</v>
      </c>
      <c r="B188" s="122" t="s">
        <v>748</v>
      </c>
      <c r="C188" s="122" t="s">
        <v>744</v>
      </c>
      <c r="D188" s="122" t="s">
        <v>14</v>
      </c>
      <c r="E188" s="122"/>
      <c r="F188" s="122">
        <v>1164952698</v>
      </c>
      <c r="G188" s="246" t="s">
        <v>749</v>
      </c>
      <c r="H188" s="246" t="s">
        <v>744</v>
      </c>
      <c r="I188" s="246" t="s">
        <v>750</v>
      </c>
      <c r="J188" s="246">
        <v>7</v>
      </c>
      <c r="K188" s="264" t="s">
        <v>751</v>
      </c>
    </row>
    <row r="189" spans="1:13" hidden="1" x14ac:dyDescent="0.25">
      <c r="A189" s="122">
        <v>472137</v>
      </c>
      <c r="B189" s="122" t="s">
        <v>752</v>
      </c>
      <c r="C189" s="122" t="s">
        <v>744</v>
      </c>
      <c r="D189" s="122" t="s">
        <v>14</v>
      </c>
      <c r="E189" s="122"/>
      <c r="F189" s="122">
        <v>1164952739</v>
      </c>
      <c r="G189" s="264" t="s">
        <v>753</v>
      </c>
      <c r="H189" s="264" t="s">
        <v>754</v>
      </c>
      <c r="I189" s="264" t="s">
        <v>755</v>
      </c>
      <c r="J189" s="246">
        <v>10</v>
      </c>
      <c r="K189" s="264" t="s">
        <v>756</v>
      </c>
    </row>
    <row r="190" spans="1:13" hidden="1" x14ac:dyDescent="0.25">
      <c r="A190" s="122">
        <v>475577</v>
      </c>
      <c r="B190" s="122" t="s">
        <v>757</v>
      </c>
      <c r="C190" s="122" t="s">
        <v>744</v>
      </c>
      <c r="D190" s="122" t="s">
        <v>14</v>
      </c>
      <c r="E190" s="122"/>
      <c r="F190" s="122">
        <v>1164952711</v>
      </c>
      <c r="G190" s="264" t="s">
        <v>758</v>
      </c>
      <c r="H190" s="264" t="s">
        <v>754</v>
      </c>
      <c r="I190" s="264" t="s">
        <v>759</v>
      </c>
      <c r="J190" s="246">
        <v>10</v>
      </c>
      <c r="K190" s="246" t="s">
        <v>760</v>
      </c>
    </row>
    <row r="191" spans="1:13" hidden="1" x14ac:dyDescent="0.25">
      <c r="A191" s="122">
        <v>445303</v>
      </c>
      <c r="B191" s="122" t="s">
        <v>761</v>
      </c>
      <c r="C191" s="122" t="s">
        <v>744</v>
      </c>
      <c r="D191" s="122" t="s">
        <v>14</v>
      </c>
      <c r="E191" s="122"/>
      <c r="F191" s="347">
        <v>1178206088</v>
      </c>
      <c r="G191" s="264" t="s">
        <v>762</v>
      </c>
      <c r="H191" s="264" t="s">
        <v>754</v>
      </c>
      <c r="I191" s="264" t="s">
        <v>763</v>
      </c>
      <c r="J191" s="246">
        <v>20</v>
      </c>
      <c r="K191" s="246" t="s">
        <v>764</v>
      </c>
    </row>
    <row r="192" spans="1:13" hidden="1" x14ac:dyDescent="0.25">
      <c r="A192" s="122">
        <v>501246</v>
      </c>
      <c r="B192" s="122" t="s">
        <v>765</v>
      </c>
      <c r="C192" s="122" t="s">
        <v>744</v>
      </c>
      <c r="D192" s="122" t="s">
        <v>327</v>
      </c>
      <c r="E192" s="122"/>
      <c r="F192" s="122">
        <v>1123684863</v>
      </c>
      <c r="G192" s="264" t="s">
        <v>766</v>
      </c>
      <c r="H192" s="264" t="s">
        <v>754</v>
      </c>
      <c r="I192" s="264" t="s">
        <v>767</v>
      </c>
      <c r="J192" s="246">
        <v>15</v>
      </c>
      <c r="K192" s="246" t="s">
        <v>768</v>
      </c>
    </row>
    <row r="193" spans="1:13" hidden="1" x14ac:dyDescent="0.25">
      <c r="A193" s="122">
        <v>463420</v>
      </c>
      <c r="B193" s="122" t="s">
        <v>769</v>
      </c>
      <c r="C193" s="122" t="s">
        <v>744</v>
      </c>
      <c r="D193" s="122" t="s">
        <v>14</v>
      </c>
      <c r="E193" s="256"/>
      <c r="F193" s="122">
        <v>1156891628</v>
      </c>
      <c r="G193" s="264" t="s">
        <v>770</v>
      </c>
      <c r="H193" s="264" t="s">
        <v>754</v>
      </c>
      <c r="I193" s="264" t="s">
        <v>771</v>
      </c>
      <c r="J193" s="246">
        <v>10</v>
      </c>
      <c r="K193" s="246" t="s">
        <v>772</v>
      </c>
    </row>
    <row r="194" spans="1:13" hidden="1" x14ac:dyDescent="0.25">
      <c r="A194" s="122">
        <v>501252</v>
      </c>
      <c r="B194" s="122" t="s">
        <v>773</v>
      </c>
      <c r="C194" s="122" t="s">
        <v>744</v>
      </c>
      <c r="D194" s="122" t="s">
        <v>327</v>
      </c>
      <c r="E194" s="122"/>
      <c r="F194" s="122">
        <v>1145618044</v>
      </c>
      <c r="G194" s="264" t="s">
        <v>774</v>
      </c>
      <c r="H194" s="264" t="s">
        <v>754</v>
      </c>
      <c r="I194" s="264" t="s">
        <v>775</v>
      </c>
      <c r="J194" s="246">
        <v>22</v>
      </c>
      <c r="K194" s="246" t="s">
        <v>776</v>
      </c>
    </row>
    <row r="195" spans="1:13" hidden="1" x14ac:dyDescent="0.25">
      <c r="A195" s="122">
        <v>457170</v>
      </c>
      <c r="B195" s="122" t="s">
        <v>777</v>
      </c>
      <c r="C195" s="122" t="s">
        <v>744</v>
      </c>
      <c r="D195" s="122" t="s">
        <v>14</v>
      </c>
      <c r="E195" s="256"/>
      <c r="F195" s="122">
        <v>1151392658</v>
      </c>
      <c r="G195" s="264" t="s">
        <v>778</v>
      </c>
      <c r="H195" s="264" t="s">
        <v>754</v>
      </c>
      <c r="I195" s="264" t="s">
        <v>779</v>
      </c>
      <c r="J195" s="246">
        <v>8</v>
      </c>
      <c r="K195" s="246" t="s">
        <v>780</v>
      </c>
    </row>
    <row r="196" spans="1:13" hidden="1" x14ac:dyDescent="0.25">
      <c r="A196" s="122">
        <v>459858</v>
      </c>
      <c r="B196" s="122" t="s">
        <v>781</v>
      </c>
      <c r="C196" s="122" t="s">
        <v>744</v>
      </c>
      <c r="D196" s="122" t="s">
        <v>14</v>
      </c>
      <c r="E196" s="122"/>
      <c r="F196" s="122">
        <v>1175692367</v>
      </c>
      <c r="G196" s="264" t="s">
        <v>782</v>
      </c>
      <c r="H196" s="264" t="s">
        <v>754</v>
      </c>
      <c r="I196" s="264" t="s">
        <v>783</v>
      </c>
      <c r="J196" s="246">
        <v>10</v>
      </c>
      <c r="K196" s="246" t="s">
        <v>784</v>
      </c>
    </row>
    <row r="197" spans="1:13" hidden="1" x14ac:dyDescent="0.25">
      <c r="A197" s="122">
        <v>472115</v>
      </c>
      <c r="B197" s="122" t="s">
        <v>785</v>
      </c>
      <c r="C197" s="122" t="s">
        <v>744</v>
      </c>
      <c r="D197" s="122" t="s">
        <v>14</v>
      </c>
      <c r="E197" s="122"/>
      <c r="F197" s="122">
        <v>1175691891</v>
      </c>
      <c r="G197" s="264" t="s">
        <v>786</v>
      </c>
      <c r="H197" s="264" t="s">
        <v>754</v>
      </c>
      <c r="I197" s="264" t="s">
        <v>787</v>
      </c>
      <c r="J197" s="246">
        <v>10</v>
      </c>
      <c r="K197" s="246" t="s">
        <v>788</v>
      </c>
    </row>
    <row r="198" spans="1:13" s="214" customFormat="1" hidden="1" x14ac:dyDescent="0.25">
      <c r="A198" s="122">
        <v>462568</v>
      </c>
      <c r="B198" s="122" t="s">
        <v>789</v>
      </c>
      <c r="C198" s="122" t="s">
        <v>744</v>
      </c>
      <c r="D198" s="122" t="s">
        <v>14</v>
      </c>
      <c r="E198" s="256"/>
      <c r="F198" s="122">
        <v>1157355285</v>
      </c>
      <c r="G198" s="264" t="s">
        <v>790</v>
      </c>
      <c r="H198" s="264" t="s">
        <v>754</v>
      </c>
      <c r="I198" s="264" t="s">
        <v>791</v>
      </c>
      <c r="J198" s="246">
        <v>8</v>
      </c>
      <c r="K198" s="246" t="s">
        <v>792</v>
      </c>
      <c r="L198" s="246"/>
      <c r="M198" s="246"/>
    </row>
    <row r="199" spans="1:13" s="268" customFormat="1" hidden="1" x14ac:dyDescent="0.25">
      <c r="A199" s="406">
        <v>463754</v>
      </c>
      <c r="B199" s="406" t="s">
        <v>793</v>
      </c>
      <c r="C199" s="406" t="s">
        <v>744</v>
      </c>
      <c r="D199" s="406" t="s">
        <v>14</v>
      </c>
      <c r="E199" s="431"/>
      <c r="F199" s="406">
        <v>1156891498</v>
      </c>
      <c r="G199" s="432" t="s">
        <v>794</v>
      </c>
      <c r="H199" s="432" t="s">
        <v>754</v>
      </c>
      <c r="I199" s="432" t="s">
        <v>795</v>
      </c>
      <c r="J199" s="268">
        <v>10</v>
      </c>
      <c r="K199" s="268" t="s">
        <v>796</v>
      </c>
    </row>
    <row r="200" spans="1:13" s="298" customFormat="1" hidden="1" x14ac:dyDescent="0.25">
      <c r="A200" s="250">
        <v>399480</v>
      </c>
      <c r="B200" s="250" t="s">
        <v>797</v>
      </c>
      <c r="C200" s="250" t="s">
        <v>744</v>
      </c>
      <c r="D200" s="374" t="s">
        <v>194</v>
      </c>
      <c r="E200" s="250"/>
      <c r="F200" s="250" t="s">
        <v>194</v>
      </c>
      <c r="G200" s="250" t="s">
        <v>797</v>
      </c>
      <c r="H200" s="250" t="s">
        <v>194</v>
      </c>
      <c r="I200" s="250" t="s">
        <v>194</v>
      </c>
      <c r="J200" s="250" t="s">
        <v>194</v>
      </c>
      <c r="K200" s="250" t="s">
        <v>194</v>
      </c>
      <c r="L200" s="250"/>
      <c r="M200" s="250"/>
    </row>
    <row r="201" spans="1:13" s="339" customFormat="1" hidden="1" x14ac:dyDescent="0.25">
      <c r="A201" s="274">
        <v>456200</v>
      </c>
      <c r="B201" s="274" t="s">
        <v>798</v>
      </c>
      <c r="C201" s="274" t="s">
        <v>744</v>
      </c>
      <c r="D201" s="274" t="s">
        <v>14</v>
      </c>
      <c r="E201" s="455"/>
      <c r="F201" s="274">
        <v>1151392708</v>
      </c>
      <c r="G201" s="393" t="s">
        <v>799</v>
      </c>
      <c r="H201" s="393" t="s">
        <v>754</v>
      </c>
      <c r="I201" s="393" t="s">
        <v>800</v>
      </c>
      <c r="J201" s="339">
        <v>15</v>
      </c>
      <c r="K201" s="339" t="s">
        <v>801</v>
      </c>
    </row>
    <row r="202" spans="1:13" hidden="1" x14ac:dyDescent="0.25">
      <c r="A202" s="122">
        <v>464954</v>
      </c>
      <c r="B202" s="414" t="s">
        <v>802</v>
      </c>
      <c r="C202" s="122" t="s">
        <v>744</v>
      </c>
      <c r="D202" s="122" t="s">
        <v>14</v>
      </c>
      <c r="E202" s="255" t="s">
        <v>15</v>
      </c>
      <c r="F202" s="122">
        <v>1156891393</v>
      </c>
      <c r="G202" s="264" t="s">
        <v>803</v>
      </c>
      <c r="H202" s="264" t="s">
        <v>754</v>
      </c>
      <c r="I202" s="264" t="s">
        <v>804</v>
      </c>
      <c r="J202" s="246">
        <v>15</v>
      </c>
      <c r="K202" s="246" t="s">
        <v>805</v>
      </c>
    </row>
    <row r="203" spans="1:13" hidden="1" x14ac:dyDescent="0.25">
      <c r="A203" s="122">
        <v>467691</v>
      </c>
      <c r="B203" s="414" t="s">
        <v>806</v>
      </c>
      <c r="C203" s="122" t="s">
        <v>744</v>
      </c>
      <c r="D203" s="122" t="s">
        <v>14</v>
      </c>
      <c r="E203" s="255" t="s">
        <v>15</v>
      </c>
      <c r="F203" s="122">
        <v>1158142319</v>
      </c>
      <c r="G203" s="264" t="s">
        <v>807</v>
      </c>
      <c r="H203" s="264" t="s">
        <v>754</v>
      </c>
      <c r="I203" s="264" t="s">
        <v>808</v>
      </c>
      <c r="J203" s="246">
        <v>15</v>
      </c>
      <c r="K203" s="246" t="s">
        <v>809</v>
      </c>
    </row>
    <row r="204" spans="1:13" s="268" customFormat="1" hidden="1" x14ac:dyDescent="0.25">
      <c r="A204" s="406">
        <v>399480</v>
      </c>
      <c r="B204" s="406" t="s">
        <v>797</v>
      </c>
      <c r="C204" s="406" t="s">
        <v>744</v>
      </c>
      <c r="D204" s="406" t="s">
        <v>14</v>
      </c>
      <c r="E204" s="406"/>
      <c r="F204" s="406">
        <v>1179019560</v>
      </c>
      <c r="G204" s="406" t="s">
        <v>797</v>
      </c>
      <c r="H204" s="432" t="s">
        <v>754</v>
      </c>
      <c r="I204" s="268" t="s">
        <v>810</v>
      </c>
    </row>
    <row r="205" spans="1:13" s="298" customFormat="1" hidden="1" x14ac:dyDescent="0.25">
      <c r="A205" s="250">
        <v>472145</v>
      </c>
      <c r="B205" s="250" t="s">
        <v>811</v>
      </c>
      <c r="C205" s="250" t="s">
        <v>744</v>
      </c>
      <c r="D205" s="374" t="s">
        <v>194</v>
      </c>
      <c r="E205" s="380" t="s">
        <v>15</v>
      </c>
      <c r="F205" s="250">
        <v>1164952728</v>
      </c>
      <c r="G205" s="298" t="s">
        <v>811</v>
      </c>
      <c r="H205" s="250" t="s">
        <v>194</v>
      </c>
      <c r="I205" s="250" t="s">
        <v>194</v>
      </c>
      <c r="J205" s="250" t="s">
        <v>194</v>
      </c>
      <c r="K205" s="250" t="s">
        <v>194</v>
      </c>
    </row>
    <row r="206" spans="1:13" s="459" customFormat="1" hidden="1" x14ac:dyDescent="0.25">
      <c r="A206" s="274">
        <v>501352</v>
      </c>
      <c r="B206" s="274" t="s">
        <v>812</v>
      </c>
      <c r="C206" s="274" t="s">
        <v>744</v>
      </c>
      <c r="D206" s="274" t="s">
        <v>327</v>
      </c>
      <c r="E206" s="274"/>
      <c r="F206" s="274">
        <v>1034446433</v>
      </c>
      <c r="G206" s="393" t="s">
        <v>813</v>
      </c>
      <c r="H206" s="393" t="s">
        <v>754</v>
      </c>
      <c r="I206" s="393" t="s">
        <v>814</v>
      </c>
      <c r="J206" s="339">
        <v>15</v>
      </c>
      <c r="K206" s="393" t="s">
        <v>815</v>
      </c>
      <c r="L206" s="339"/>
      <c r="M206" s="339"/>
    </row>
    <row r="207" spans="1:13" hidden="1" x14ac:dyDescent="0.25">
      <c r="A207" s="122">
        <v>464935</v>
      </c>
      <c r="B207" s="122" t="s">
        <v>816</v>
      </c>
      <c r="C207" s="122" t="s">
        <v>744</v>
      </c>
      <c r="D207" s="122" t="s">
        <v>14</v>
      </c>
      <c r="E207" s="256"/>
      <c r="F207" s="122">
        <v>1156891493</v>
      </c>
      <c r="G207" s="264" t="s">
        <v>817</v>
      </c>
      <c r="H207" s="264" t="s">
        <v>754</v>
      </c>
      <c r="I207" s="264" t="s">
        <v>818</v>
      </c>
      <c r="J207" s="246">
        <v>8</v>
      </c>
      <c r="K207" s="246" t="s">
        <v>819</v>
      </c>
    </row>
    <row r="208" spans="1:13" hidden="1" x14ac:dyDescent="0.25">
      <c r="A208" s="122">
        <v>501330</v>
      </c>
      <c r="B208" s="414" t="s">
        <v>820</v>
      </c>
      <c r="C208" s="122" t="s">
        <v>744</v>
      </c>
      <c r="D208" s="122" t="s">
        <v>14</v>
      </c>
      <c r="E208" s="255" t="s">
        <v>15</v>
      </c>
      <c r="F208" s="122">
        <v>1093661972</v>
      </c>
      <c r="G208" s="264" t="s">
        <v>821</v>
      </c>
      <c r="H208" s="264" t="s">
        <v>754</v>
      </c>
      <c r="I208" s="264" t="s">
        <v>822</v>
      </c>
      <c r="J208" s="246">
        <v>15</v>
      </c>
      <c r="K208" s="246" t="s">
        <v>823</v>
      </c>
    </row>
    <row r="209" spans="1:13" hidden="1" x14ac:dyDescent="0.25">
      <c r="A209" s="122">
        <v>463564</v>
      </c>
      <c r="B209" s="122" t="s">
        <v>824</v>
      </c>
      <c r="C209" s="122" t="s">
        <v>744</v>
      </c>
      <c r="D209" s="122" t="s">
        <v>14</v>
      </c>
      <c r="E209" s="256"/>
      <c r="F209" s="122">
        <v>1156891534</v>
      </c>
      <c r="G209" s="264" t="s">
        <v>825</v>
      </c>
      <c r="H209" s="264" t="s">
        <v>754</v>
      </c>
      <c r="I209" s="264" t="s">
        <v>826</v>
      </c>
      <c r="J209" s="246">
        <v>10</v>
      </c>
      <c r="K209" s="246" t="s">
        <v>827</v>
      </c>
    </row>
    <row r="210" spans="1:13" hidden="1" x14ac:dyDescent="0.25">
      <c r="A210" s="122">
        <v>456038</v>
      </c>
      <c r="B210" s="122" t="s">
        <v>828</v>
      </c>
      <c r="C210" s="122" t="s">
        <v>744</v>
      </c>
      <c r="D210" s="122" t="s">
        <v>14</v>
      </c>
      <c r="E210" s="256"/>
      <c r="F210" s="122">
        <v>1151392664</v>
      </c>
      <c r="G210" s="264" t="s">
        <v>829</v>
      </c>
      <c r="H210" s="264" t="s">
        <v>754</v>
      </c>
      <c r="I210" s="264" t="s">
        <v>830</v>
      </c>
      <c r="J210" s="246">
        <v>22</v>
      </c>
      <c r="K210" s="246" t="s">
        <v>831</v>
      </c>
    </row>
    <row r="211" spans="1:13" s="268" customFormat="1" hidden="1" x14ac:dyDescent="0.25">
      <c r="A211" s="406">
        <v>501239</v>
      </c>
      <c r="B211" s="424" t="s">
        <v>832</v>
      </c>
      <c r="C211" s="406" t="s">
        <v>744</v>
      </c>
      <c r="D211" s="406" t="s">
        <v>327</v>
      </c>
      <c r="E211" s="429" t="s">
        <v>15</v>
      </c>
      <c r="F211" s="406">
        <v>1034446521</v>
      </c>
      <c r="G211" s="352" t="s">
        <v>833</v>
      </c>
      <c r="H211" s="352" t="s">
        <v>744</v>
      </c>
      <c r="I211" s="352" t="s">
        <v>834</v>
      </c>
      <c r="J211" s="352">
        <v>25</v>
      </c>
      <c r="K211" s="426" t="s">
        <v>835</v>
      </c>
    </row>
    <row r="212" spans="1:13" s="298" customFormat="1" hidden="1" x14ac:dyDescent="0.25">
      <c r="A212" s="330">
        <v>460209</v>
      </c>
      <c r="B212" s="266" t="s">
        <v>836</v>
      </c>
      <c r="C212" s="266" t="s">
        <v>837</v>
      </c>
      <c r="D212" s="374" t="s">
        <v>194</v>
      </c>
      <c r="E212" s="266"/>
      <c r="F212" s="266">
        <v>1157355236</v>
      </c>
      <c r="G212" s="266" t="s">
        <v>836</v>
      </c>
      <c r="H212" s="250" t="s">
        <v>194</v>
      </c>
      <c r="I212" s="250" t="s">
        <v>194</v>
      </c>
      <c r="J212" s="250" t="s">
        <v>194</v>
      </c>
      <c r="K212" s="250" t="s">
        <v>194</v>
      </c>
      <c r="L212" s="373"/>
      <c r="M212" s="373"/>
    </row>
    <row r="213" spans="1:13" s="298" customFormat="1" hidden="1" x14ac:dyDescent="0.25">
      <c r="A213" s="330">
        <v>461823</v>
      </c>
      <c r="B213" s="266" t="s">
        <v>838</v>
      </c>
      <c r="C213" s="266" t="s">
        <v>837</v>
      </c>
      <c r="D213" s="374" t="s">
        <v>194</v>
      </c>
      <c r="E213" s="266"/>
      <c r="F213" s="376"/>
      <c r="G213" s="266" t="s">
        <v>838</v>
      </c>
      <c r="H213" s="250" t="s">
        <v>194</v>
      </c>
      <c r="I213" s="250" t="s">
        <v>194</v>
      </c>
      <c r="J213" s="250" t="s">
        <v>194</v>
      </c>
      <c r="K213" s="250" t="s">
        <v>194</v>
      </c>
      <c r="L213" s="373"/>
      <c r="M213" s="373"/>
    </row>
    <row r="214" spans="1:13" s="339" customFormat="1" hidden="1" x14ac:dyDescent="0.25">
      <c r="A214" s="460">
        <v>461620</v>
      </c>
      <c r="B214" s="461" t="s">
        <v>839</v>
      </c>
      <c r="C214" s="461" t="s">
        <v>837</v>
      </c>
      <c r="D214" s="461" t="s">
        <v>14</v>
      </c>
      <c r="E214" s="461"/>
      <c r="F214" s="461">
        <v>1157355281</v>
      </c>
      <c r="G214" s="461" t="s">
        <v>839</v>
      </c>
      <c r="H214" s="461" t="s">
        <v>837</v>
      </c>
      <c r="I214" s="461" t="s">
        <v>840</v>
      </c>
      <c r="J214" s="461">
        <v>25</v>
      </c>
      <c r="K214" s="461" t="s">
        <v>841</v>
      </c>
      <c r="L214" s="462"/>
      <c r="M214" s="462"/>
    </row>
    <row r="215" spans="1:13" hidden="1" x14ac:dyDescent="0.25">
      <c r="A215" s="377">
        <v>460322</v>
      </c>
      <c r="B215" s="378" t="s">
        <v>842</v>
      </c>
      <c r="C215" s="378" t="s">
        <v>837</v>
      </c>
      <c r="D215" s="378" t="s">
        <v>14</v>
      </c>
      <c r="E215" s="378"/>
      <c r="F215" s="378">
        <v>1157355283</v>
      </c>
      <c r="G215" s="378" t="s">
        <v>842</v>
      </c>
      <c r="H215" s="378" t="s">
        <v>837</v>
      </c>
      <c r="I215" s="378" t="s">
        <v>843</v>
      </c>
      <c r="J215" s="378">
        <v>30</v>
      </c>
      <c r="K215" s="378" t="s">
        <v>844</v>
      </c>
      <c r="L215" s="259"/>
      <c r="M215" s="259"/>
    </row>
    <row r="216" spans="1:13" s="268" customFormat="1" hidden="1" x14ac:dyDescent="0.25">
      <c r="A216" s="437">
        <v>465046</v>
      </c>
      <c r="B216" s="438" t="s">
        <v>845</v>
      </c>
      <c r="C216" s="438" t="s">
        <v>837</v>
      </c>
      <c r="D216" s="438" t="s">
        <v>14</v>
      </c>
      <c r="E216" s="438"/>
      <c r="F216" s="438">
        <v>1156891415</v>
      </c>
      <c r="G216" s="438" t="s">
        <v>845</v>
      </c>
      <c r="H216" s="438" t="s">
        <v>837</v>
      </c>
      <c r="I216" s="438" t="s">
        <v>846</v>
      </c>
      <c r="J216" s="438">
        <v>30</v>
      </c>
      <c r="K216" s="438" t="s">
        <v>847</v>
      </c>
      <c r="L216" s="434"/>
      <c r="M216" s="434"/>
    </row>
    <row r="217" spans="1:13" s="298" customFormat="1" hidden="1" x14ac:dyDescent="0.25">
      <c r="A217" s="330">
        <v>462378</v>
      </c>
      <c r="B217" s="266" t="s">
        <v>848</v>
      </c>
      <c r="C217" s="266" t="s">
        <v>837</v>
      </c>
      <c r="D217" s="374" t="s">
        <v>194</v>
      </c>
      <c r="E217" s="266"/>
      <c r="F217" s="375"/>
      <c r="G217" s="266" t="s">
        <v>848</v>
      </c>
      <c r="H217" s="250" t="s">
        <v>194</v>
      </c>
      <c r="I217" s="250" t="s">
        <v>194</v>
      </c>
      <c r="J217" s="250" t="s">
        <v>194</v>
      </c>
      <c r="K217" s="250" t="s">
        <v>194</v>
      </c>
      <c r="L217" s="373"/>
      <c r="M217" s="373"/>
    </row>
    <row r="218" spans="1:13" s="339" customFormat="1" hidden="1" x14ac:dyDescent="0.25">
      <c r="A218" s="460">
        <v>460113</v>
      </c>
      <c r="B218" s="461" t="s">
        <v>849</v>
      </c>
      <c r="C218" s="461" t="s">
        <v>837</v>
      </c>
      <c r="D218" s="461" t="s">
        <v>14</v>
      </c>
      <c r="E218" s="461"/>
      <c r="F218" s="339">
        <v>1157355215</v>
      </c>
      <c r="G218" s="461" t="s">
        <v>849</v>
      </c>
      <c r="H218" s="461" t="s">
        <v>837</v>
      </c>
      <c r="I218" s="461" t="s">
        <v>850</v>
      </c>
      <c r="J218" s="461">
        <v>20</v>
      </c>
      <c r="K218" s="463" t="s">
        <v>851</v>
      </c>
      <c r="L218" s="462"/>
      <c r="M218" s="462"/>
    </row>
    <row r="219" spans="1:13" hidden="1" x14ac:dyDescent="0.25">
      <c r="A219" s="122">
        <v>525319</v>
      </c>
      <c r="B219" s="122" t="s">
        <v>852</v>
      </c>
      <c r="C219" s="122" t="s">
        <v>837</v>
      </c>
      <c r="F219" s="122"/>
      <c r="G219" s="122" t="s">
        <v>852</v>
      </c>
      <c r="H219" s="378" t="s">
        <v>837</v>
      </c>
      <c r="I219" s="254" t="s">
        <v>853</v>
      </c>
      <c r="K219" s="379"/>
    </row>
    <row r="220" spans="1:13" hidden="1" x14ac:dyDescent="0.25">
      <c r="A220" s="395">
        <v>525313</v>
      </c>
      <c r="B220" s="122" t="s">
        <v>854</v>
      </c>
      <c r="C220" s="122" t="s">
        <v>855</v>
      </c>
      <c r="D220" s="246" t="s">
        <v>14</v>
      </c>
      <c r="F220" s="119"/>
      <c r="G220" s="122" t="s">
        <v>854</v>
      </c>
      <c r="H220" s="122" t="s">
        <v>855</v>
      </c>
      <c r="I220" s="246" t="s">
        <v>856</v>
      </c>
      <c r="J220" s="246">
        <v>80</v>
      </c>
      <c r="K220" s="246" t="s">
        <v>857</v>
      </c>
      <c r="M220" s="221"/>
    </row>
    <row r="221" spans="1:13" s="268" customFormat="1" hidden="1" x14ac:dyDescent="0.25">
      <c r="A221" s="433">
        <v>490524</v>
      </c>
      <c r="B221" s="434" t="s">
        <v>858</v>
      </c>
      <c r="C221" s="434" t="s">
        <v>855</v>
      </c>
      <c r="D221" s="434" t="s">
        <v>14</v>
      </c>
      <c r="E221" s="434"/>
      <c r="F221" s="434">
        <v>1172824572</v>
      </c>
      <c r="G221" s="434" t="s">
        <v>858</v>
      </c>
      <c r="H221" s="434" t="s">
        <v>855</v>
      </c>
      <c r="I221" s="434" t="s">
        <v>859</v>
      </c>
      <c r="J221" s="434">
        <v>85</v>
      </c>
      <c r="K221" s="434" t="s">
        <v>860</v>
      </c>
      <c r="L221" s="434"/>
      <c r="M221" s="434"/>
    </row>
    <row r="222" spans="1:13" s="298" customFormat="1" hidden="1" x14ac:dyDescent="0.25">
      <c r="A222" s="372">
        <v>468968</v>
      </c>
      <c r="B222" s="373" t="s">
        <v>861</v>
      </c>
      <c r="C222" s="373" t="s">
        <v>855</v>
      </c>
      <c r="D222" s="374" t="s">
        <v>194</v>
      </c>
      <c r="E222" s="373"/>
      <c r="F222" s="373">
        <v>1172220333</v>
      </c>
      <c r="G222" s="373" t="s">
        <v>861</v>
      </c>
      <c r="H222" s="250" t="s">
        <v>194</v>
      </c>
      <c r="I222" s="250" t="s">
        <v>194</v>
      </c>
      <c r="J222" s="250" t="s">
        <v>194</v>
      </c>
      <c r="K222" s="250" t="s">
        <v>194</v>
      </c>
      <c r="L222" s="373"/>
      <c r="M222" s="373"/>
    </row>
    <row r="223" spans="1:13" s="298" customFormat="1" hidden="1" x14ac:dyDescent="0.25">
      <c r="A223" s="329">
        <v>408978</v>
      </c>
      <c r="B223" s="328" t="s">
        <v>862</v>
      </c>
      <c r="C223" s="328" t="s">
        <v>855</v>
      </c>
      <c r="D223" s="374" t="s">
        <v>194</v>
      </c>
      <c r="E223" s="328"/>
      <c r="F223" s="328">
        <v>1169048326</v>
      </c>
      <c r="G223" s="328" t="s">
        <v>862</v>
      </c>
      <c r="H223" s="250" t="s">
        <v>194</v>
      </c>
      <c r="I223" s="250" t="s">
        <v>194</v>
      </c>
      <c r="J223" s="250" t="s">
        <v>194</v>
      </c>
      <c r="K223" s="250" t="s">
        <v>194</v>
      </c>
      <c r="L223" s="422"/>
      <c r="M223" s="422"/>
    </row>
    <row r="224" spans="1:13" s="298" customFormat="1" hidden="1" x14ac:dyDescent="0.25">
      <c r="A224" s="250">
        <v>525870</v>
      </c>
      <c r="B224" s="250" t="s">
        <v>863</v>
      </c>
      <c r="C224" s="250" t="s">
        <v>855</v>
      </c>
      <c r="D224" s="374" t="s">
        <v>194</v>
      </c>
      <c r="E224" s="250"/>
      <c r="F224" s="327"/>
      <c r="G224" s="250" t="s">
        <v>863</v>
      </c>
      <c r="H224" s="250" t="s">
        <v>194</v>
      </c>
      <c r="I224" s="250" t="s">
        <v>194</v>
      </c>
      <c r="J224" s="250" t="s">
        <v>194</v>
      </c>
      <c r="K224" s="250" t="s">
        <v>194</v>
      </c>
    </row>
    <row r="225" spans="1:13" s="339" customFormat="1" hidden="1" x14ac:dyDescent="0.25">
      <c r="A225" s="274">
        <v>503805</v>
      </c>
      <c r="B225" s="274" t="s">
        <v>864</v>
      </c>
      <c r="C225" s="274" t="s">
        <v>865</v>
      </c>
      <c r="D225" s="274" t="s">
        <v>14</v>
      </c>
      <c r="E225" s="274"/>
      <c r="F225" s="274">
        <v>1176818025</v>
      </c>
      <c r="G225" s="339" t="s">
        <v>866</v>
      </c>
      <c r="H225" s="339" t="s">
        <v>867</v>
      </c>
      <c r="I225" s="339" t="s">
        <v>868</v>
      </c>
      <c r="J225" s="339">
        <v>15</v>
      </c>
      <c r="K225" s="339" t="s">
        <v>869</v>
      </c>
    </row>
    <row r="226" spans="1:13" hidden="1" x14ac:dyDescent="0.25">
      <c r="A226" s="122">
        <v>489489</v>
      </c>
      <c r="B226" s="122" t="s">
        <v>870</v>
      </c>
      <c r="C226" s="122" t="s">
        <v>865</v>
      </c>
      <c r="D226" s="122" t="s">
        <v>14</v>
      </c>
      <c r="E226" s="249"/>
      <c r="F226" s="122">
        <v>1166728039</v>
      </c>
      <c r="G226" s="246" t="s">
        <v>871</v>
      </c>
      <c r="H226" s="246" t="s">
        <v>867</v>
      </c>
      <c r="I226" s="246" t="s">
        <v>872</v>
      </c>
      <c r="J226" s="246">
        <v>15</v>
      </c>
      <c r="K226" s="264" t="s">
        <v>873</v>
      </c>
    </row>
    <row r="227" spans="1:13" s="268" customFormat="1" hidden="1" x14ac:dyDescent="0.25">
      <c r="A227" s="406">
        <v>461821</v>
      </c>
      <c r="B227" s="406" t="s">
        <v>874</v>
      </c>
      <c r="C227" s="406" t="s">
        <v>865</v>
      </c>
      <c r="D227" s="406" t="s">
        <v>14</v>
      </c>
      <c r="E227" s="439"/>
      <c r="F227" s="406">
        <v>1157355219</v>
      </c>
      <c r="G227" s="268" t="s">
        <v>875</v>
      </c>
      <c r="H227" s="268" t="s">
        <v>867</v>
      </c>
      <c r="I227" s="268" t="s">
        <v>876</v>
      </c>
      <c r="J227" s="268">
        <v>15</v>
      </c>
      <c r="K227" s="268" t="s">
        <v>877</v>
      </c>
    </row>
    <row r="228" spans="1:13" s="298" customFormat="1" hidden="1" x14ac:dyDescent="0.25">
      <c r="A228" s="250">
        <v>279825</v>
      </c>
      <c r="B228" s="250" t="s">
        <v>878</v>
      </c>
      <c r="C228" s="250" t="s">
        <v>865</v>
      </c>
      <c r="D228" s="374" t="s">
        <v>194</v>
      </c>
      <c r="E228" s="250"/>
      <c r="F228" s="250">
        <v>1174684559</v>
      </c>
      <c r="G228" s="250" t="s">
        <v>879</v>
      </c>
      <c r="H228" s="250" t="s">
        <v>194</v>
      </c>
      <c r="I228" s="250" t="s">
        <v>194</v>
      </c>
      <c r="J228" s="250" t="s">
        <v>194</v>
      </c>
      <c r="K228" s="250" t="s">
        <v>194</v>
      </c>
    </row>
    <row r="229" spans="1:13" s="339" customFormat="1" hidden="1" x14ac:dyDescent="0.25">
      <c r="A229" s="274">
        <v>484176</v>
      </c>
      <c r="B229" s="274" t="s">
        <v>880</v>
      </c>
      <c r="C229" s="274" t="s">
        <v>865</v>
      </c>
      <c r="D229" s="274" t="s">
        <v>14</v>
      </c>
      <c r="E229" s="464"/>
      <c r="F229" s="274">
        <v>1169046874</v>
      </c>
      <c r="G229" s="339" t="s">
        <v>881</v>
      </c>
      <c r="H229" s="339" t="s">
        <v>867</v>
      </c>
      <c r="I229" s="339" t="s">
        <v>882</v>
      </c>
      <c r="J229" s="339">
        <v>15</v>
      </c>
      <c r="K229" s="339" t="s">
        <v>883</v>
      </c>
    </row>
    <row r="230" spans="1:13" hidden="1" x14ac:dyDescent="0.25">
      <c r="A230" s="474">
        <v>447634</v>
      </c>
      <c r="B230" s="414" t="s">
        <v>884</v>
      </c>
      <c r="C230" s="474" t="s">
        <v>865</v>
      </c>
      <c r="D230" s="474" t="s">
        <v>14</v>
      </c>
      <c r="E230" s="286" t="s">
        <v>15</v>
      </c>
      <c r="F230" s="474">
        <v>1145127399</v>
      </c>
      <c r="G230" s="475" t="s">
        <v>885</v>
      </c>
      <c r="H230" s="475" t="s">
        <v>867</v>
      </c>
      <c r="I230" s="475" t="s">
        <v>886</v>
      </c>
      <c r="J230" s="475">
        <v>20</v>
      </c>
      <c r="K230" s="475" t="s">
        <v>887</v>
      </c>
      <c r="L230" s="475" t="s">
        <v>888</v>
      </c>
      <c r="M230" s="285"/>
    </row>
    <row r="231" spans="1:13" hidden="1" x14ac:dyDescent="0.25">
      <c r="A231" s="122">
        <v>483215</v>
      </c>
      <c r="B231" s="122" t="s">
        <v>889</v>
      </c>
      <c r="C231" s="122" t="s">
        <v>865</v>
      </c>
      <c r="D231" s="122" t="s">
        <v>14</v>
      </c>
      <c r="E231" s="249"/>
      <c r="F231" s="122">
        <v>1169044831</v>
      </c>
      <c r="G231" s="246" t="s">
        <v>890</v>
      </c>
      <c r="H231" s="246" t="s">
        <v>867</v>
      </c>
      <c r="I231" s="246" t="s">
        <v>891</v>
      </c>
      <c r="J231" s="246">
        <v>15</v>
      </c>
      <c r="K231" s="246" t="s">
        <v>892</v>
      </c>
    </row>
    <row r="232" spans="1:13" hidden="1" x14ac:dyDescent="0.25">
      <c r="A232" s="122">
        <v>475040</v>
      </c>
      <c r="B232" s="414" t="s">
        <v>893</v>
      </c>
      <c r="C232" s="122" t="s">
        <v>894</v>
      </c>
      <c r="D232" s="122" t="s">
        <v>14</v>
      </c>
      <c r="E232" s="255" t="s">
        <v>15</v>
      </c>
      <c r="F232" s="122">
        <v>1157010181</v>
      </c>
      <c r="G232" s="246" t="s">
        <v>895</v>
      </c>
      <c r="H232" s="246" t="s">
        <v>896</v>
      </c>
      <c r="I232" s="246" t="s">
        <v>897</v>
      </c>
      <c r="J232" s="246">
        <v>15</v>
      </c>
      <c r="K232" s="263"/>
    </row>
    <row r="233" spans="1:13" hidden="1" x14ac:dyDescent="0.25">
      <c r="A233" s="122">
        <v>488155</v>
      </c>
      <c r="B233" s="122" t="s">
        <v>898</v>
      </c>
      <c r="C233" s="122" t="s">
        <v>894</v>
      </c>
      <c r="D233" s="122" t="s">
        <v>14</v>
      </c>
      <c r="E233" s="122"/>
      <c r="F233" s="122">
        <v>1169048512</v>
      </c>
      <c r="G233" s="246" t="s">
        <v>899</v>
      </c>
      <c r="H233" s="246" t="s">
        <v>896</v>
      </c>
      <c r="I233" s="246" t="s">
        <v>900</v>
      </c>
      <c r="J233" s="246">
        <v>15</v>
      </c>
      <c r="K233" s="246" t="s">
        <v>901</v>
      </c>
    </row>
    <row r="234" spans="1:13" hidden="1" x14ac:dyDescent="0.25">
      <c r="A234" s="122">
        <v>481040</v>
      </c>
      <c r="B234" s="414" t="s">
        <v>902</v>
      </c>
      <c r="C234" s="122" t="s">
        <v>894</v>
      </c>
      <c r="D234" s="122" t="s">
        <v>14</v>
      </c>
      <c r="E234" s="255" t="s">
        <v>15</v>
      </c>
      <c r="F234" s="122">
        <v>1166729238</v>
      </c>
      <c r="G234" s="246" t="s">
        <v>903</v>
      </c>
      <c r="H234" s="246" t="s">
        <v>896</v>
      </c>
      <c r="I234" s="246" t="s">
        <v>904</v>
      </c>
      <c r="J234" s="246">
        <v>15</v>
      </c>
      <c r="K234" s="246" t="s">
        <v>905</v>
      </c>
    </row>
    <row r="235" spans="1:13" hidden="1" x14ac:dyDescent="0.25">
      <c r="A235" s="122">
        <v>435594</v>
      </c>
      <c r="B235" s="122" t="s">
        <v>906</v>
      </c>
      <c r="C235" s="122" t="s">
        <v>894</v>
      </c>
      <c r="D235" s="122" t="s">
        <v>14</v>
      </c>
      <c r="E235" s="122"/>
      <c r="F235" s="122">
        <v>1175691769</v>
      </c>
      <c r="G235" s="246" t="s">
        <v>907</v>
      </c>
      <c r="H235" s="246" t="s">
        <v>896</v>
      </c>
      <c r="I235" s="246" t="s">
        <v>908</v>
      </c>
      <c r="J235" s="246">
        <v>15</v>
      </c>
      <c r="K235" s="246" t="s">
        <v>909</v>
      </c>
    </row>
    <row r="236" spans="1:13" hidden="1" x14ac:dyDescent="0.25">
      <c r="A236" s="122">
        <v>490264</v>
      </c>
      <c r="B236" s="122" t="s">
        <v>910</v>
      </c>
      <c r="C236" s="122" t="s">
        <v>911</v>
      </c>
      <c r="D236" s="122" t="s">
        <v>14</v>
      </c>
      <c r="E236" s="249"/>
      <c r="F236" s="122">
        <v>1166728067</v>
      </c>
      <c r="G236" s="246" t="s">
        <v>912</v>
      </c>
      <c r="H236" s="246" t="s">
        <v>913</v>
      </c>
      <c r="I236" s="246" t="s">
        <v>914</v>
      </c>
      <c r="J236" s="246">
        <v>6</v>
      </c>
      <c r="K236" s="246" t="s">
        <v>915</v>
      </c>
    </row>
    <row r="237" spans="1:13" hidden="1" x14ac:dyDescent="0.25">
      <c r="A237" s="122">
        <v>481036</v>
      </c>
      <c r="B237" s="122" t="s">
        <v>916</v>
      </c>
      <c r="C237" s="122" t="s">
        <v>911</v>
      </c>
      <c r="D237" s="122" t="s">
        <v>14</v>
      </c>
      <c r="E237" s="122"/>
      <c r="F237" s="122">
        <v>1164421364</v>
      </c>
      <c r="G237" s="246" t="s">
        <v>917</v>
      </c>
      <c r="H237" s="246" t="s">
        <v>913</v>
      </c>
      <c r="I237" s="246" t="s">
        <v>918</v>
      </c>
      <c r="J237" s="246">
        <v>6</v>
      </c>
      <c r="K237" s="249" t="s">
        <v>919</v>
      </c>
    </row>
    <row r="238" spans="1:13" hidden="1" x14ac:dyDescent="0.25">
      <c r="A238" s="122">
        <v>467441</v>
      </c>
      <c r="B238" s="122" t="s">
        <v>920</v>
      </c>
      <c r="C238" s="122" t="s">
        <v>911</v>
      </c>
      <c r="D238" s="122" t="s">
        <v>14</v>
      </c>
      <c r="E238" s="249"/>
      <c r="F238" s="122">
        <v>1154769018</v>
      </c>
      <c r="G238" s="246" t="s">
        <v>921</v>
      </c>
      <c r="H238" s="246" t="s">
        <v>913</v>
      </c>
      <c r="I238" s="246" t="s">
        <v>922</v>
      </c>
      <c r="J238" s="246">
        <v>6</v>
      </c>
      <c r="K238" s="122" t="s">
        <v>923</v>
      </c>
    </row>
    <row r="239" spans="1:13" hidden="1" x14ac:dyDescent="0.25">
      <c r="A239" s="122">
        <v>458214</v>
      </c>
      <c r="B239" s="122" t="s">
        <v>924</v>
      </c>
      <c r="C239" s="122" t="s">
        <v>911</v>
      </c>
      <c r="D239" s="122" t="s">
        <v>14</v>
      </c>
      <c r="E239" s="122"/>
      <c r="F239" s="122">
        <v>1175694228</v>
      </c>
      <c r="G239" s="246" t="s">
        <v>925</v>
      </c>
      <c r="H239" s="246" t="s">
        <v>913</v>
      </c>
      <c r="I239" s="246" t="s">
        <v>926</v>
      </c>
      <c r="J239" s="246">
        <v>6</v>
      </c>
      <c r="K239" s="122" t="s">
        <v>927</v>
      </c>
    </row>
    <row r="240" spans="1:13" hidden="1" x14ac:dyDescent="0.25">
      <c r="A240" s="122">
        <v>455823</v>
      </c>
      <c r="B240" s="122" t="s">
        <v>928</v>
      </c>
      <c r="C240" s="122" t="s">
        <v>911</v>
      </c>
      <c r="D240" s="122" t="s">
        <v>14</v>
      </c>
      <c r="E240" s="122"/>
      <c r="F240" s="122">
        <v>1164278690</v>
      </c>
      <c r="G240" s="246" t="s">
        <v>929</v>
      </c>
      <c r="H240" s="246" t="s">
        <v>913</v>
      </c>
      <c r="I240" s="246" t="s">
        <v>930</v>
      </c>
      <c r="J240" s="246">
        <v>6</v>
      </c>
      <c r="K240" s="122" t="s">
        <v>931</v>
      </c>
    </row>
    <row r="241" spans="1:13" hidden="1" x14ac:dyDescent="0.25">
      <c r="A241" s="287">
        <v>455799</v>
      </c>
      <c r="B241" s="287" t="s">
        <v>932</v>
      </c>
      <c r="C241" s="287" t="s">
        <v>911</v>
      </c>
      <c r="D241" s="287" t="s">
        <v>14</v>
      </c>
      <c r="E241" s="249"/>
      <c r="F241" s="287">
        <v>1151392724</v>
      </c>
      <c r="G241" s="289" t="s">
        <v>933</v>
      </c>
      <c r="H241" s="289" t="s">
        <v>333</v>
      </c>
      <c r="I241" s="289" t="s">
        <v>934</v>
      </c>
      <c r="J241" s="475">
        <v>11</v>
      </c>
      <c r="K241" s="474" t="s">
        <v>935</v>
      </c>
      <c r="L241" s="287" t="s">
        <v>936</v>
      </c>
    </row>
    <row r="242" spans="1:13" hidden="1" x14ac:dyDescent="0.25">
      <c r="A242" s="122">
        <v>385821</v>
      </c>
      <c r="B242" s="122" t="s">
        <v>937</v>
      </c>
      <c r="C242" s="122" t="s">
        <v>911</v>
      </c>
      <c r="D242" s="122" t="s">
        <v>14</v>
      </c>
      <c r="E242" s="249"/>
      <c r="F242" s="122">
        <v>1162342920</v>
      </c>
      <c r="G242" s="246" t="s">
        <v>938</v>
      </c>
      <c r="H242" s="246" t="s">
        <v>913</v>
      </c>
      <c r="I242" s="246" t="s">
        <v>939</v>
      </c>
      <c r="J242" s="246">
        <v>6</v>
      </c>
      <c r="K242" s="122" t="s">
        <v>940</v>
      </c>
    </row>
    <row r="243" spans="1:13" hidden="1" x14ac:dyDescent="0.25">
      <c r="A243" s="122">
        <v>279980</v>
      </c>
      <c r="B243" s="122" t="s">
        <v>941</v>
      </c>
      <c r="C243" s="122" t="s">
        <v>911</v>
      </c>
      <c r="D243" s="122" t="s">
        <v>14</v>
      </c>
      <c r="E243" s="122"/>
      <c r="F243" s="122">
        <v>1175694982</v>
      </c>
      <c r="G243" s="246" t="s">
        <v>942</v>
      </c>
      <c r="H243" s="246" t="s">
        <v>913</v>
      </c>
      <c r="I243" s="246" t="s">
        <v>943</v>
      </c>
      <c r="J243" s="246">
        <v>7</v>
      </c>
      <c r="K243" s="122" t="s">
        <v>944</v>
      </c>
    </row>
    <row r="244" spans="1:13" hidden="1" x14ac:dyDescent="0.25">
      <c r="A244" s="122">
        <v>506138</v>
      </c>
      <c r="B244" s="414" t="s">
        <v>945</v>
      </c>
      <c r="C244" s="122" t="s">
        <v>911</v>
      </c>
      <c r="D244" s="122" t="s">
        <v>14</v>
      </c>
      <c r="E244" s="247" t="s">
        <v>15</v>
      </c>
      <c r="F244" s="122">
        <v>1175693913</v>
      </c>
      <c r="G244" s="246" t="s">
        <v>946</v>
      </c>
      <c r="H244" s="246" t="s">
        <v>913</v>
      </c>
      <c r="I244" s="246" t="s">
        <v>947</v>
      </c>
      <c r="J244" s="246">
        <v>8</v>
      </c>
      <c r="K244" s="122" t="s">
        <v>948</v>
      </c>
    </row>
    <row r="245" spans="1:13" hidden="1" x14ac:dyDescent="0.25">
      <c r="A245" s="122">
        <v>453250</v>
      </c>
      <c r="B245" s="414" t="s">
        <v>949</v>
      </c>
      <c r="C245" s="122" t="s">
        <v>950</v>
      </c>
      <c r="D245" s="122" t="s">
        <v>14</v>
      </c>
      <c r="E245" s="247" t="s">
        <v>15</v>
      </c>
      <c r="F245" s="122">
        <v>1149808550</v>
      </c>
      <c r="G245" s="246" t="s">
        <v>951</v>
      </c>
      <c r="H245" s="246" t="s">
        <v>952</v>
      </c>
      <c r="I245" s="246" t="s">
        <v>953</v>
      </c>
      <c r="J245" s="246">
        <v>15</v>
      </c>
      <c r="K245" s="246" t="s">
        <v>954</v>
      </c>
      <c r="M245" s="221"/>
    </row>
    <row r="246" spans="1:13" hidden="1" x14ac:dyDescent="0.25">
      <c r="A246" s="122">
        <v>484221</v>
      </c>
      <c r="B246" s="414" t="s">
        <v>955</v>
      </c>
      <c r="C246" s="122" t="s">
        <v>950</v>
      </c>
      <c r="D246" s="122" t="s">
        <v>14</v>
      </c>
      <c r="E246" s="247" t="s">
        <v>15</v>
      </c>
      <c r="F246" s="122">
        <v>1008598108</v>
      </c>
      <c r="G246" s="246" t="s">
        <v>956</v>
      </c>
      <c r="H246" s="246" t="s">
        <v>952</v>
      </c>
      <c r="I246" s="246" t="s">
        <v>957</v>
      </c>
      <c r="J246" s="246">
        <v>30</v>
      </c>
      <c r="K246" s="246" t="s">
        <v>958</v>
      </c>
    </row>
    <row r="247" spans="1:13" hidden="1" x14ac:dyDescent="0.25">
      <c r="A247" s="122">
        <v>448028</v>
      </c>
      <c r="B247" s="122" t="s">
        <v>959</v>
      </c>
      <c r="C247" s="122" t="s">
        <v>950</v>
      </c>
      <c r="D247" s="122" t="s">
        <v>14</v>
      </c>
      <c r="E247" s="249"/>
      <c r="F247" s="122">
        <v>1145127384</v>
      </c>
      <c r="G247" s="246" t="s">
        <v>960</v>
      </c>
      <c r="H247" s="246" t="s">
        <v>952</v>
      </c>
      <c r="I247" s="246" t="s">
        <v>961</v>
      </c>
      <c r="J247" s="246">
        <v>15</v>
      </c>
      <c r="K247" s="246" t="s">
        <v>962</v>
      </c>
    </row>
    <row r="248" spans="1:13" hidden="1" x14ac:dyDescent="0.25">
      <c r="A248" s="122">
        <v>488139</v>
      </c>
      <c r="B248" s="122" t="s">
        <v>963</v>
      </c>
      <c r="C248" s="122" t="s">
        <v>950</v>
      </c>
      <c r="D248" s="122" t="s">
        <v>14</v>
      </c>
      <c r="E248" s="249"/>
      <c r="F248" s="122">
        <v>1169049215</v>
      </c>
      <c r="G248" s="246" t="s">
        <v>964</v>
      </c>
      <c r="H248" s="246" t="s">
        <v>952</v>
      </c>
      <c r="I248" s="246" t="s">
        <v>965</v>
      </c>
      <c r="J248" s="246">
        <v>15</v>
      </c>
      <c r="K248" s="246" t="s">
        <v>966</v>
      </c>
    </row>
    <row r="249" spans="1:13" hidden="1" x14ac:dyDescent="0.25">
      <c r="A249" s="122">
        <v>486537</v>
      </c>
      <c r="B249" s="122" t="s">
        <v>967</v>
      </c>
      <c r="C249" s="122" t="s">
        <v>950</v>
      </c>
      <c r="D249" s="122" t="s">
        <v>14</v>
      </c>
      <c r="E249" s="249"/>
      <c r="F249" s="122">
        <v>1169046552</v>
      </c>
      <c r="G249" s="246" t="s">
        <v>968</v>
      </c>
      <c r="H249" s="246" t="s">
        <v>952</v>
      </c>
      <c r="I249" s="246" t="s">
        <v>969</v>
      </c>
      <c r="J249" s="246">
        <v>15</v>
      </c>
      <c r="K249" s="246" t="s">
        <v>970</v>
      </c>
      <c r="M249" s="221"/>
    </row>
    <row r="250" spans="1:13" hidden="1" x14ac:dyDescent="0.25">
      <c r="A250" s="122">
        <v>484265</v>
      </c>
      <c r="B250" s="122" t="s">
        <v>971</v>
      </c>
      <c r="C250" s="122" t="s">
        <v>950</v>
      </c>
      <c r="D250" s="122" t="s">
        <v>14</v>
      </c>
      <c r="E250" s="122"/>
      <c r="F250" s="122">
        <v>1174684454</v>
      </c>
      <c r="G250" s="246" t="s">
        <v>972</v>
      </c>
      <c r="H250" s="246" t="s">
        <v>952</v>
      </c>
      <c r="I250" s="246" t="s">
        <v>973</v>
      </c>
      <c r="J250" s="246">
        <v>15</v>
      </c>
      <c r="K250" s="246" t="s">
        <v>974</v>
      </c>
    </row>
    <row r="251" spans="1:13" hidden="1" x14ac:dyDescent="0.25">
      <c r="A251" s="122">
        <v>448820</v>
      </c>
      <c r="B251" s="122" t="s">
        <v>975</v>
      </c>
      <c r="C251" s="122" t="s">
        <v>950</v>
      </c>
      <c r="D251" s="122" t="s">
        <v>14</v>
      </c>
      <c r="E251" s="249"/>
      <c r="F251" s="122">
        <v>1145127403</v>
      </c>
      <c r="G251" s="246" t="s">
        <v>976</v>
      </c>
      <c r="H251" s="246" t="s">
        <v>952</v>
      </c>
      <c r="I251" s="246" t="s">
        <v>977</v>
      </c>
      <c r="J251" s="246">
        <v>15</v>
      </c>
      <c r="K251" s="246" t="s">
        <v>978</v>
      </c>
    </row>
    <row r="252" spans="1:13" hidden="1" x14ac:dyDescent="0.25">
      <c r="A252" s="122">
        <v>397297</v>
      </c>
      <c r="B252" s="122" t="s">
        <v>979</v>
      </c>
      <c r="C252" s="122" t="s">
        <v>950</v>
      </c>
      <c r="D252" s="122" t="s">
        <v>14</v>
      </c>
      <c r="E252" s="122"/>
      <c r="F252" s="122">
        <v>1175691715</v>
      </c>
      <c r="G252" s="246" t="s">
        <v>980</v>
      </c>
      <c r="H252" s="246" t="s">
        <v>952</v>
      </c>
      <c r="I252" s="246" t="s">
        <v>981</v>
      </c>
      <c r="J252" s="246">
        <v>15</v>
      </c>
      <c r="K252" s="246" t="s">
        <v>982</v>
      </c>
    </row>
    <row r="253" spans="1:13" hidden="1" x14ac:dyDescent="0.25">
      <c r="A253" s="122">
        <v>360785</v>
      </c>
      <c r="B253" s="122" t="s">
        <v>983</v>
      </c>
      <c r="C253" s="122" t="s">
        <v>950</v>
      </c>
      <c r="D253" s="122" t="s">
        <v>14</v>
      </c>
      <c r="E253" s="249"/>
      <c r="F253" s="122">
        <v>901708334</v>
      </c>
      <c r="G253" s="246" t="s">
        <v>984</v>
      </c>
      <c r="H253" s="246" t="s">
        <v>952</v>
      </c>
      <c r="I253" s="246" t="s">
        <v>985</v>
      </c>
      <c r="J253" s="246">
        <v>30</v>
      </c>
      <c r="K253" s="246" t="s">
        <v>986</v>
      </c>
    </row>
    <row r="254" spans="1:13" hidden="1" x14ac:dyDescent="0.25">
      <c r="A254" s="122">
        <v>348354</v>
      </c>
      <c r="B254" s="122" t="s">
        <v>987</v>
      </c>
      <c r="C254" s="122" t="s">
        <v>950</v>
      </c>
      <c r="D254" s="122" t="s">
        <v>14</v>
      </c>
      <c r="E254" s="249"/>
      <c r="F254" s="122">
        <v>931459617</v>
      </c>
      <c r="G254" s="246" t="s">
        <v>988</v>
      </c>
      <c r="H254" s="246" t="s">
        <v>952</v>
      </c>
      <c r="I254" s="246" t="s">
        <v>989</v>
      </c>
      <c r="J254" s="246">
        <v>15</v>
      </c>
      <c r="K254" s="246" t="s">
        <v>990</v>
      </c>
    </row>
    <row r="255" spans="1:13" hidden="1" x14ac:dyDescent="0.25">
      <c r="A255" s="122">
        <v>285537</v>
      </c>
      <c r="B255" s="122" t="s">
        <v>991</v>
      </c>
      <c r="C255" s="122" t="s">
        <v>950</v>
      </c>
      <c r="D255" s="122" t="s">
        <v>14</v>
      </c>
      <c r="E255" s="249"/>
      <c r="F255" s="122">
        <v>1172220361</v>
      </c>
      <c r="G255" s="246" t="s">
        <v>992</v>
      </c>
      <c r="H255" s="246" t="s">
        <v>952</v>
      </c>
      <c r="I255" s="246" t="s">
        <v>993</v>
      </c>
      <c r="J255" s="246">
        <v>25</v>
      </c>
      <c r="K255" s="246" t="s">
        <v>994</v>
      </c>
    </row>
    <row r="256" spans="1:13" hidden="1" x14ac:dyDescent="0.25">
      <c r="A256" s="122">
        <v>273862</v>
      </c>
      <c r="B256" s="122" t="s">
        <v>995</v>
      </c>
      <c r="C256" s="122" t="s">
        <v>950</v>
      </c>
      <c r="D256" s="122" t="s">
        <v>14</v>
      </c>
      <c r="E256" s="249"/>
      <c r="F256" s="122">
        <v>1172221118</v>
      </c>
      <c r="G256" s="246" t="s">
        <v>996</v>
      </c>
      <c r="H256" s="246" t="s">
        <v>952</v>
      </c>
      <c r="I256" s="246" t="s">
        <v>997</v>
      </c>
      <c r="J256" s="246">
        <v>15</v>
      </c>
      <c r="K256" s="246" t="s">
        <v>998</v>
      </c>
    </row>
    <row r="257" spans="1:11" hidden="1" x14ac:dyDescent="0.25">
      <c r="A257" s="122">
        <v>271535</v>
      </c>
      <c r="B257" s="122" t="s">
        <v>999</v>
      </c>
      <c r="C257" s="122" t="s">
        <v>950</v>
      </c>
      <c r="D257" s="122" t="s">
        <v>14</v>
      </c>
      <c r="E257" s="249"/>
      <c r="F257" s="122">
        <v>1172221609</v>
      </c>
      <c r="G257" s="246" t="s">
        <v>1000</v>
      </c>
      <c r="H257" s="246" t="s">
        <v>952</v>
      </c>
      <c r="I257" s="246" t="s">
        <v>1001</v>
      </c>
      <c r="J257" s="246">
        <v>15</v>
      </c>
      <c r="K257" s="246" t="s">
        <v>1002</v>
      </c>
    </row>
    <row r="258" spans="1:11" hidden="1" x14ac:dyDescent="0.25">
      <c r="A258" s="122">
        <v>271504</v>
      </c>
      <c r="B258" s="122" t="s">
        <v>1003</v>
      </c>
      <c r="C258" s="122" t="s">
        <v>950</v>
      </c>
      <c r="D258" s="122" t="s">
        <v>14</v>
      </c>
      <c r="E258" s="122"/>
      <c r="F258" s="122">
        <v>1176817995</v>
      </c>
      <c r="G258" s="246" t="s">
        <v>1004</v>
      </c>
      <c r="H258" s="246" t="s">
        <v>952</v>
      </c>
      <c r="I258" s="246" t="s">
        <v>1005</v>
      </c>
      <c r="J258" s="246">
        <v>15</v>
      </c>
      <c r="K258" s="246" t="s">
        <v>1006</v>
      </c>
    </row>
    <row r="259" spans="1:11" hidden="1" x14ac:dyDescent="0.25">
      <c r="A259" s="122">
        <v>510560</v>
      </c>
      <c r="B259" s="414" t="s">
        <v>1007</v>
      </c>
      <c r="C259" s="122" t="s">
        <v>950</v>
      </c>
      <c r="D259" s="122" t="s">
        <v>14</v>
      </c>
      <c r="E259" s="247" t="s">
        <v>15</v>
      </c>
      <c r="F259" s="122">
        <v>1179020314</v>
      </c>
      <c r="G259" s="246" t="s">
        <v>1008</v>
      </c>
      <c r="H259" s="246" t="s">
        <v>952</v>
      </c>
      <c r="I259" s="246" t="s">
        <v>1009</v>
      </c>
      <c r="J259" s="246">
        <v>22</v>
      </c>
      <c r="K259" s="246" t="s">
        <v>1010</v>
      </c>
    </row>
    <row r="260" spans="1:11" hidden="1" x14ac:dyDescent="0.25">
      <c r="A260" s="122">
        <v>511190</v>
      </c>
      <c r="B260" s="122" t="s">
        <v>1011</v>
      </c>
      <c r="C260" s="122" t="s">
        <v>1012</v>
      </c>
      <c r="D260" s="122" t="s">
        <v>14</v>
      </c>
      <c r="E260" s="122"/>
      <c r="F260" s="122">
        <v>1179020079</v>
      </c>
      <c r="G260" s="246" t="s">
        <v>1013</v>
      </c>
      <c r="H260" s="246" t="s">
        <v>657</v>
      </c>
      <c r="I260" s="246" t="s">
        <v>1014</v>
      </c>
      <c r="J260" s="246">
        <v>25</v>
      </c>
      <c r="K260" s="122" t="s">
        <v>1015</v>
      </c>
    </row>
    <row r="261" spans="1:11" hidden="1" x14ac:dyDescent="0.25">
      <c r="A261" s="122">
        <v>496366</v>
      </c>
      <c r="B261" s="122" t="s">
        <v>1016</v>
      </c>
      <c r="C261" s="122" t="s">
        <v>1012</v>
      </c>
      <c r="D261" s="122" t="s">
        <v>14</v>
      </c>
      <c r="E261" s="249"/>
      <c r="F261" s="122">
        <v>1175270354</v>
      </c>
      <c r="G261" s="246" t="s">
        <v>1017</v>
      </c>
      <c r="H261" s="246" t="s">
        <v>657</v>
      </c>
      <c r="I261" s="246" t="s">
        <v>1018</v>
      </c>
      <c r="J261" s="246">
        <v>25</v>
      </c>
      <c r="K261" s="248" t="s">
        <v>1019</v>
      </c>
    </row>
    <row r="262" spans="1:11" hidden="1" x14ac:dyDescent="0.25">
      <c r="A262" s="122">
        <v>515823</v>
      </c>
      <c r="B262" s="414" t="s">
        <v>1020</v>
      </c>
      <c r="C262" s="122" t="s">
        <v>1012</v>
      </c>
      <c r="D262" s="122" t="s">
        <v>14</v>
      </c>
      <c r="E262" s="247" t="s">
        <v>15</v>
      </c>
      <c r="F262" s="122">
        <v>1184727681</v>
      </c>
      <c r="G262" s="246" t="s">
        <v>1020</v>
      </c>
      <c r="H262" s="246" t="s">
        <v>657</v>
      </c>
      <c r="I262" s="246" t="s">
        <v>1021</v>
      </c>
      <c r="J262" s="246">
        <v>35</v>
      </c>
      <c r="K262" s="248" t="s">
        <v>1022</v>
      </c>
    </row>
    <row r="263" spans="1:11" hidden="1" x14ac:dyDescent="0.25">
      <c r="A263" s="122">
        <v>489156</v>
      </c>
      <c r="B263" s="122" t="s">
        <v>1023</v>
      </c>
      <c r="C263" s="122" t="s">
        <v>1024</v>
      </c>
      <c r="D263" s="122" t="s">
        <v>14</v>
      </c>
      <c r="E263" s="122"/>
      <c r="F263" s="267">
        <v>1169049233</v>
      </c>
      <c r="G263" s="122" t="s">
        <v>1025</v>
      </c>
      <c r="H263" s="122" t="s">
        <v>1026</v>
      </c>
      <c r="I263" s="122" t="s">
        <v>1027</v>
      </c>
      <c r="J263" s="246">
        <v>6</v>
      </c>
      <c r="K263" s="215" t="s">
        <v>1028</v>
      </c>
    </row>
    <row r="264" spans="1:11" hidden="1" x14ac:dyDescent="0.25">
      <c r="A264" s="122">
        <v>355554</v>
      </c>
      <c r="B264" s="122" t="s">
        <v>1029</v>
      </c>
      <c r="C264" s="122" t="s">
        <v>1024</v>
      </c>
      <c r="D264" s="122" t="s">
        <v>14</v>
      </c>
      <c r="E264" s="122"/>
      <c r="F264" s="267">
        <v>1174684456</v>
      </c>
      <c r="G264" s="122" t="s">
        <v>1030</v>
      </c>
      <c r="H264" s="122" t="s">
        <v>1026</v>
      </c>
      <c r="I264" s="122" t="s">
        <v>1031</v>
      </c>
      <c r="J264" s="246">
        <v>6</v>
      </c>
      <c r="K264" s="215" t="s">
        <v>1032</v>
      </c>
    </row>
    <row r="265" spans="1:11" hidden="1" x14ac:dyDescent="0.25">
      <c r="A265" s="122">
        <v>463011</v>
      </c>
      <c r="B265" s="122" t="s">
        <v>1033</v>
      </c>
      <c r="C265" s="122" t="s">
        <v>1024</v>
      </c>
      <c r="D265" s="122" t="s">
        <v>14</v>
      </c>
      <c r="E265" s="122"/>
      <c r="F265" s="267">
        <v>1174684456</v>
      </c>
      <c r="G265" s="122" t="s">
        <v>1034</v>
      </c>
      <c r="H265" s="122" t="s">
        <v>1026</v>
      </c>
      <c r="I265" s="122" t="s">
        <v>1035</v>
      </c>
      <c r="J265" s="246">
        <v>6</v>
      </c>
      <c r="K265" s="215" t="s">
        <v>1036</v>
      </c>
    </row>
    <row r="266" spans="1:11" hidden="1" x14ac:dyDescent="0.25">
      <c r="A266" s="122">
        <v>399936</v>
      </c>
      <c r="B266" s="122" t="s">
        <v>1037</v>
      </c>
      <c r="C266" s="122" t="s">
        <v>1024</v>
      </c>
      <c r="D266" s="122" t="s">
        <v>14</v>
      </c>
      <c r="E266" s="122"/>
      <c r="F266" s="267">
        <v>1174684408</v>
      </c>
      <c r="G266" s="122" t="s">
        <v>1038</v>
      </c>
      <c r="H266" s="122" t="s">
        <v>1026</v>
      </c>
      <c r="I266" s="122" t="s">
        <v>1039</v>
      </c>
      <c r="J266" s="246">
        <v>10</v>
      </c>
      <c r="K266" s="215" t="s">
        <v>1040</v>
      </c>
    </row>
    <row r="267" spans="1:11" hidden="1" x14ac:dyDescent="0.25">
      <c r="A267" s="122">
        <v>401433</v>
      </c>
      <c r="B267" s="122" t="s">
        <v>1041</v>
      </c>
      <c r="C267" s="122" t="s">
        <v>1024</v>
      </c>
      <c r="D267" s="122" t="s">
        <v>14</v>
      </c>
      <c r="E267" s="122"/>
      <c r="F267" s="267">
        <v>1172221104</v>
      </c>
      <c r="G267" s="122" t="s">
        <v>1042</v>
      </c>
      <c r="H267" s="122" t="s">
        <v>1026</v>
      </c>
      <c r="I267" s="122" t="s">
        <v>1043</v>
      </c>
      <c r="J267" s="246">
        <v>6</v>
      </c>
      <c r="K267" s="215" t="s">
        <v>1044</v>
      </c>
    </row>
    <row r="268" spans="1:11" hidden="1" x14ac:dyDescent="0.25">
      <c r="A268" s="122">
        <v>515929</v>
      </c>
      <c r="B268" s="122" t="s">
        <v>1045</v>
      </c>
      <c r="C268" s="122" t="s">
        <v>1024</v>
      </c>
      <c r="D268" s="122" t="s">
        <v>14</v>
      </c>
      <c r="E268" s="122"/>
      <c r="F268" s="267">
        <v>1179021102</v>
      </c>
      <c r="G268" s="122" t="s">
        <v>1046</v>
      </c>
      <c r="H268" s="122" t="s">
        <v>1026</v>
      </c>
      <c r="I268" s="122" t="s">
        <v>1047</v>
      </c>
      <c r="J268" s="246">
        <v>6</v>
      </c>
      <c r="K268" s="215" t="s">
        <v>1048</v>
      </c>
    </row>
    <row r="269" spans="1:11" hidden="1" x14ac:dyDescent="0.25">
      <c r="A269" s="122">
        <v>382761</v>
      </c>
      <c r="B269" s="122" t="s">
        <v>1049</v>
      </c>
      <c r="C269" s="122" t="s">
        <v>1024</v>
      </c>
      <c r="D269" s="122" t="s">
        <v>14</v>
      </c>
      <c r="E269" s="122"/>
      <c r="F269" s="267">
        <v>1169046675</v>
      </c>
      <c r="G269" s="122" t="s">
        <v>1050</v>
      </c>
      <c r="H269" s="122" t="s">
        <v>1026</v>
      </c>
      <c r="I269" s="122" t="s">
        <v>1051</v>
      </c>
      <c r="J269" s="246">
        <v>6</v>
      </c>
      <c r="K269" s="215" t="s">
        <v>1052</v>
      </c>
    </row>
    <row r="270" spans="1:11" hidden="1" x14ac:dyDescent="0.25">
      <c r="A270" s="122">
        <v>481038</v>
      </c>
      <c r="B270" s="122" t="s">
        <v>1053</v>
      </c>
      <c r="C270" s="122" t="s">
        <v>1024</v>
      </c>
      <c r="D270" s="122" t="s">
        <v>14</v>
      </c>
      <c r="E270" s="122"/>
      <c r="F270" s="267">
        <v>1166729557</v>
      </c>
      <c r="G270" s="122" t="s">
        <v>1054</v>
      </c>
      <c r="H270" s="122" t="s">
        <v>1026</v>
      </c>
      <c r="I270" s="122" t="s">
        <v>1055</v>
      </c>
      <c r="J270" s="246">
        <v>6</v>
      </c>
      <c r="K270" s="215" t="s">
        <v>1056</v>
      </c>
    </row>
    <row r="271" spans="1:11" hidden="1" x14ac:dyDescent="0.25">
      <c r="A271" s="122">
        <v>463552</v>
      </c>
      <c r="B271" s="122" t="s">
        <v>1057</v>
      </c>
      <c r="C271" s="122" t="s">
        <v>1024</v>
      </c>
      <c r="D271" s="122" t="s">
        <v>14</v>
      </c>
      <c r="E271" s="122"/>
      <c r="F271" s="267">
        <v>1156891593</v>
      </c>
      <c r="G271" s="122" t="s">
        <v>1058</v>
      </c>
      <c r="H271" s="122" t="s">
        <v>1026</v>
      </c>
      <c r="I271" s="122" t="s">
        <v>1059</v>
      </c>
      <c r="J271" s="246">
        <v>6</v>
      </c>
      <c r="K271" s="215" t="s">
        <v>1060</v>
      </c>
    </row>
    <row r="272" spans="1:11" hidden="1" x14ac:dyDescent="0.25">
      <c r="A272" s="122">
        <v>284602</v>
      </c>
      <c r="B272" s="122" t="s">
        <v>1061</v>
      </c>
      <c r="C272" s="122" t="s">
        <v>1024</v>
      </c>
      <c r="D272" s="122" t="s">
        <v>14</v>
      </c>
      <c r="E272" s="122"/>
      <c r="F272" s="267">
        <v>1174684468</v>
      </c>
      <c r="G272" s="122" t="s">
        <v>1062</v>
      </c>
      <c r="H272" s="122" t="s">
        <v>1026</v>
      </c>
      <c r="I272" s="122" t="s">
        <v>1063</v>
      </c>
      <c r="J272" s="246">
        <v>10</v>
      </c>
      <c r="K272" s="215" t="s">
        <v>1064</v>
      </c>
    </row>
    <row r="273" spans="1:13" s="250" customFormat="1" hidden="1" x14ac:dyDescent="0.25">
      <c r="A273" s="122">
        <v>481042</v>
      </c>
      <c r="B273" s="122" t="s">
        <v>1065</v>
      </c>
      <c r="C273" s="122" t="s">
        <v>1024</v>
      </c>
      <c r="D273" s="122" t="s">
        <v>14</v>
      </c>
      <c r="E273" s="122"/>
      <c r="F273" s="267">
        <v>1164952684</v>
      </c>
      <c r="G273" s="122" t="s">
        <v>1066</v>
      </c>
      <c r="H273" s="122" t="s">
        <v>1026</v>
      </c>
      <c r="I273" s="122" t="s">
        <v>1067</v>
      </c>
      <c r="J273" s="246">
        <v>6</v>
      </c>
      <c r="K273" s="122" t="s">
        <v>1068</v>
      </c>
      <c r="L273" s="246"/>
      <c r="M273" s="246"/>
    </row>
    <row r="274" spans="1:13" s="250" customFormat="1" hidden="1" x14ac:dyDescent="0.25">
      <c r="A274" s="122">
        <v>401453</v>
      </c>
      <c r="B274" s="122" t="s">
        <v>1069</v>
      </c>
      <c r="C274" s="122" t="s">
        <v>1024</v>
      </c>
      <c r="D274" s="122" t="s">
        <v>14</v>
      </c>
      <c r="E274" s="122"/>
      <c r="F274" s="267">
        <v>1166729501</v>
      </c>
      <c r="G274" s="122" t="s">
        <v>1070</v>
      </c>
      <c r="H274" s="122" t="s">
        <v>1026</v>
      </c>
      <c r="I274" s="122" t="s">
        <v>1071</v>
      </c>
      <c r="J274" s="246">
        <v>6</v>
      </c>
      <c r="K274" s="215" t="s">
        <v>1072</v>
      </c>
      <c r="L274" s="246"/>
      <c r="M274" s="246"/>
    </row>
    <row r="275" spans="1:13" hidden="1" x14ac:dyDescent="0.25">
      <c r="A275" s="122">
        <v>488129</v>
      </c>
      <c r="B275" s="122" t="s">
        <v>1073</v>
      </c>
      <c r="C275" s="122" t="s">
        <v>1024</v>
      </c>
      <c r="D275" s="122" t="s">
        <v>14</v>
      </c>
      <c r="E275" s="122"/>
      <c r="F275" s="246">
        <v>1169049349</v>
      </c>
      <c r="G275" s="122" t="s">
        <v>1074</v>
      </c>
      <c r="H275" s="122" t="s">
        <v>1026</v>
      </c>
      <c r="I275" s="122" t="s">
        <v>1075</v>
      </c>
      <c r="J275" s="246">
        <v>6</v>
      </c>
      <c r="K275" s="352" t="s">
        <v>1076</v>
      </c>
      <c r="L275" s="268"/>
    </row>
    <row r="276" spans="1:13" hidden="1" x14ac:dyDescent="0.25">
      <c r="A276" s="122">
        <v>456536</v>
      </c>
      <c r="B276" s="414" t="s">
        <v>1077</v>
      </c>
      <c r="C276" s="122" t="s">
        <v>1024</v>
      </c>
      <c r="D276" s="122" t="s">
        <v>14</v>
      </c>
      <c r="E276" s="253" t="s">
        <v>15</v>
      </c>
      <c r="F276" s="267">
        <v>964632496</v>
      </c>
      <c r="G276" s="122" t="s">
        <v>1078</v>
      </c>
      <c r="H276" s="122" t="s">
        <v>1026</v>
      </c>
      <c r="I276" s="122" t="s">
        <v>1079</v>
      </c>
      <c r="J276" s="246">
        <v>10</v>
      </c>
      <c r="K276" s="354" t="s">
        <v>1080</v>
      </c>
      <c r="M276" s="269"/>
    </row>
    <row r="277" spans="1:13" hidden="1" x14ac:dyDescent="0.25">
      <c r="A277" s="122">
        <v>501264</v>
      </c>
      <c r="B277" s="414" t="s">
        <v>1081</v>
      </c>
      <c r="C277" s="122" t="s">
        <v>1024</v>
      </c>
      <c r="D277" s="122" t="s">
        <v>327</v>
      </c>
      <c r="E277" s="253" t="s">
        <v>15</v>
      </c>
      <c r="F277" s="267">
        <v>1034446517</v>
      </c>
      <c r="G277" s="122" t="s">
        <v>1082</v>
      </c>
      <c r="H277" s="122" t="s">
        <v>1026</v>
      </c>
      <c r="I277" s="122" t="s">
        <v>1083</v>
      </c>
      <c r="J277" s="246">
        <v>10</v>
      </c>
      <c r="K277" s="215" t="s">
        <v>1084</v>
      </c>
      <c r="L277" s="348"/>
    </row>
    <row r="278" spans="1:13" hidden="1" x14ac:dyDescent="0.25">
      <c r="A278" s="122">
        <v>501272</v>
      </c>
      <c r="B278" s="414" t="s">
        <v>1085</v>
      </c>
      <c r="C278" s="122" t="s">
        <v>1024</v>
      </c>
      <c r="D278" s="122" t="s">
        <v>327</v>
      </c>
      <c r="E278" s="253" t="s">
        <v>15</v>
      </c>
      <c r="F278" s="267">
        <v>1062852903</v>
      </c>
      <c r="G278" s="122" t="s">
        <v>1086</v>
      </c>
      <c r="H278" s="122" t="s">
        <v>1026</v>
      </c>
      <c r="I278" s="122" t="s">
        <v>1087</v>
      </c>
      <c r="J278" s="246">
        <v>10</v>
      </c>
      <c r="K278" s="215" t="s">
        <v>1088</v>
      </c>
    </row>
    <row r="279" spans="1:13" hidden="1" x14ac:dyDescent="0.25">
      <c r="A279" s="395">
        <v>466616</v>
      </c>
      <c r="B279" s="414" t="s">
        <v>1089</v>
      </c>
      <c r="C279" s="122" t="s">
        <v>1024</v>
      </c>
      <c r="D279" s="122" t="s">
        <v>14</v>
      </c>
      <c r="E279" s="255" t="s">
        <v>15</v>
      </c>
      <c r="F279" s="122">
        <v>1161875385</v>
      </c>
      <c r="G279" s="246" t="s">
        <v>1090</v>
      </c>
      <c r="H279" s="122" t="s">
        <v>1026</v>
      </c>
      <c r="I279" s="246" t="s">
        <v>1091</v>
      </c>
      <c r="J279" s="246">
        <v>12</v>
      </c>
      <c r="K279" s="248" t="s">
        <v>1092</v>
      </c>
    </row>
    <row r="280" spans="1:13" hidden="1" x14ac:dyDescent="0.25">
      <c r="A280" s="122">
        <v>481042</v>
      </c>
      <c r="B280" s="122" t="s">
        <v>1065</v>
      </c>
      <c r="C280" s="122" t="s">
        <v>1024</v>
      </c>
      <c r="D280" s="122" t="s">
        <v>14</v>
      </c>
      <c r="E280" s="122"/>
      <c r="F280" s="122">
        <v>1164952684</v>
      </c>
      <c r="G280" s="246" t="s">
        <v>1066</v>
      </c>
      <c r="H280" s="122" t="s">
        <v>1026</v>
      </c>
      <c r="I280" s="246" t="s">
        <v>1067</v>
      </c>
      <c r="J280" s="246">
        <v>12</v>
      </c>
      <c r="K280" s="248" t="s">
        <v>1093</v>
      </c>
    </row>
    <row r="281" spans="1:13" s="268" customFormat="1" hidden="1" x14ac:dyDescent="0.25">
      <c r="B281" s="268" t="s">
        <v>1094</v>
      </c>
      <c r="C281" s="406" t="s">
        <v>1024</v>
      </c>
      <c r="D281" s="406" t="s">
        <v>14</v>
      </c>
      <c r="F281" s="268">
        <v>630139077</v>
      </c>
      <c r="G281" s="268" t="s">
        <v>1095</v>
      </c>
      <c r="H281" s="406" t="s">
        <v>1026</v>
      </c>
      <c r="I281" s="268" t="s">
        <v>1096</v>
      </c>
      <c r="J281" s="268">
        <v>7</v>
      </c>
      <c r="K281" s="268" t="s">
        <v>1097</v>
      </c>
    </row>
    <row r="282" spans="1:13" s="298" customFormat="1" hidden="1" x14ac:dyDescent="0.25">
      <c r="A282" s="250">
        <v>491152</v>
      </c>
      <c r="B282" s="250" t="s">
        <v>1098</v>
      </c>
      <c r="C282" s="250" t="s">
        <v>1099</v>
      </c>
      <c r="D282" s="374" t="s">
        <v>194</v>
      </c>
      <c r="E282" s="299" t="s">
        <v>15</v>
      </c>
      <c r="F282" s="250">
        <v>1172823961</v>
      </c>
      <c r="G282" s="371" t="s">
        <v>1100</v>
      </c>
      <c r="H282" s="250" t="s">
        <v>194</v>
      </c>
      <c r="I282" s="250" t="s">
        <v>194</v>
      </c>
      <c r="J282" s="250" t="s">
        <v>194</v>
      </c>
      <c r="K282" s="250" t="s">
        <v>194</v>
      </c>
    </row>
    <row r="283" spans="1:13" s="298" customFormat="1" hidden="1" x14ac:dyDescent="0.25">
      <c r="A283" s="250">
        <v>475186</v>
      </c>
      <c r="B283" s="250" t="s">
        <v>1101</v>
      </c>
      <c r="C283" s="250" t="s">
        <v>1099</v>
      </c>
      <c r="D283" s="374" t="s">
        <v>194</v>
      </c>
      <c r="E283" s="299"/>
      <c r="F283" s="250">
        <v>1164952759</v>
      </c>
      <c r="G283" s="298" t="s">
        <v>1102</v>
      </c>
      <c r="H283" s="250" t="s">
        <v>194</v>
      </c>
      <c r="I283" s="250" t="s">
        <v>194</v>
      </c>
      <c r="J283" s="250" t="s">
        <v>194</v>
      </c>
      <c r="K283" s="250" t="s">
        <v>194</v>
      </c>
    </row>
    <row r="284" spans="1:13" s="298" customFormat="1" hidden="1" x14ac:dyDescent="0.25">
      <c r="A284" s="250">
        <v>517790</v>
      </c>
      <c r="B284" s="250" t="s">
        <v>1103</v>
      </c>
      <c r="C284" s="250" t="s">
        <v>1099</v>
      </c>
      <c r="D284" s="374" t="s">
        <v>194</v>
      </c>
      <c r="E284" s="250"/>
      <c r="F284" s="250">
        <v>1184727686</v>
      </c>
      <c r="G284" s="298" t="s">
        <v>1104</v>
      </c>
      <c r="H284" s="250" t="s">
        <v>194</v>
      </c>
      <c r="I284" s="250" t="s">
        <v>194</v>
      </c>
      <c r="J284" s="250" t="s">
        <v>194</v>
      </c>
      <c r="K284" s="250" t="s">
        <v>194</v>
      </c>
    </row>
    <row r="285" spans="1:13" s="298" customFormat="1" hidden="1" x14ac:dyDescent="0.25">
      <c r="A285" s="250">
        <v>505426</v>
      </c>
      <c r="B285" s="250" t="s">
        <v>1105</v>
      </c>
      <c r="C285" s="250" t="s">
        <v>1099</v>
      </c>
      <c r="D285" s="374" t="s">
        <v>194</v>
      </c>
      <c r="E285" s="250"/>
      <c r="F285" s="250">
        <v>1176818013</v>
      </c>
      <c r="G285" s="298" t="s">
        <v>1106</v>
      </c>
      <c r="H285" s="250" t="s">
        <v>194</v>
      </c>
      <c r="I285" s="250" t="s">
        <v>194</v>
      </c>
      <c r="J285" s="250" t="s">
        <v>194</v>
      </c>
      <c r="K285" s="250" t="s">
        <v>194</v>
      </c>
    </row>
    <row r="286" spans="1:13" s="339" customFormat="1" hidden="1" x14ac:dyDescent="0.25">
      <c r="A286" s="274">
        <v>517798</v>
      </c>
      <c r="B286" s="274" t="s">
        <v>1107</v>
      </c>
      <c r="C286" s="274" t="s">
        <v>1099</v>
      </c>
      <c r="D286" s="274" t="s">
        <v>14</v>
      </c>
      <c r="E286" s="274"/>
      <c r="F286" s="274">
        <v>1183128890</v>
      </c>
      <c r="G286" s="339" t="s">
        <v>1107</v>
      </c>
      <c r="H286" s="339" t="s">
        <v>1108</v>
      </c>
      <c r="I286" s="339" t="s">
        <v>1109</v>
      </c>
      <c r="J286" s="339">
        <v>25</v>
      </c>
      <c r="K286" s="339" t="s">
        <v>1110</v>
      </c>
    </row>
    <row r="287" spans="1:13" hidden="1" x14ac:dyDescent="0.25">
      <c r="A287" s="122">
        <v>467128</v>
      </c>
      <c r="B287" s="122" t="s">
        <v>1111</v>
      </c>
      <c r="C287" s="122" t="s">
        <v>1099</v>
      </c>
      <c r="D287" s="122" t="s">
        <v>14</v>
      </c>
      <c r="E287" s="122"/>
      <c r="F287" s="122">
        <v>1179020535</v>
      </c>
      <c r="G287" s="246" t="s">
        <v>1112</v>
      </c>
      <c r="H287" s="246" t="s">
        <v>1108</v>
      </c>
      <c r="I287" s="246" t="s">
        <v>1113</v>
      </c>
      <c r="J287" s="246">
        <v>30</v>
      </c>
      <c r="K287" s="246" t="s">
        <v>1114</v>
      </c>
    </row>
    <row r="288" spans="1:13" hidden="1" x14ac:dyDescent="0.25">
      <c r="A288" s="122">
        <v>358499</v>
      </c>
      <c r="B288" s="122" t="s">
        <v>1115</v>
      </c>
      <c r="C288" s="122" t="s">
        <v>1099</v>
      </c>
      <c r="D288" s="122" t="s">
        <v>14</v>
      </c>
      <c r="E288" s="122"/>
      <c r="F288" s="122">
        <v>1179020648</v>
      </c>
      <c r="G288" s="246" t="s">
        <v>1116</v>
      </c>
      <c r="H288" s="246" t="s">
        <v>1108</v>
      </c>
      <c r="I288" s="246" t="s">
        <v>1117</v>
      </c>
      <c r="J288" s="246">
        <v>25</v>
      </c>
      <c r="K288" s="246" t="s">
        <v>1118</v>
      </c>
    </row>
    <row r="289" spans="1:13" hidden="1" x14ac:dyDescent="0.25">
      <c r="A289" s="122">
        <v>186031</v>
      </c>
      <c r="B289" s="122" t="s">
        <v>1119</v>
      </c>
      <c r="C289" s="122" t="s">
        <v>1099</v>
      </c>
      <c r="D289" s="122" t="s">
        <v>14</v>
      </c>
      <c r="E289" s="122"/>
      <c r="F289" s="122">
        <v>1183129250</v>
      </c>
      <c r="G289" s="246" t="s">
        <v>1119</v>
      </c>
      <c r="H289" s="246" t="s">
        <v>1108</v>
      </c>
      <c r="I289" s="122" t="s">
        <v>1120</v>
      </c>
      <c r="J289" s="246">
        <v>25</v>
      </c>
      <c r="K289" s="246" t="s">
        <v>1121</v>
      </c>
    </row>
    <row r="290" spans="1:13" hidden="1" x14ac:dyDescent="0.25">
      <c r="A290" s="122">
        <v>515977</v>
      </c>
      <c r="B290" s="122" t="s">
        <v>1122</v>
      </c>
      <c r="C290" s="122" t="s">
        <v>1099</v>
      </c>
      <c r="D290" s="122" t="s">
        <v>14</v>
      </c>
      <c r="E290" s="122"/>
      <c r="F290" s="122">
        <v>1179020495</v>
      </c>
      <c r="G290" s="246" t="s">
        <v>1123</v>
      </c>
      <c r="H290" s="246" t="s">
        <v>1108</v>
      </c>
      <c r="I290" s="246" t="s">
        <v>1124</v>
      </c>
      <c r="J290" s="246">
        <v>25</v>
      </c>
      <c r="K290" s="246" t="s">
        <v>1125</v>
      </c>
    </row>
    <row r="291" spans="1:13" hidden="1" x14ac:dyDescent="0.25">
      <c r="A291" s="122">
        <v>506142</v>
      </c>
      <c r="B291" s="122" t="s">
        <v>1126</v>
      </c>
      <c r="C291" s="122" t="s">
        <v>1099</v>
      </c>
      <c r="D291" s="122" t="s">
        <v>14</v>
      </c>
      <c r="E291" s="122"/>
      <c r="F291" s="122">
        <v>1176817987</v>
      </c>
      <c r="G291" s="246" t="s">
        <v>1127</v>
      </c>
      <c r="H291" s="246" t="s">
        <v>1108</v>
      </c>
      <c r="I291" s="246" t="s">
        <v>1128</v>
      </c>
      <c r="J291" s="246">
        <v>25</v>
      </c>
      <c r="K291" s="246" t="s">
        <v>1129</v>
      </c>
    </row>
    <row r="292" spans="1:13" hidden="1" x14ac:dyDescent="0.25">
      <c r="A292" s="122">
        <v>455172</v>
      </c>
      <c r="B292" s="414" t="s">
        <v>1130</v>
      </c>
      <c r="C292" s="122" t="s">
        <v>1099</v>
      </c>
      <c r="D292" s="122" t="s">
        <v>14</v>
      </c>
      <c r="E292" s="247" t="s">
        <v>15</v>
      </c>
      <c r="F292" s="122">
        <v>1150384568</v>
      </c>
      <c r="G292" s="246" t="s">
        <v>1130</v>
      </c>
      <c r="H292" s="246" t="s">
        <v>1108</v>
      </c>
      <c r="I292" s="246" t="s">
        <v>1131</v>
      </c>
      <c r="J292" s="246">
        <v>25</v>
      </c>
      <c r="K292" s="254" t="s">
        <v>1132</v>
      </c>
    </row>
    <row r="293" spans="1:13" hidden="1" x14ac:dyDescent="0.25">
      <c r="A293" s="122">
        <v>511251</v>
      </c>
      <c r="B293" s="122" t="s">
        <v>1133</v>
      </c>
      <c r="C293" s="122" t="s">
        <v>1099</v>
      </c>
      <c r="D293" s="122" t="s">
        <v>14</v>
      </c>
      <c r="E293" s="122"/>
      <c r="F293" s="122">
        <v>1179021098</v>
      </c>
      <c r="G293" s="246" t="s">
        <v>1134</v>
      </c>
      <c r="H293" s="246" t="s">
        <v>1108</v>
      </c>
      <c r="I293" s="246" t="s">
        <v>1135</v>
      </c>
      <c r="J293" s="246">
        <v>25</v>
      </c>
      <c r="K293" s="246" t="s">
        <v>1136</v>
      </c>
    </row>
    <row r="294" spans="1:13" hidden="1" x14ac:dyDescent="0.25">
      <c r="A294" s="122">
        <v>515825</v>
      </c>
      <c r="B294" s="122" t="s">
        <v>1137</v>
      </c>
      <c r="C294" s="122" t="s">
        <v>1099</v>
      </c>
      <c r="D294" s="122" t="s">
        <v>14</v>
      </c>
      <c r="E294" s="122"/>
      <c r="F294" s="122">
        <v>1179021200</v>
      </c>
      <c r="G294" s="246" t="s">
        <v>1138</v>
      </c>
      <c r="H294" s="246" t="s">
        <v>1108</v>
      </c>
      <c r="I294" s="246" t="s">
        <v>1139</v>
      </c>
      <c r="J294" s="246">
        <v>25</v>
      </c>
      <c r="K294" s="246" t="s">
        <v>1140</v>
      </c>
    </row>
    <row r="295" spans="1:13" s="268" customFormat="1" hidden="1" x14ac:dyDescent="0.25">
      <c r="A295" s="406">
        <v>520658</v>
      </c>
      <c r="B295" s="406" t="s">
        <v>1141</v>
      </c>
      <c r="C295" s="406" t="s">
        <v>1099</v>
      </c>
      <c r="D295" s="406" t="s">
        <v>71</v>
      </c>
      <c r="E295" s="406"/>
      <c r="F295" s="406">
        <v>1184727683</v>
      </c>
      <c r="G295" s="268" t="s">
        <v>1142</v>
      </c>
      <c r="H295" s="268" t="s">
        <v>1108</v>
      </c>
      <c r="I295" s="406" t="s">
        <v>1143</v>
      </c>
      <c r="J295" s="268">
        <v>25</v>
      </c>
      <c r="K295" s="268" t="s">
        <v>1144</v>
      </c>
    </row>
    <row r="296" spans="1:13" s="298" customFormat="1" hidden="1" x14ac:dyDescent="0.25">
      <c r="A296" s="250">
        <v>489879</v>
      </c>
      <c r="B296" s="250" t="s">
        <v>1145</v>
      </c>
      <c r="C296" s="250" t="s">
        <v>1146</v>
      </c>
      <c r="D296" s="374" t="s">
        <v>194</v>
      </c>
      <c r="E296" s="299"/>
      <c r="F296" s="250">
        <v>1172823978</v>
      </c>
      <c r="G296" s="250" t="s">
        <v>1147</v>
      </c>
      <c r="H296" s="250" t="s">
        <v>194</v>
      </c>
      <c r="I296" s="250" t="s">
        <v>194</v>
      </c>
      <c r="J296" s="250" t="s">
        <v>194</v>
      </c>
      <c r="K296" s="250" t="s">
        <v>194</v>
      </c>
      <c r="L296" s="250"/>
      <c r="M296" s="250"/>
    </row>
    <row r="297" spans="1:13" s="298" customFormat="1" hidden="1" x14ac:dyDescent="0.25">
      <c r="A297" s="250">
        <v>488471</v>
      </c>
      <c r="B297" s="250" t="s">
        <v>1148</v>
      </c>
      <c r="C297" s="250" t="s">
        <v>1146</v>
      </c>
      <c r="D297" s="374" t="s">
        <v>194</v>
      </c>
      <c r="E297" s="299"/>
      <c r="F297" s="250">
        <v>1169049542</v>
      </c>
      <c r="G297" s="250" t="s">
        <v>1149</v>
      </c>
      <c r="H297" s="250" t="s">
        <v>194</v>
      </c>
      <c r="I297" s="250" t="s">
        <v>194</v>
      </c>
      <c r="J297" s="250" t="s">
        <v>194</v>
      </c>
      <c r="K297" s="250" t="s">
        <v>194</v>
      </c>
      <c r="L297" s="250"/>
      <c r="M297" s="250"/>
    </row>
    <row r="298" spans="1:13" s="467" customFormat="1" hidden="1" x14ac:dyDescent="0.25">
      <c r="A298" s="465">
        <v>516076</v>
      </c>
      <c r="B298" s="465" t="s">
        <v>1150</v>
      </c>
      <c r="C298" s="465" t="s">
        <v>1146</v>
      </c>
      <c r="D298" s="465" t="s">
        <v>14</v>
      </c>
      <c r="E298" s="466"/>
      <c r="F298" s="465">
        <v>1181522399</v>
      </c>
      <c r="G298" s="450" t="s">
        <v>1151</v>
      </c>
      <c r="H298" s="450" t="s">
        <v>1152</v>
      </c>
      <c r="I298" s="450" t="s">
        <v>1153</v>
      </c>
      <c r="J298" s="450">
        <v>35</v>
      </c>
      <c r="K298" s="465" t="s">
        <v>1154</v>
      </c>
      <c r="L298" s="450"/>
      <c r="M298" s="450"/>
    </row>
    <row r="299" spans="1:13" s="298" customFormat="1" hidden="1" x14ac:dyDescent="0.25">
      <c r="A299" s="250">
        <v>481085</v>
      </c>
      <c r="B299" s="250" t="s">
        <v>1155</v>
      </c>
      <c r="C299" s="250" t="s">
        <v>1146</v>
      </c>
      <c r="D299" s="374" t="s">
        <v>194</v>
      </c>
      <c r="E299" s="299"/>
      <c r="F299" s="250">
        <v>1181522401</v>
      </c>
      <c r="G299" s="298" t="s">
        <v>1156</v>
      </c>
      <c r="H299" s="250" t="s">
        <v>194</v>
      </c>
      <c r="I299" s="250" t="s">
        <v>194</v>
      </c>
      <c r="J299" s="250" t="s">
        <v>194</v>
      </c>
      <c r="K299" s="250" t="s">
        <v>194</v>
      </c>
    </row>
    <row r="300" spans="1:13" s="469" customFormat="1" hidden="1" x14ac:dyDescent="0.25">
      <c r="A300" s="274">
        <v>449447</v>
      </c>
      <c r="B300" s="274" t="s">
        <v>1157</v>
      </c>
      <c r="C300" s="274" t="s">
        <v>1158</v>
      </c>
      <c r="D300" s="274" t="s">
        <v>14</v>
      </c>
      <c r="E300" s="274"/>
      <c r="F300" s="468">
        <v>1170000000</v>
      </c>
      <c r="G300" s="274" t="s">
        <v>1159</v>
      </c>
      <c r="H300" s="392" t="s">
        <v>1160</v>
      </c>
      <c r="I300" s="392" t="s">
        <v>1161</v>
      </c>
      <c r="J300" s="392">
        <v>12</v>
      </c>
      <c r="K300" s="392" t="s">
        <v>1162</v>
      </c>
      <c r="L300" s="339"/>
      <c r="M300" s="339"/>
    </row>
    <row r="301" spans="1:13" hidden="1" x14ac:dyDescent="0.25">
      <c r="A301" s="122">
        <v>473657</v>
      </c>
      <c r="B301" s="122" t="s">
        <v>1163</v>
      </c>
      <c r="C301" s="122" t="s">
        <v>1158</v>
      </c>
      <c r="D301" s="122" t="s">
        <v>14</v>
      </c>
      <c r="E301" s="122"/>
      <c r="F301" s="267">
        <v>1160000000</v>
      </c>
      <c r="G301" s="122" t="s">
        <v>1164</v>
      </c>
      <c r="H301" s="391" t="s">
        <v>1160</v>
      </c>
      <c r="I301" s="391" t="s">
        <v>1165</v>
      </c>
      <c r="J301" s="391">
        <v>12</v>
      </c>
      <c r="K301" s="264" t="s">
        <v>1166</v>
      </c>
    </row>
    <row r="302" spans="1:13" s="296" customFormat="1" hidden="1" x14ac:dyDescent="0.25">
      <c r="A302" s="122">
        <v>501248</v>
      </c>
      <c r="B302" s="122" t="s">
        <v>1167</v>
      </c>
      <c r="C302" s="122" t="s">
        <v>1158</v>
      </c>
      <c r="D302" s="122" t="s">
        <v>327</v>
      </c>
      <c r="E302" s="122"/>
      <c r="F302" s="267">
        <v>1120000000</v>
      </c>
      <c r="G302" s="122" t="s">
        <v>1168</v>
      </c>
      <c r="H302" s="391" t="s">
        <v>1160</v>
      </c>
      <c r="I302" s="391" t="s">
        <v>1169</v>
      </c>
      <c r="J302" s="391">
        <v>15</v>
      </c>
      <c r="K302" s="391" t="s">
        <v>1170</v>
      </c>
      <c r="L302" s="122"/>
      <c r="M302" s="246"/>
    </row>
    <row r="303" spans="1:13" hidden="1" x14ac:dyDescent="0.25">
      <c r="A303" s="122">
        <v>501256</v>
      </c>
      <c r="B303" s="414" t="s">
        <v>1171</v>
      </c>
      <c r="C303" s="122" t="s">
        <v>1158</v>
      </c>
      <c r="D303" s="122" t="s">
        <v>327</v>
      </c>
      <c r="E303" s="253" t="s">
        <v>15</v>
      </c>
      <c r="F303" s="267">
        <v>1030000000</v>
      </c>
      <c r="G303" s="122" t="s">
        <v>1172</v>
      </c>
      <c r="H303" s="391" t="s">
        <v>1160</v>
      </c>
      <c r="I303" s="391" t="s">
        <v>1173</v>
      </c>
      <c r="J303" s="391">
        <v>20</v>
      </c>
      <c r="K303" s="403" t="s">
        <v>1174</v>
      </c>
      <c r="L303" s="283"/>
    </row>
    <row r="304" spans="1:13" hidden="1" x14ac:dyDescent="0.25">
      <c r="A304" s="122">
        <v>444047</v>
      </c>
      <c r="B304" s="122" t="s">
        <v>1175</v>
      </c>
      <c r="C304" s="122" t="s">
        <v>1158</v>
      </c>
      <c r="D304" s="122" t="s">
        <v>14</v>
      </c>
      <c r="E304" s="122"/>
      <c r="F304" s="267">
        <v>1160000000</v>
      </c>
      <c r="G304" s="122" t="s">
        <v>1176</v>
      </c>
      <c r="H304" s="391" t="s">
        <v>1160</v>
      </c>
      <c r="I304" s="391" t="s">
        <v>1177</v>
      </c>
      <c r="J304" s="391">
        <v>15</v>
      </c>
      <c r="K304" s="391" t="s">
        <v>1178</v>
      </c>
    </row>
    <row r="305" spans="1:13" s="268" customFormat="1" hidden="1" x14ac:dyDescent="0.25">
      <c r="A305" s="406">
        <v>455071</v>
      </c>
      <c r="B305" s="424" t="s">
        <v>1179</v>
      </c>
      <c r="C305" s="406" t="s">
        <v>1158</v>
      </c>
      <c r="D305" s="406" t="s">
        <v>14</v>
      </c>
      <c r="E305" s="440" t="s">
        <v>15</v>
      </c>
      <c r="F305" s="441">
        <v>1150000000</v>
      </c>
      <c r="G305" s="406" t="s">
        <v>1180</v>
      </c>
      <c r="H305" s="442" t="s">
        <v>1160</v>
      </c>
      <c r="I305" s="442" t="s">
        <v>1181</v>
      </c>
      <c r="J305" s="442">
        <v>20</v>
      </c>
      <c r="K305" s="442" t="s">
        <v>1182</v>
      </c>
    </row>
    <row r="306" spans="1:13" s="298" customFormat="1" hidden="1" x14ac:dyDescent="0.25">
      <c r="A306" s="250">
        <v>458679</v>
      </c>
      <c r="B306" s="250" t="s">
        <v>1183</v>
      </c>
      <c r="C306" s="250" t="s">
        <v>1158</v>
      </c>
      <c r="D306" s="374" t="s">
        <v>194</v>
      </c>
      <c r="E306" s="250"/>
      <c r="F306" s="387">
        <v>1160000000</v>
      </c>
      <c r="G306" s="250" t="s">
        <v>1184</v>
      </c>
      <c r="H306" s="250" t="s">
        <v>194</v>
      </c>
      <c r="I306" s="250" t="s">
        <v>194</v>
      </c>
      <c r="J306" s="250" t="s">
        <v>194</v>
      </c>
      <c r="K306" s="250" t="s">
        <v>194</v>
      </c>
    </row>
    <row r="307" spans="1:13" s="339" customFormat="1" hidden="1" x14ac:dyDescent="0.25">
      <c r="A307" s="274">
        <v>458857</v>
      </c>
      <c r="B307" s="274" t="s">
        <v>1185</v>
      </c>
      <c r="C307" s="274" t="s">
        <v>1158</v>
      </c>
      <c r="D307" s="274" t="s">
        <v>14</v>
      </c>
      <c r="E307" s="274"/>
      <c r="F307" s="468">
        <v>1150000000</v>
      </c>
      <c r="G307" s="274" t="s">
        <v>1186</v>
      </c>
      <c r="H307" s="392" t="s">
        <v>1160</v>
      </c>
      <c r="I307" s="392" t="s">
        <v>1187</v>
      </c>
      <c r="J307" s="392">
        <v>20</v>
      </c>
      <c r="K307" s="394" t="s">
        <v>1188</v>
      </c>
    </row>
    <row r="308" spans="1:13" hidden="1" x14ac:dyDescent="0.25">
      <c r="A308" s="122">
        <v>457089</v>
      </c>
      <c r="B308" s="122" t="s">
        <v>1189</v>
      </c>
      <c r="C308" s="122" t="s">
        <v>1158</v>
      </c>
      <c r="D308" s="122" t="s">
        <v>14</v>
      </c>
      <c r="E308" s="122"/>
      <c r="F308" s="267">
        <v>1150000000</v>
      </c>
      <c r="G308" s="122" t="s">
        <v>1190</v>
      </c>
      <c r="H308" s="391" t="s">
        <v>1160</v>
      </c>
      <c r="I308" s="391" t="s">
        <v>1191</v>
      </c>
      <c r="J308" s="391">
        <v>12</v>
      </c>
      <c r="K308" s="403" t="s">
        <v>1192</v>
      </c>
      <c r="L308" s="263"/>
    </row>
    <row r="309" spans="1:13" hidden="1" x14ac:dyDescent="0.25">
      <c r="A309" s="122">
        <v>437989</v>
      </c>
      <c r="B309" s="122" t="s">
        <v>1193</v>
      </c>
      <c r="C309" s="122" t="s">
        <v>1158</v>
      </c>
      <c r="D309" s="122" t="s">
        <v>14</v>
      </c>
      <c r="E309" s="122"/>
      <c r="F309" s="267">
        <v>1140000000</v>
      </c>
      <c r="G309" s="122" t="s">
        <v>1194</v>
      </c>
      <c r="H309" s="391" t="s">
        <v>1160</v>
      </c>
      <c r="I309" s="391" t="s">
        <v>1195</v>
      </c>
      <c r="J309" s="391">
        <v>15</v>
      </c>
      <c r="K309" s="403" t="s">
        <v>1196</v>
      </c>
    </row>
    <row r="310" spans="1:13" hidden="1" x14ac:dyDescent="0.25">
      <c r="A310" s="122">
        <v>472121</v>
      </c>
      <c r="B310" s="122" t="s">
        <v>1197</v>
      </c>
      <c r="C310" s="122" t="s">
        <v>1158</v>
      </c>
      <c r="D310" s="122" t="s">
        <v>14</v>
      </c>
      <c r="E310" s="122"/>
      <c r="F310" s="267">
        <v>1160000000</v>
      </c>
      <c r="G310" s="122" t="s">
        <v>1198</v>
      </c>
      <c r="H310" s="391" t="s">
        <v>1160</v>
      </c>
      <c r="I310" s="391" t="s">
        <v>1199</v>
      </c>
      <c r="J310" s="391">
        <v>12</v>
      </c>
      <c r="K310" s="264" t="s">
        <v>1200</v>
      </c>
    </row>
    <row r="311" spans="1:13" hidden="1" x14ac:dyDescent="0.25">
      <c r="A311" s="122">
        <v>353820</v>
      </c>
      <c r="B311" s="122" t="s">
        <v>1201</v>
      </c>
      <c r="C311" s="122" t="s">
        <v>1158</v>
      </c>
      <c r="D311" s="122" t="s">
        <v>14</v>
      </c>
      <c r="E311" s="122"/>
      <c r="F311" s="267">
        <v>1160000000</v>
      </c>
      <c r="G311" s="122" t="s">
        <v>1202</v>
      </c>
      <c r="H311" s="391" t="s">
        <v>1160</v>
      </c>
      <c r="I311" s="391" t="s">
        <v>1203</v>
      </c>
      <c r="J311" s="391">
        <v>15</v>
      </c>
      <c r="K311" s="391" t="s">
        <v>1204</v>
      </c>
    </row>
    <row r="312" spans="1:13" s="250" customFormat="1" hidden="1" x14ac:dyDescent="0.25">
      <c r="A312" s="122">
        <v>501344</v>
      </c>
      <c r="B312" s="122" t="s">
        <v>1205</v>
      </c>
      <c r="C312" s="122" t="s">
        <v>1158</v>
      </c>
      <c r="D312" s="122" t="s">
        <v>327</v>
      </c>
      <c r="E312" s="122"/>
      <c r="F312" s="267">
        <v>1120000000</v>
      </c>
      <c r="G312" s="122" t="s">
        <v>1206</v>
      </c>
      <c r="H312" s="391" t="s">
        <v>1160</v>
      </c>
      <c r="I312" s="391" t="s">
        <v>1207</v>
      </c>
      <c r="J312" s="391">
        <v>15</v>
      </c>
      <c r="K312" s="403" t="s">
        <v>1208</v>
      </c>
      <c r="L312" s="283"/>
      <c r="M312" s="246"/>
    </row>
    <row r="313" spans="1:13" hidden="1" x14ac:dyDescent="0.25">
      <c r="A313" s="122">
        <v>459028</v>
      </c>
      <c r="B313" s="414" t="s">
        <v>1209</v>
      </c>
      <c r="C313" s="122" t="s">
        <v>1158</v>
      </c>
      <c r="D313" s="122" t="s">
        <v>14</v>
      </c>
      <c r="E313" s="253" t="s">
        <v>15</v>
      </c>
      <c r="F313" s="267">
        <v>1030000000</v>
      </c>
      <c r="G313" s="122" t="s">
        <v>1210</v>
      </c>
      <c r="H313" s="391" t="s">
        <v>1160</v>
      </c>
      <c r="I313" s="391" t="s">
        <v>1211</v>
      </c>
      <c r="J313" s="391">
        <v>20</v>
      </c>
      <c r="K313" s="391" t="s">
        <v>1212</v>
      </c>
    </row>
    <row r="314" spans="1:13" s="216" customFormat="1" hidden="1" x14ac:dyDescent="0.25">
      <c r="A314" s="122">
        <v>458512</v>
      </c>
      <c r="B314" s="122" t="s">
        <v>1213</v>
      </c>
      <c r="C314" s="122" t="s">
        <v>1158</v>
      </c>
      <c r="D314" s="122" t="s">
        <v>14</v>
      </c>
      <c r="E314" s="122"/>
      <c r="F314" s="267">
        <v>1150000000</v>
      </c>
      <c r="G314" s="122" t="s">
        <v>1214</v>
      </c>
      <c r="H314" s="391" t="s">
        <v>1160</v>
      </c>
      <c r="I314" s="391" t="s">
        <v>1215</v>
      </c>
      <c r="J314" s="391">
        <v>20</v>
      </c>
      <c r="K314" s="391" t="s">
        <v>1216</v>
      </c>
      <c r="L314" s="246"/>
      <c r="M314" s="246"/>
    </row>
    <row r="315" spans="1:13" s="221" customFormat="1" hidden="1" x14ac:dyDescent="0.25">
      <c r="A315" s="122">
        <v>449670</v>
      </c>
      <c r="B315" s="122" t="s">
        <v>1217</v>
      </c>
      <c r="C315" s="122" t="s">
        <v>1158</v>
      </c>
      <c r="D315" s="122" t="s">
        <v>14</v>
      </c>
      <c r="E315" s="122"/>
      <c r="F315" s="267">
        <v>1150000000</v>
      </c>
      <c r="G315" s="122" t="s">
        <v>1218</v>
      </c>
      <c r="H315" s="391" t="s">
        <v>1160</v>
      </c>
      <c r="I315" s="391" t="s">
        <v>1219</v>
      </c>
      <c r="J315" s="391">
        <v>15</v>
      </c>
      <c r="K315" s="391" t="s">
        <v>1220</v>
      </c>
      <c r="L315" s="246"/>
      <c r="M315" s="246"/>
    </row>
    <row r="316" spans="1:13" s="296" customFormat="1" hidden="1" x14ac:dyDescent="0.25">
      <c r="A316" s="122">
        <v>438362</v>
      </c>
      <c r="B316" s="414" t="s">
        <v>1221</v>
      </c>
      <c r="C316" s="122" t="s">
        <v>1158</v>
      </c>
      <c r="D316" s="122" t="s">
        <v>14</v>
      </c>
      <c r="E316" s="253" t="s">
        <v>15</v>
      </c>
      <c r="F316" s="267">
        <v>1140000000</v>
      </c>
      <c r="G316" s="122" t="s">
        <v>1222</v>
      </c>
      <c r="H316" s="391" t="s">
        <v>1160</v>
      </c>
      <c r="I316" s="391" t="s">
        <v>1223</v>
      </c>
      <c r="J316" s="391">
        <v>20</v>
      </c>
      <c r="K316" s="391" t="s">
        <v>1224</v>
      </c>
      <c r="L316" s="246"/>
      <c r="M316" s="246"/>
    </row>
    <row r="317" spans="1:13" s="296" customFormat="1" hidden="1" x14ac:dyDescent="0.25">
      <c r="A317" s="122">
        <v>430324</v>
      </c>
      <c r="B317" s="122" t="s">
        <v>1225</v>
      </c>
      <c r="C317" s="246" t="s">
        <v>1226</v>
      </c>
      <c r="D317" s="122" t="s">
        <v>14</v>
      </c>
      <c r="E317" s="246"/>
      <c r="F317" s="326">
        <v>1175695074</v>
      </c>
      <c r="G317" s="246" t="s">
        <v>1227</v>
      </c>
      <c r="H317" s="264" t="s">
        <v>1226</v>
      </c>
      <c r="I317" s="264" t="s">
        <v>1228</v>
      </c>
      <c r="J317" s="264">
        <v>75</v>
      </c>
      <c r="K317" s="409" t="s">
        <v>1229</v>
      </c>
      <c r="L317" s="246"/>
      <c r="M317" s="246"/>
    </row>
    <row r="318" spans="1:13" s="221" customFormat="1" hidden="1" x14ac:dyDescent="0.25">
      <c r="A318" s="122">
        <v>486539</v>
      </c>
      <c r="B318" s="122" t="s">
        <v>1230</v>
      </c>
      <c r="C318" s="122" t="s">
        <v>1231</v>
      </c>
      <c r="D318" s="122" t="s">
        <v>14</v>
      </c>
      <c r="E318" s="249"/>
      <c r="F318" s="122">
        <v>1169048044</v>
      </c>
      <c r="G318" s="246" t="s">
        <v>1232</v>
      </c>
      <c r="H318" s="264" t="s">
        <v>1233</v>
      </c>
      <c r="I318" s="264" t="s">
        <v>1234</v>
      </c>
      <c r="J318" s="264">
        <v>25</v>
      </c>
      <c r="K318" s="391" t="s">
        <v>1235</v>
      </c>
      <c r="L318" s="246"/>
      <c r="M318" s="246"/>
    </row>
    <row r="319" spans="1:13" hidden="1" x14ac:dyDescent="0.25">
      <c r="A319" s="395">
        <v>481063</v>
      </c>
      <c r="B319" s="414" t="s">
        <v>1236</v>
      </c>
      <c r="C319" s="122" t="s">
        <v>1231</v>
      </c>
      <c r="D319" s="122" t="s">
        <v>14</v>
      </c>
      <c r="E319" s="286" t="s">
        <v>15</v>
      </c>
      <c r="F319" s="122">
        <v>1169045128</v>
      </c>
      <c r="G319" s="246" t="s">
        <v>1237</v>
      </c>
      <c r="H319" s="264" t="s">
        <v>1231</v>
      </c>
      <c r="I319" s="264" t="s">
        <v>1238</v>
      </c>
      <c r="J319" s="264">
        <v>25</v>
      </c>
      <c r="K319" s="264" t="s">
        <v>1239</v>
      </c>
      <c r="L319" s="254"/>
    </row>
    <row r="320" spans="1:13" s="444" customFormat="1" hidden="1" x14ac:dyDescent="0.25">
      <c r="A320" s="406">
        <v>479566</v>
      </c>
      <c r="B320" s="424" t="s">
        <v>1240</v>
      </c>
      <c r="C320" s="406" t="s">
        <v>1231</v>
      </c>
      <c r="D320" s="406" t="s">
        <v>14</v>
      </c>
      <c r="E320" s="425" t="s">
        <v>15</v>
      </c>
      <c r="F320" s="406">
        <v>1164421390</v>
      </c>
      <c r="G320" s="268" t="s">
        <v>1241</v>
      </c>
      <c r="H320" s="432" t="s">
        <v>1233</v>
      </c>
      <c r="I320" s="432" t="s">
        <v>1242</v>
      </c>
      <c r="J320" s="432">
        <v>40</v>
      </c>
      <c r="K320" s="443" t="s">
        <v>1243</v>
      </c>
      <c r="L320" s="268" t="s">
        <v>1244</v>
      </c>
      <c r="M320" s="268"/>
    </row>
    <row r="321" spans="1:13" s="298" customFormat="1" hidden="1" x14ac:dyDescent="0.25">
      <c r="A321" s="250">
        <v>408118</v>
      </c>
      <c r="B321" s="250" t="s">
        <v>1245</v>
      </c>
      <c r="C321" s="250" t="s">
        <v>1246</v>
      </c>
      <c r="D321" s="374" t="s">
        <v>194</v>
      </c>
      <c r="E321" s="250"/>
      <c r="F321" s="250">
        <v>1162604108</v>
      </c>
      <c r="G321" s="250" t="s">
        <v>1247</v>
      </c>
      <c r="H321" s="250" t="s">
        <v>194</v>
      </c>
      <c r="I321" s="250" t="s">
        <v>194</v>
      </c>
      <c r="J321" s="250" t="s">
        <v>194</v>
      </c>
      <c r="K321" s="250" t="s">
        <v>194</v>
      </c>
      <c r="L321" s="250"/>
      <c r="M321" s="250"/>
    </row>
    <row r="322" spans="1:13" s="298" customFormat="1" hidden="1" x14ac:dyDescent="0.25">
      <c r="A322" s="250">
        <v>449503</v>
      </c>
      <c r="B322" s="250" t="s">
        <v>1248</v>
      </c>
      <c r="C322" s="250" t="s">
        <v>1246</v>
      </c>
      <c r="D322" s="374" t="s">
        <v>194</v>
      </c>
      <c r="E322" s="380"/>
      <c r="F322" s="250">
        <v>1154027102</v>
      </c>
      <c r="G322" s="368" t="s">
        <v>1249</v>
      </c>
      <c r="H322" s="250" t="s">
        <v>194</v>
      </c>
      <c r="I322" s="250" t="s">
        <v>194</v>
      </c>
      <c r="J322" s="250" t="s">
        <v>194</v>
      </c>
      <c r="K322" s="250" t="s">
        <v>194</v>
      </c>
    </row>
    <row r="323" spans="1:13" s="339" customFormat="1" hidden="1" x14ac:dyDescent="0.25">
      <c r="A323" s="274">
        <v>474516</v>
      </c>
      <c r="B323" s="274" t="s">
        <v>1250</v>
      </c>
      <c r="C323" s="274" t="s">
        <v>1246</v>
      </c>
      <c r="D323" s="274" t="s">
        <v>14</v>
      </c>
      <c r="E323" s="274"/>
      <c r="F323" s="274">
        <v>1164952691</v>
      </c>
      <c r="G323" s="457" t="s">
        <v>1251</v>
      </c>
      <c r="H323" s="470" t="s">
        <v>1252</v>
      </c>
      <c r="I323" s="457" t="s">
        <v>1253</v>
      </c>
      <c r="J323" s="471">
        <v>25</v>
      </c>
      <c r="K323" s="472" t="s">
        <v>1254</v>
      </c>
      <c r="L323" s="276"/>
    </row>
    <row r="324" spans="1:13" hidden="1" x14ac:dyDescent="0.25">
      <c r="A324" s="122">
        <v>457385</v>
      </c>
      <c r="B324" s="414" t="s">
        <v>1255</v>
      </c>
      <c r="C324" s="122" t="s">
        <v>1246</v>
      </c>
      <c r="D324" s="122" t="s">
        <v>14</v>
      </c>
      <c r="E324" s="255" t="s">
        <v>15</v>
      </c>
      <c r="F324" s="122">
        <v>1151392728</v>
      </c>
      <c r="G324" s="215" t="s">
        <v>1256</v>
      </c>
      <c r="H324" s="215" t="s">
        <v>1252</v>
      </c>
      <c r="I324" s="215" t="s">
        <v>1257</v>
      </c>
      <c r="J324" s="396">
        <v>18</v>
      </c>
      <c r="K324" s="400" t="s">
        <v>1258</v>
      </c>
    </row>
    <row r="325" spans="1:13" s="296" customFormat="1" hidden="1" x14ac:dyDescent="0.25">
      <c r="A325" s="122">
        <v>463378</v>
      </c>
      <c r="B325" s="122" t="s">
        <v>1259</v>
      </c>
      <c r="C325" s="122" t="s">
        <v>1246</v>
      </c>
      <c r="D325" s="122" t="s">
        <v>14</v>
      </c>
      <c r="E325" s="256"/>
      <c r="F325" s="122">
        <v>1156891486</v>
      </c>
      <c r="G325" s="215" t="s">
        <v>1260</v>
      </c>
      <c r="H325" s="215" t="s">
        <v>1252</v>
      </c>
      <c r="I325" s="215" t="s">
        <v>1261</v>
      </c>
      <c r="J325" s="396">
        <v>10</v>
      </c>
      <c r="K325" s="395" t="s">
        <v>1262</v>
      </c>
      <c r="L325" s="246"/>
      <c r="M325" s="246"/>
    </row>
    <row r="326" spans="1:13" s="389" customFormat="1" hidden="1" x14ac:dyDescent="0.25">
      <c r="A326" s="395">
        <v>272409</v>
      </c>
      <c r="B326" s="395" t="s">
        <v>1263</v>
      </c>
      <c r="C326" s="395" t="s">
        <v>1246</v>
      </c>
      <c r="D326" s="395" t="s">
        <v>14</v>
      </c>
      <c r="E326" s="395"/>
      <c r="F326" s="395">
        <v>1178205176</v>
      </c>
      <c r="G326" s="396" t="s">
        <v>1264</v>
      </c>
      <c r="H326" s="396" t="s">
        <v>1252</v>
      </c>
      <c r="I326" s="396" t="s">
        <v>1265</v>
      </c>
      <c r="J326" s="396">
        <v>13</v>
      </c>
      <c r="K326" s="395" t="s">
        <v>1266</v>
      </c>
    </row>
    <row r="327" spans="1:13" hidden="1" x14ac:dyDescent="0.25">
      <c r="A327" s="122">
        <v>499599</v>
      </c>
      <c r="B327" s="122" t="s">
        <v>1267</v>
      </c>
      <c r="C327" s="122" t="s">
        <v>1246</v>
      </c>
      <c r="D327" s="122" t="s">
        <v>14</v>
      </c>
      <c r="E327" s="122"/>
      <c r="F327" s="122">
        <v>1174684475</v>
      </c>
      <c r="G327" s="215" t="s">
        <v>1268</v>
      </c>
      <c r="H327" s="215" t="s">
        <v>1252</v>
      </c>
      <c r="I327" s="215" t="s">
        <v>1269</v>
      </c>
      <c r="J327" s="396">
        <v>15</v>
      </c>
      <c r="K327" s="395" t="s">
        <v>1270</v>
      </c>
    </row>
    <row r="328" spans="1:13" hidden="1" x14ac:dyDescent="0.25">
      <c r="A328" s="122">
        <v>458662</v>
      </c>
      <c r="B328" s="122" t="s">
        <v>1271</v>
      </c>
      <c r="C328" s="122" t="s">
        <v>1246</v>
      </c>
      <c r="D328" s="122" t="s">
        <v>14</v>
      </c>
      <c r="E328" s="256"/>
      <c r="F328" s="122">
        <v>1154027104</v>
      </c>
      <c r="G328" s="215" t="s">
        <v>1272</v>
      </c>
      <c r="H328" s="215" t="s">
        <v>1252</v>
      </c>
      <c r="I328" s="215" t="s">
        <v>1273</v>
      </c>
      <c r="J328" s="396">
        <v>15</v>
      </c>
      <c r="K328" s="395" t="s">
        <v>1274</v>
      </c>
    </row>
    <row r="329" spans="1:13" hidden="1" x14ac:dyDescent="0.25">
      <c r="A329" s="122">
        <v>390273</v>
      </c>
      <c r="B329" s="122" t="s">
        <v>1275</v>
      </c>
      <c r="C329" s="122" t="s">
        <v>1246</v>
      </c>
      <c r="D329" s="122" t="s">
        <v>14</v>
      </c>
      <c r="E329" s="256"/>
      <c r="F329" s="122">
        <v>1164952761</v>
      </c>
      <c r="G329" s="215" t="s">
        <v>1276</v>
      </c>
      <c r="H329" s="215" t="s">
        <v>1252</v>
      </c>
      <c r="I329" s="215" t="s">
        <v>1277</v>
      </c>
      <c r="J329" s="396">
        <v>10</v>
      </c>
      <c r="K329" s="395" t="s">
        <v>1278</v>
      </c>
    </row>
    <row r="330" spans="1:13" hidden="1" x14ac:dyDescent="0.25">
      <c r="A330" s="122">
        <v>455433</v>
      </c>
      <c r="B330" s="122" t="s">
        <v>1279</v>
      </c>
      <c r="C330" s="122" t="s">
        <v>1246</v>
      </c>
      <c r="D330" s="122" t="s">
        <v>14</v>
      </c>
      <c r="E330" s="256"/>
      <c r="F330" s="122">
        <v>1151392701</v>
      </c>
      <c r="G330" s="215" t="s">
        <v>1280</v>
      </c>
      <c r="H330" s="215" t="s">
        <v>1252</v>
      </c>
      <c r="I330" s="215" t="s">
        <v>1281</v>
      </c>
      <c r="J330" s="396">
        <v>15</v>
      </c>
      <c r="K330" s="395" t="s">
        <v>1282</v>
      </c>
      <c r="L330" s="221" t="s">
        <v>1283</v>
      </c>
    </row>
    <row r="331" spans="1:13" hidden="1" x14ac:dyDescent="0.25">
      <c r="A331" s="122">
        <v>457805</v>
      </c>
      <c r="B331" s="122" t="s">
        <v>1284</v>
      </c>
      <c r="C331" s="122" t="s">
        <v>1246</v>
      </c>
      <c r="D331" s="122" t="s">
        <v>14</v>
      </c>
      <c r="E331" s="256"/>
      <c r="F331" s="122">
        <v>1151392731</v>
      </c>
      <c r="G331" s="215" t="s">
        <v>1285</v>
      </c>
      <c r="H331" s="215" t="s">
        <v>1252</v>
      </c>
      <c r="I331" s="215" t="s">
        <v>1286</v>
      </c>
      <c r="J331" s="396">
        <v>15</v>
      </c>
      <c r="K331" s="395" t="s">
        <v>1287</v>
      </c>
    </row>
    <row r="332" spans="1:13" hidden="1" x14ac:dyDescent="0.25">
      <c r="A332" s="122">
        <v>507678</v>
      </c>
      <c r="B332" s="414" t="s">
        <v>1288</v>
      </c>
      <c r="C332" s="122" t="s">
        <v>1246</v>
      </c>
      <c r="D332" s="122" t="s">
        <v>14</v>
      </c>
      <c r="E332" s="255" t="s">
        <v>15</v>
      </c>
      <c r="F332" s="122">
        <v>872885538</v>
      </c>
      <c r="G332" s="215" t="s">
        <v>1289</v>
      </c>
      <c r="H332" s="215" t="s">
        <v>1252</v>
      </c>
      <c r="I332" s="215" t="s">
        <v>1290</v>
      </c>
      <c r="J332" s="396">
        <v>20</v>
      </c>
      <c r="K332" s="395" t="s">
        <v>1291</v>
      </c>
    </row>
    <row r="333" spans="1:13" hidden="1" x14ac:dyDescent="0.25">
      <c r="A333" s="122">
        <v>468425</v>
      </c>
      <c r="B333" s="414" t="s">
        <v>1292</v>
      </c>
      <c r="C333" s="122" t="s">
        <v>1246</v>
      </c>
      <c r="D333" s="122" t="s">
        <v>14</v>
      </c>
      <c r="E333" s="271" t="s">
        <v>15</v>
      </c>
      <c r="F333" s="122">
        <v>1158141993</v>
      </c>
      <c r="G333" s="215" t="s">
        <v>1293</v>
      </c>
      <c r="H333" s="215" t="s">
        <v>1252</v>
      </c>
      <c r="I333" s="215" t="s">
        <v>1294</v>
      </c>
      <c r="J333" s="396">
        <v>20</v>
      </c>
      <c r="K333" s="395" t="s">
        <v>1295</v>
      </c>
    </row>
    <row r="334" spans="1:13" hidden="1" x14ac:dyDescent="0.25">
      <c r="A334" s="401">
        <v>507678</v>
      </c>
      <c r="B334" s="246" t="s">
        <v>1296</v>
      </c>
      <c r="C334" s="122" t="s">
        <v>1246</v>
      </c>
      <c r="D334" s="122" t="s">
        <v>14</v>
      </c>
      <c r="F334" s="246">
        <v>1034446560</v>
      </c>
      <c r="G334" s="246" t="s">
        <v>1297</v>
      </c>
      <c r="H334" s="215" t="s">
        <v>1252</v>
      </c>
      <c r="I334" s="246" t="s">
        <v>1298</v>
      </c>
      <c r="J334" s="389">
        <v>10</v>
      </c>
      <c r="K334" s="395" t="s">
        <v>1299</v>
      </c>
    </row>
    <row r="335" spans="1:13" hidden="1" x14ac:dyDescent="0.25">
      <c r="A335" s="122">
        <v>459010</v>
      </c>
      <c r="B335" s="122" t="s">
        <v>1300</v>
      </c>
      <c r="C335" s="122" t="s">
        <v>1246</v>
      </c>
      <c r="D335" s="122" t="s">
        <v>14</v>
      </c>
      <c r="E335" s="256"/>
      <c r="F335" s="122">
        <v>1154026991</v>
      </c>
      <c r="G335" s="215" t="s">
        <v>1301</v>
      </c>
      <c r="H335" s="215" t="s">
        <v>1252</v>
      </c>
      <c r="I335" s="215" t="s">
        <v>1302</v>
      </c>
      <c r="J335" s="396">
        <v>10</v>
      </c>
      <c r="K335" s="395" t="s">
        <v>1303</v>
      </c>
    </row>
    <row r="336" spans="1:13" hidden="1" x14ac:dyDescent="0.25">
      <c r="A336" s="122">
        <v>414782</v>
      </c>
      <c r="B336" s="122" t="s">
        <v>1304</v>
      </c>
      <c r="C336" s="122" t="s">
        <v>1246</v>
      </c>
      <c r="D336" s="122" t="s">
        <v>14</v>
      </c>
      <c r="E336" s="122"/>
      <c r="F336" s="122">
        <v>1164952659</v>
      </c>
      <c r="G336" s="215" t="s">
        <v>1305</v>
      </c>
      <c r="H336" s="215" t="s">
        <v>1252</v>
      </c>
      <c r="I336" s="215" t="s">
        <v>1306</v>
      </c>
      <c r="J336" s="396">
        <v>10</v>
      </c>
      <c r="K336" s="395" t="s">
        <v>1307</v>
      </c>
    </row>
    <row r="337" spans="1:13" hidden="1" x14ac:dyDescent="0.25">
      <c r="A337" s="122">
        <v>439924</v>
      </c>
      <c r="B337" s="122" t="s">
        <v>1308</v>
      </c>
      <c r="C337" s="122" t="s">
        <v>1246</v>
      </c>
      <c r="D337" s="122" t="s">
        <v>14</v>
      </c>
      <c r="E337" s="122"/>
      <c r="F337" s="122">
        <v>615371519</v>
      </c>
      <c r="G337" s="215" t="s">
        <v>1309</v>
      </c>
      <c r="H337" s="215" t="s">
        <v>1252</v>
      </c>
      <c r="I337" s="215" t="s">
        <v>1310</v>
      </c>
      <c r="J337" s="396">
        <v>10</v>
      </c>
      <c r="K337" s="395" t="s">
        <v>1311</v>
      </c>
    </row>
    <row r="338" spans="1:13" hidden="1" x14ac:dyDescent="0.25">
      <c r="A338" s="122">
        <v>475184</v>
      </c>
      <c r="B338" s="414" t="s">
        <v>1312</v>
      </c>
      <c r="C338" s="122" t="s">
        <v>1246</v>
      </c>
      <c r="D338" s="122" t="s">
        <v>14</v>
      </c>
      <c r="E338" s="255" t="s">
        <v>15</v>
      </c>
      <c r="F338" s="122">
        <v>1164952710</v>
      </c>
      <c r="G338" s="215" t="s">
        <v>1313</v>
      </c>
      <c r="H338" s="215" t="s">
        <v>1252</v>
      </c>
      <c r="I338" s="215" t="s">
        <v>1314</v>
      </c>
      <c r="J338" s="396">
        <v>13</v>
      </c>
      <c r="K338" s="395" t="s">
        <v>1315</v>
      </c>
    </row>
    <row r="339" spans="1:13" hidden="1" x14ac:dyDescent="0.25">
      <c r="A339" s="122">
        <v>272786</v>
      </c>
      <c r="B339" s="122" t="s">
        <v>1316</v>
      </c>
      <c r="C339" s="122" t="s">
        <v>1246</v>
      </c>
      <c r="D339" s="122" t="s">
        <v>14</v>
      </c>
      <c r="E339" s="122"/>
      <c r="F339" s="122">
        <v>1179020702</v>
      </c>
      <c r="G339" s="215" t="s">
        <v>1317</v>
      </c>
      <c r="H339" s="215" t="s">
        <v>1252</v>
      </c>
      <c r="I339" s="215" t="s">
        <v>1318</v>
      </c>
      <c r="J339" s="396">
        <v>12</v>
      </c>
      <c r="K339" s="395" t="s">
        <v>1319</v>
      </c>
    </row>
    <row r="340" spans="1:13" s="398" customFormat="1" hidden="1" x14ac:dyDescent="0.25">
      <c r="A340" s="391">
        <v>272407</v>
      </c>
      <c r="B340" s="391" t="s">
        <v>1320</v>
      </c>
      <c r="C340" s="391" t="s">
        <v>1246</v>
      </c>
      <c r="D340" s="391" t="s">
        <v>14</v>
      </c>
      <c r="E340" s="391"/>
      <c r="F340" s="391">
        <v>1178206204</v>
      </c>
      <c r="G340" s="397" t="s">
        <v>1321</v>
      </c>
      <c r="H340" s="397" t="s">
        <v>1252</v>
      </c>
      <c r="I340" s="397" t="s">
        <v>1322</v>
      </c>
      <c r="J340" s="396">
        <v>12</v>
      </c>
      <c r="K340" s="395" t="s">
        <v>1323</v>
      </c>
      <c r="L340" s="264"/>
      <c r="M340" s="264"/>
    </row>
    <row r="341" spans="1:13" s="264" customFormat="1" hidden="1" x14ac:dyDescent="0.25">
      <c r="A341" s="391">
        <v>381451</v>
      </c>
      <c r="B341" s="391" t="s">
        <v>1324</v>
      </c>
      <c r="C341" s="391" t="s">
        <v>1246</v>
      </c>
      <c r="D341" s="391" t="s">
        <v>14</v>
      </c>
      <c r="E341" s="399"/>
      <c r="F341" s="391">
        <v>900736370</v>
      </c>
      <c r="G341" s="391" t="s">
        <v>1325</v>
      </c>
      <c r="H341" s="391" t="s">
        <v>1252</v>
      </c>
      <c r="I341" s="391" t="s">
        <v>1326</v>
      </c>
      <c r="J341" s="396">
        <v>10</v>
      </c>
      <c r="K341" s="395" t="s">
        <v>1327</v>
      </c>
    </row>
    <row r="342" spans="1:13" hidden="1" x14ac:dyDescent="0.25">
      <c r="A342" s="122">
        <v>481051</v>
      </c>
      <c r="B342" s="122" t="s">
        <v>1328</v>
      </c>
      <c r="C342" s="122" t="s">
        <v>1246</v>
      </c>
      <c r="D342" s="122" t="s">
        <v>14</v>
      </c>
      <c r="E342" s="122"/>
      <c r="F342" s="122">
        <v>1166729423</v>
      </c>
      <c r="G342" s="215" t="s">
        <v>1329</v>
      </c>
      <c r="H342" s="215" t="s">
        <v>1252</v>
      </c>
      <c r="I342" s="215" t="s">
        <v>1330</v>
      </c>
      <c r="J342" s="396">
        <v>17</v>
      </c>
      <c r="K342" s="395" t="s">
        <v>1331</v>
      </c>
    </row>
    <row r="343" spans="1:13" hidden="1" x14ac:dyDescent="0.25">
      <c r="A343" s="122">
        <v>467202</v>
      </c>
      <c r="B343" s="122" t="s">
        <v>1332</v>
      </c>
      <c r="C343" s="122" t="s">
        <v>1246</v>
      </c>
      <c r="D343" s="122" t="s">
        <v>14</v>
      </c>
      <c r="E343" s="256"/>
      <c r="F343" s="122">
        <v>1161875352</v>
      </c>
      <c r="G343" s="215" t="s">
        <v>1333</v>
      </c>
      <c r="H343" s="215" t="s">
        <v>1252</v>
      </c>
      <c r="I343" s="215" t="s">
        <v>1334</v>
      </c>
      <c r="J343" s="396">
        <v>15</v>
      </c>
      <c r="K343" s="395" t="s">
        <v>1335</v>
      </c>
    </row>
    <row r="344" spans="1:13" s="221" customFormat="1" hidden="1" x14ac:dyDescent="0.25">
      <c r="A344" s="122">
        <v>467206</v>
      </c>
      <c r="B344" s="122" t="s">
        <v>1336</v>
      </c>
      <c r="C344" s="122" t="s">
        <v>1246</v>
      </c>
      <c r="D344" s="122" t="s">
        <v>14</v>
      </c>
      <c r="E344" s="256"/>
      <c r="F344" s="122">
        <v>1158143670</v>
      </c>
      <c r="G344" s="215" t="s">
        <v>1337</v>
      </c>
      <c r="H344" s="215" t="s">
        <v>1252</v>
      </c>
      <c r="I344" s="215" t="s">
        <v>1338</v>
      </c>
      <c r="J344" s="396">
        <v>10</v>
      </c>
      <c r="K344" s="395" t="s">
        <v>1339</v>
      </c>
      <c r="L344" s="246"/>
      <c r="M344" s="246"/>
    </row>
    <row r="345" spans="1:13" s="259" customFormat="1" hidden="1" x14ac:dyDescent="0.25">
      <c r="A345" s="122">
        <v>437715</v>
      </c>
      <c r="B345" s="122" t="s">
        <v>1340</v>
      </c>
      <c r="C345" s="122" t="s">
        <v>1246</v>
      </c>
      <c r="D345" s="122" t="s">
        <v>14</v>
      </c>
      <c r="E345" s="256"/>
      <c r="F345" s="122">
        <v>1135767275</v>
      </c>
      <c r="G345" s="215" t="s">
        <v>1341</v>
      </c>
      <c r="H345" s="215" t="s">
        <v>1252</v>
      </c>
      <c r="I345" s="215" t="s">
        <v>1342</v>
      </c>
      <c r="J345" s="402">
        <v>10</v>
      </c>
      <c r="K345" s="395" t="s">
        <v>1343</v>
      </c>
      <c r="L345" s="246"/>
      <c r="M345" s="246"/>
    </row>
    <row r="346" spans="1:13" s="259" customFormat="1" hidden="1" x14ac:dyDescent="0.25">
      <c r="A346" s="122">
        <v>467731</v>
      </c>
      <c r="B346" s="122" t="s">
        <v>1344</v>
      </c>
      <c r="C346" s="122" t="s">
        <v>1246</v>
      </c>
      <c r="D346" s="122" t="s">
        <v>14</v>
      </c>
      <c r="E346" s="256"/>
      <c r="F346" s="122">
        <v>1161875342</v>
      </c>
      <c r="G346" s="215" t="s">
        <v>1345</v>
      </c>
      <c r="H346" s="215" t="s">
        <v>1252</v>
      </c>
      <c r="I346" s="215" t="s">
        <v>1346</v>
      </c>
      <c r="J346" s="402">
        <v>10</v>
      </c>
      <c r="K346" s="395" t="s">
        <v>1347</v>
      </c>
      <c r="L346" s="246"/>
      <c r="M346" s="246"/>
    </row>
    <row r="347" spans="1:13" s="259" customFormat="1" hidden="1" x14ac:dyDescent="0.25">
      <c r="A347" s="122">
        <v>501292</v>
      </c>
      <c r="B347" s="122" t="s">
        <v>1348</v>
      </c>
      <c r="C347" s="122" t="s">
        <v>1246</v>
      </c>
      <c r="D347" s="122" t="s">
        <v>327</v>
      </c>
      <c r="E347" s="122"/>
      <c r="F347" s="122">
        <v>1136948465</v>
      </c>
      <c r="G347" s="215" t="s">
        <v>1349</v>
      </c>
      <c r="H347" s="215" t="s">
        <v>1252</v>
      </c>
      <c r="I347" s="215" t="s">
        <v>1350</v>
      </c>
      <c r="J347" s="402">
        <v>15</v>
      </c>
      <c r="K347" s="395" t="s">
        <v>1351</v>
      </c>
      <c r="L347" s="246"/>
      <c r="M347" s="246"/>
    </row>
    <row r="348" spans="1:13" s="259" customFormat="1" hidden="1" x14ac:dyDescent="0.25">
      <c r="A348" s="122">
        <v>501312</v>
      </c>
      <c r="B348" s="122" t="s">
        <v>1352</v>
      </c>
      <c r="C348" s="122" t="s">
        <v>1246</v>
      </c>
      <c r="D348" s="122" t="s">
        <v>327</v>
      </c>
      <c r="E348" s="122"/>
      <c r="F348" s="122">
        <v>1117587646</v>
      </c>
      <c r="G348" s="215" t="s">
        <v>1353</v>
      </c>
      <c r="H348" s="215" t="s">
        <v>1252</v>
      </c>
      <c r="I348" s="215" t="s">
        <v>1354</v>
      </c>
      <c r="J348" s="402">
        <v>10</v>
      </c>
      <c r="K348" s="396" t="s">
        <v>1355</v>
      </c>
      <c r="L348" s="246"/>
      <c r="M348" s="246"/>
    </row>
    <row r="349" spans="1:13" s="259" customFormat="1" hidden="1" x14ac:dyDescent="0.25">
      <c r="A349" s="294">
        <v>467659</v>
      </c>
      <c r="B349" s="294" t="s">
        <v>1356</v>
      </c>
      <c r="C349" s="294" t="s">
        <v>1246</v>
      </c>
      <c r="D349" s="294" t="s">
        <v>338</v>
      </c>
      <c r="E349" s="297"/>
      <c r="F349" s="294">
        <v>1158143312</v>
      </c>
      <c r="G349" s="295" t="s">
        <v>1357</v>
      </c>
      <c r="H349" s="295" t="s">
        <v>1252</v>
      </c>
      <c r="I349" s="295" t="s">
        <v>1358</v>
      </c>
      <c r="J349" s="351">
        <v>0</v>
      </c>
      <c r="K349" s="296" t="s">
        <v>338</v>
      </c>
      <c r="L349" s="296"/>
      <c r="M349" s="296"/>
    </row>
    <row r="350" spans="1:13" s="259" customFormat="1" hidden="1" x14ac:dyDescent="0.25">
      <c r="A350" s="294">
        <v>463714</v>
      </c>
      <c r="B350" s="294" t="s">
        <v>1359</v>
      </c>
      <c r="C350" s="294" t="s">
        <v>1246</v>
      </c>
      <c r="D350" s="294" t="s">
        <v>338</v>
      </c>
      <c r="E350" s="297"/>
      <c r="F350" s="294">
        <v>1156891459</v>
      </c>
      <c r="G350" s="295" t="s">
        <v>1360</v>
      </c>
      <c r="H350" s="295" t="s">
        <v>1252</v>
      </c>
      <c r="I350" s="295" t="s">
        <v>1361</v>
      </c>
      <c r="J350" s="351">
        <v>0</v>
      </c>
      <c r="K350" s="296" t="s">
        <v>338</v>
      </c>
      <c r="L350" s="296"/>
      <c r="M350" s="296"/>
    </row>
    <row r="351" spans="1:13" s="259" customFormat="1" hidden="1" x14ac:dyDescent="0.25">
      <c r="A351" s="294">
        <v>472730</v>
      </c>
      <c r="B351" s="294" t="s">
        <v>1362</v>
      </c>
      <c r="C351" s="294" t="s">
        <v>1246</v>
      </c>
      <c r="D351" s="294" t="s">
        <v>338</v>
      </c>
      <c r="E351" s="294"/>
      <c r="F351" s="294">
        <v>1164952771</v>
      </c>
      <c r="G351" s="295" t="s">
        <v>1363</v>
      </c>
      <c r="H351" s="295" t="s">
        <v>1252</v>
      </c>
      <c r="I351" s="295" t="s">
        <v>1364</v>
      </c>
      <c r="J351" s="351">
        <v>0</v>
      </c>
      <c r="K351" s="296" t="s">
        <v>338</v>
      </c>
      <c r="L351" s="296"/>
      <c r="M351" s="296"/>
    </row>
    <row r="352" spans="1:13" s="259" customFormat="1" hidden="1" x14ac:dyDescent="0.25">
      <c r="A352" s="294">
        <v>467153</v>
      </c>
      <c r="B352" s="294" t="s">
        <v>1365</v>
      </c>
      <c r="C352" s="294" t="s">
        <v>1246</v>
      </c>
      <c r="D352" s="294" t="s">
        <v>338</v>
      </c>
      <c r="E352" s="383"/>
      <c r="F352" s="294">
        <v>1174684549</v>
      </c>
      <c r="G352" s="351" t="s">
        <v>1366</v>
      </c>
      <c r="H352" s="295" t="s">
        <v>1252</v>
      </c>
      <c r="I352" s="295" t="s">
        <v>1367</v>
      </c>
      <c r="J352" s="295">
        <v>0</v>
      </c>
      <c r="K352" s="296" t="s">
        <v>338</v>
      </c>
      <c r="L352" s="296"/>
      <c r="M352" s="296"/>
    </row>
    <row r="353" spans="1:13" s="259" customFormat="1" hidden="1" x14ac:dyDescent="0.25">
      <c r="A353" s="294">
        <v>272417</v>
      </c>
      <c r="B353" s="294" t="s">
        <v>1368</v>
      </c>
      <c r="C353" s="294" t="s">
        <v>1246</v>
      </c>
      <c r="D353" s="294" t="s">
        <v>338</v>
      </c>
      <c r="E353" s="383"/>
      <c r="F353" s="294">
        <v>1176817998</v>
      </c>
      <c r="G353" s="351" t="s">
        <v>1369</v>
      </c>
      <c r="H353" s="295" t="s">
        <v>1252</v>
      </c>
      <c r="I353" s="295" t="s">
        <v>1370</v>
      </c>
      <c r="J353" s="295">
        <v>0</v>
      </c>
      <c r="K353" s="296" t="s">
        <v>338</v>
      </c>
      <c r="L353" s="296"/>
      <c r="M353" s="296"/>
    </row>
    <row r="354" spans="1:13" s="259" customFormat="1" hidden="1" x14ac:dyDescent="0.25">
      <c r="A354" s="294">
        <v>381505</v>
      </c>
      <c r="B354" s="294" t="s">
        <v>1371</v>
      </c>
      <c r="C354" s="294" t="s">
        <v>1246</v>
      </c>
      <c r="D354" s="294" t="s">
        <v>338</v>
      </c>
      <c r="E354" s="383"/>
      <c r="F354" s="294">
        <v>948742898</v>
      </c>
      <c r="G354" s="351" t="s">
        <v>1372</v>
      </c>
      <c r="H354" s="295" t="s">
        <v>1252</v>
      </c>
      <c r="I354" s="295" t="s">
        <v>1373</v>
      </c>
      <c r="J354" s="295">
        <v>0</v>
      </c>
      <c r="K354" s="296" t="s">
        <v>338</v>
      </c>
      <c r="L354" s="296"/>
      <c r="M354" s="296"/>
    </row>
    <row r="355" spans="1:13" s="434" customFormat="1" hidden="1" x14ac:dyDescent="0.25">
      <c r="A355" s="406">
        <v>468339</v>
      </c>
      <c r="B355" s="406" t="s">
        <v>1374</v>
      </c>
      <c r="C355" s="406" t="s">
        <v>1375</v>
      </c>
      <c r="D355" s="406" t="s">
        <v>14</v>
      </c>
      <c r="E355" s="445"/>
      <c r="F355" s="406">
        <v>1158141842</v>
      </c>
      <c r="G355" s="349" t="s">
        <v>1376</v>
      </c>
      <c r="H355" s="268" t="s">
        <v>1377</v>
      </c>
      <c r="I355" s="268" t="s">
        <v>1378</v>
      </c>
      <c r="J355" s="268">
        <v>35</v>
      </c>
      <c r="K355" s="430" t="s">
        <v>1379</v>
      </c>
      <c r="L355" s="268"/>
      <c r="M355" s="268"/>
    </row>
    <row r="356" spans="1:13" s="373" customFormat="1" hidden="1" x14ac:dyDescent="0.25">
      <c r="A356" s="250">
        <v>467179</v>
      </c>
      <c r="B356" s="250" t="s">
        <v>1380</v>
      </c>
      <c r="C356" s="250" t="s">
        <v>1375</v>
      </c>
      <c r="D356" s="250" t="s">
        <v>1381</v>
      </c>
      <c r="E356" s="299" t="s">
        <v>15</v>
      </c>
      <c r="F356" s="250">
        <v>1158144085</v>
      </c>
      <c r="G356" s="250" t="s">
        <v>1382</v>
      </c>
      <c r="H356" s="250" t="s">
        <v>194</v>
      </c>
      <c r="I356" s="250" t="s">
        <v>194</v>
      </c>
      <c r="J356" s="250" t="s">
        <v>194</v>
      </c>
      <c r="K356" s="250" t="s">
        <v>194</v>
      </c>
      <c r="L356" s="371" t="s">
        <v>1383</v>
      </c>
      <c r="M356" s="298"/>
    </row>
    <row r="357" spans="1:13" s="462" customFormat="1" hidden="1" x14ac:dyDescent="0.25">
      <c r="A357" s="274">
        <v>467447</v>
      </c>
      <c r="B357" s="448" t="s">
        <v>1384</v>
      </c>
      <c r="C357" s="274" t="s">
        <v>1385</v>
      </c>
      <c r="D357" s="274" t="s">
        <v>14</v>
      </c>
      <c r="E357" s="473" t="s">
        <v>15</v>
      </c>
      <c r="F357" s="274">
        <v>1009523489</v>
      </c>
      <c r="G357" s="332" t="s">
        <v>1386</v>
      </c>
      <c r="H357" s="339" t="s">
        <v>1387</v>
      </c>
      <c r="I357" s="339" t="s">
        <v>1388</v>
      </c>
      <c r="J357" s="339">
        <v>25</v>
      </c>
      <c r="K357" s="339" t="s">
        <v>1389</v>
      </c>
      <c r="L357" s="339"/>
      <c r="M357" s="339"/>
    </row>
    <row r="358" spans="1:13" s="259" customFormat="1" hidden="1" x14ac:dyDescent="0.25">
      <c r="A358" s="122">
        <v>469483</v>
      </c>
      <c r="B358" s="414" t="s">
        <v>1390</v>
      </c>
      <c r="C358" s="122" t="s">
        <v>1385</v>
      </c>
      <c r="D358" s="122" t="s">
        <v>14</v>
      </c>
      <c r="E358" s="345" t="s">
        <v>15</v>
      </c>
      <c r="F358" s="122">
        <v>678759296</v>
      </c>
      <c r="G358" s="272" t="s">
        <v>1391</v>
      </c>
      <c r="H358" s="246" t="s">
        <v>1387</v>
      </c>
      <c r="I358" s="246" t="s">
        <v>1392</v>
      </c>
      <c r="J358" s="246">
        <v>20</v>
      </c>
      <c r="K358" s="246" t="s">
        <v>1393</v>
      </c>
      <c r="L358" s="246"/>
      <c r="M358" s="246"/>
    </row>
    <row r="359" spans="1:13" s="259" customFormat="1" hidden="1" x14ac:dyDescent="0.25">
      <c r="A359" s="122">
        <v>469495</v>
      </c>
      <c r="B359" s="122" t="s">
        <v>1394</v>
      </c>
      <c r="C359" s="122" t="s">
        <v>1385</v>
      </c>
      <c r="D359" s="122" t="s">
        <v>14</v>
      </c>
      <c r="E359" s="227"/>
      <c r="F359" s="122">
        <v>1158143876</v>
      </c>
      <c r="G359" s="272" t="s">
        <v>1395</v>
      </c>
      <c r="H359" s="246" t="s">
        <v>1387</v>
      </c>
      <c r="I359" s="246" t="s">
        <v>1396</v>
      </c>
      <c r="J359" s="246">
        <v>25</v>
      </c>
      <c r="K359" s="246" t="s">
        <v>1397</v>
      </c>
      <c r="L359" s="246"/>
      <c r="M359" s="246"/>
    </row>
    <row r="360" spans="1:13" s="259" customFormat="1" hidden="1" x14ac:dyDescent="0.25">
      <c r="A360" s="122">
        <v>441187</v>
      </c>
      <c r="B360" s="122" t="s">
        <v>1398</v>
      </c>
      <c r="C360" s="122" t="s">
        <v>1385</v>
      </c>
      <c r="D360" s="122" t="s">
        <v>14</v>
      </c>
      <c r="E360" s="218"/>
      <c r="F360" s="122">
        <v>1178204613</v>
      </c>
      <c r="G360" s="272" t="s">
        <v>1399</v>
      </c>
      <c r="H360" s="246" t="s">
        <v>1387</v>
      </c>
      <c r="I360" s="246" t="s">
        <v>1400</v>
      </c>
      <c r="J360" s="246">
        <v>25</v>
      </c>
      <c r="K360" s="246" t="s">
        <v>1401</v>
      </c>
      <c r="L360" s="246"/>
      <c r="M360" s="246"/>
    </row>
    <row r="361" spans="1:13" s="259" customFormat="1" hidden="1" x14ac:dyDescent="0.25">
      <c r="A361" s="122">
        <v>399924</v>
      </c>
      <c r="B361" s="122" t="s">
        <v>1402</v>
      </c>
      <c r="C361" s="122" t="s">
        <v>1385</v>
      </c>
      <c r="D361" s="122" t="s">
        <v>14</v>
      </c>
      <c r="E361" s="218"/>
      <c r="F361" s="122">
        <v>1179020921</v>
      </c>
      <c r="G361" s="272" t="s">
        <v>1403</v>
      </c>
      <c r="H361" s="246" t="s">
        <v>1387</v>
      </c>
      <c r="I361" s="246" t="s">
        <v>1404</v>
      </c>
      <c r="J361" s="246">
        <v>25</v>
      </c>
      <c r="K361" s="246" t="s">
        <v>1405</v>
      </c>
      <c r="L361" s="246"/>
      <c r="M361" s="246"/>
    </row>
    <row r="362" spans="1:13" s="259" customFormat="1" hidden="1" x14ac:dyDescent="0.25">
      <c r="A362" s="122">
        <v>481012</v>
      </c>
      <c r="B362" s="122" t="s">
        <v>1406</v>
      </c>
      <c r="C362" s="122" t="s">
        <v>1407</v>
      </c>
      <c r="D362" s="122" t="s">
        <v>14</v>
      </c>
      <c r="E362" s="410"/>
      <c r="F362" s="122">
        <v>547057318</v>
      </c>
      <c r="G362" s="272" t="s">
        <v>1408</v>
      </c>
      <c r="H362" s="246" t="s">
        <v>1409</v>
      </c>
      <c r="I362" s="246" t="s">
        <v>1410</v>
      </c>
      <c r="J362" s="246">
        <v>25</v>
      </c>
      <c r="K362" s="246" t="s">
        <v>1411</v>
      </c>
      <c r="L362" s="246"/>
      <c r="M362" s="246"/>
    </row>
    <row r="363" spans="1:13" s="259" customFormat="1" hidden="1" x14ac:dyDescent="0.25">
      <c r="A363" s="122">
        <v>489474</v>
      </c>
      <c r="B363" s="122" t="s">
        <v>1412</v>
      </c>
      <c r="C363" s="122" t="s">
        <v>1407</v>
      </c>
      <c r="D363" s="122" t="s">
        <v>14</v>
      </c>
      <c r="E363" s="227"/>
      <c r="F363" s="122">
        <v>1166729535</v>
      </c>
      <c r="G363" s="272" t="s">
        <v>1413</v>
      </c>
      <c r="H363" s="246" t="s">
        <v>1409</v>
      </c>
      <c r="I363" s="246" t="s">
        <v>1414</v>
      </c>
      <c r="J363" s="246">
        <v>25</v>
      </c>
      <c r="K363" s="246" t="s">
        <v>1415</v>
      </c>
      <c r="L363" s="246"/>
      <c r="M363" s="246"/>
    </row>
    <row r="364" spans="1:13" s="259" customFormat="1" hidden="1" x14ac:dyDescent="0.25">
      <c r="A364" s="122">
        <v>486647</v>
      </c>
      <c r="B364" s="122" t="s">
        <v>1416</v>
      </c>
      <c r="C364" s="122" t="s">
        <v>1407</v>
      </c>
      <c r="D364" s="122" t="s">
        <v>14</v>
      </c>
      <c r="E364" s="227"/>
      <c r="F364" s="122">
        <v>1169045379</v>
      </c>
      <c r="G364" s="272" t="s">
        <v>1417</v>
      </c>
      <c r="H364" s="246" t="s">
        <v>1409</v>
      </c>
      <c r="I364" s="246" t="s">
        <v>1418</v>
      </c>
      <c r="J364" s="246">
        <v>25</v>
      </c>
      <c r="K364" s="246" t="s">
        <v>1419</v>
      </c>
      <c r="L364" s="246"/>
      <c r="M364" s="246"/>
    </row>
    <row r="365" spans="1:13" s="259" customFormat="1" hidden="1" x14ac:dyDescent="0.25">
      <c r="A365" s="122">
        <v>484158</v>
      </c>
      <c r="B365" s="122" t="s">
        <v>1420</v>
      </c>
      <c r="C365" s="122" t="s">
        <v>1421</v>
      </c>
      <c r="D365" s="122" t="s">
        <v>14</v>
      </c>
      <c r="E365" s="273"/>
      <c r="F365" s="122">
        <v>1169047354</v>
      </c>
      <c r="G365" s="272" t="s">
        <v>1422</v>
      </c>
      <c r="H365" s="246" t="s">
        <v>174</v>
      </c>
      <c r="I365" s="246" t="s">
        <v>1423</v>
      </c>
      <c r="J365" s="246">
        <v>22</v>
      </c>
      <c r="K365" s="246" t="s">
        <v>1424</v>
      </c>
      <c r="L365" s="246"/>
      <c r="M365" s="246"/>
    </row>
    <row r="366" spans="1:13" s="259" customFormat="1" hidden="1" x14ac:dyDescent="0.25">
      <c r="A366" s="122">
        <v>490805</v>
      </c>
      <c r="B366" s="414" t="s">
        <v>1425</v>
      </c>
      <c r="C366" s="122" t="s">
        <v>1421</v>
      </c>
      <c r="D366" s="122" t="s">
        <v>14</v>
      </c>
      <c r="E366" s="247" t="s">
        <v>15</v>
      </c>
      <c r="F366" s="122">
        <v>557416259</v>
      </c>
      <c r="G366" s="272" t="s">
        <v>1426</v>
      </c>
      <c r="H366" s="246" t="s">
        <v>174</v>
      </c>
      <c r="I366" s="246" t="s">
        <v>1427</v>
      </c>
      <c r="J366" s="246">
        <v>18</v>
      </c>
      <c r="K366" s="246" t="s">
        <v>1428</v>
      </c>
      <c r="L366" s="246"/>
      <c r="M366" s="246"/>
    </row>
    <row r="367" spans="1:13" s="259" customFormat="1" hidden="1" x14ac:dyDescent="0.25">
      <c r="A367" s="122">
        <v>515920</v>
      </c>
      <c r="B367" s="122" t="s">
        <v>1429</v>
      </c>
      <c r="C367" s="122" t="s">
        <v>1421</v>
      </c>
      <c r="D367" s="122" t="s">
        <v>14</v>
      </c>
      <c r="E367" s="218"/>
      <c r="F367" s="122">
        <v>1181522393</v>
      </c>
      <c r="G367" s="272" t="s">
        <v>1430</v>
      </c>
      <c r="H367" s="246" t="s">
        <v>174</v>
      </c>
      <c r="I367" s="246" t="s">
        <v>1431</v>
      </c>
      <c r="J367" s="246">
        <v>18</v>
      </c>
      <c r="K367" s="246" t="s">
        <v>1432</v>
      </c>
      <c r="L367" s="246"/>
      <c r="M367" s="246"/>
    </row>
    <row r="368" spans="1:13" s="259" customFormat="1" hidden="1" x14ac:dyDescent="0.25">
      <c r="A368" s="122">
        <v>515922</v>
      </c>
      <c r="B368" s="122" t="s">
        <v>1433</v>
      </c>
      <c r="C368" s="122" t="s">
        <v>1421</v>
      </c>
      <c r="D368" s="122" t="s">
        <v>14</v>
      </c>
      <c r="E368" s="122"/>
      <c r="F368" s="122">
        <v>1181522394</v>
      </c>
      <c r="G368" s="246" t="s">
        <v>1434</v>
      </c>
      <c r="H368" s="246" t="s">
        <v>174</v>
      </c>
      <c r="I368" s="246" t="s">
        <v>1435</v>
      </c>
      <c r="J368" s="246">
        <v>18</v>
      </c>
      <c r="K368" s="248" t="s">
        <v>1436</v>
      </c>
      <c r="L368" s="246"/>
      <c r="M368" s="246"/>
    </row>
    <row r="369" spans="1:13" s="259" customFormat="1" hidden="1" x14ac:dyDescent="0.25">
      <c r="A369" s="391">
        <v>511263</v>
      </c>
      <c r="B369" s="122" t="s">
        <v>1437</v>
      </c>
      <c r="C369" s="122" t="s">
        <v>1421</v>
      </c>
      <c r="D369" s="122" t="s">
        <v>14</v>
      </c>
      <c r="E369" s="411"/>
      <c r="F369" s="122">
        <v>1130585025</v>
      </c>
      <c r="G369" s="246" t="s">
        <v>1438</v>
      </c>
      <c r="H369" s="122" t="s">
        <v>1421</v>
      </c>
      <c r="I369" s="246" t="s">
        <v>1439</v>
      </c>
      <c r="J369" s="246">
        <v>22</v>
      </c>
      <c r="K369" s="246" t="s">
        <v>1440</v>
      </c>
      <c r="L369" s="246"/>
      <c r="M369" s="246"/>
    </row>
    <row r="370" spans="1:13" s="434" customFormat="1" hidden="1" x14ac:dyDescent="0.25">
      <c r="A370" s="406">
        <v>271879</v>
      </c>
      <c r="B370" s="406" t="s">
        <v>1441</v>
      </c>
      <c r="C370" s="406" t="s">
        <v>1421</v>
      </c>
      <c r="D370" s="406" t="s">
        <v>14</v>
      </c>
      <c r="E370" s="406"/>
      <c r="F370" s="406">
        <v>1181522395</v>
      </c>
      <c r="G370" s="268" t="s">
        <v>1442</v>
      </c>
      <c r="H370" s="268" t="s">
        <v>174</v>
      </c>
      <c r="I370" s="268" t="s">
        <v>1443</v>
      </c>
      <c r="J370" s="268">
        <v>18</v>
      </c>
      <c r="K370" s="268" t="s">
        <v>1444</v>
      </c>
      <c r="L370" s="268"/>
      <c r="M370" s="268"/>
    </row>
    <row r="371" spans="1:13" s="298" customFormat="1" hidden="1" x14ac:dyDescent="0.25">
      <c r="A371" s="250">
        <v>272861</v>
      </c>
      <c r="B371" s="250" t="s">
        <v>1445</v>
      </c>
      <c r="C371" s="250" t="s">
        <v>1421</v>
      </c>
      <c r="D371" s="374" t="s">
        <v>194</v>
      </c>
      <c r="E371" s="250"/>
      <c r="F371" s="250">
        <v>1179021422</v>
      </c>
      <c r="G371" s="250" t="s">
        <v>1446</v>
      </c>
      <c r="H371" s="250" t="s">
        <v>194</v>
      </c>
      <c r="I371" s="250" t="s">
        <v>194</v>
      </c>
      <c r="J371" s="250" t="s">
        <v>194</v>
      </c>
      <c r="K371" s="250" t="s">
        <v>194</v>
      </c>
      <c r="L371" s="371" t="s">
        <v>1447</v>
      </c>
      <c r="M371" s="371"/>
    </row>
    <row r="372" spans="1:13" s="339" customFormat="1" hidden="1" x14ac:dyDescent="0.25">
      <c r="A372" s="274">
        <v>484275</v>
      </c>
      <c r="B372" s="275" t="s">
        <v>1448</v>
      </c>
      <c r="C372" s="275" t="s">
        <v>1449</v>
      </c>
      <c r="D372" s="275" t="s">
        <v>14</v>
      </c>
      <c r="E372" s="279"/>
      <c r="F372" s="275">
        <v>1169044580</v>
      </c>
      <c r="G372" s="276" t="s">
        <v>1450</v>
      </c>
      <c r="H372" s="276" t="s">
        <v>1451</v>
      </c>
      <c r="I372" s="277" t="s">
        <v>1452</v>
      </c>
      <c r="J372" s="339">
        <v>15</v>
      </c>
      <c r="K372" s="339" t="s">
        <v>1453</v>
      </c>
      <c r="L372" s="276"/>
    </row>
    <row r="373" spans="1:13" hidden="1" x14ac:dyDescent="0.25">
      <c r="A373" s="274">
        <v>349080</v>
      </c>
      <c r="B373" s="275" t="s">
        <v>1454</v>
      </c>
      <c r="C373" s="275" t="s">
        <v>1449</v>
      </c>
      <c r="D373" s="275" t="s">
        <v>14</v>
      </c>
      <c r="E373" s="275"/>
      <c r="F373" s="275">
        <v>1178205010</v>
      </c>
      <c r="G373" s="276" t="s">
        <v>1455</v>
      </c>
      <c r="H373" s="276" t="s">
        <v>1451</v>
      </c>
      <c r="I373" s="277" t="s">
        <v>1456</v>
      </c>
      <c r="J373" s="246">
        <v>15</v>
      </c>
      <c r="K373" s="246" t="s">
        <v>1457</v>
      </c>
      <c r="L373" s="269"/>
    </row>
    <row r="374" spans="1:13" hidden="1" x14ac:dyDescent="0.25">
      <c r="A374" s="274">
        <v>282698</v>
      </c>
      <c r="B374" s="275" t="s">
        <v>1458</v>
      </c>
      <c r="C374" s="275" t="s">
        <v>1449</v>
      </c>
      <c r="D374" s="275" t="s">
        <v>14</v>
      </c>
      <c r="E374" s="279"/>
      <c r="F374" s="275">
        <v>1150384569</v>
      </c>
      <c r="G374" s="276" t="s">
        <v>1458</v>
      </c>
      <c r="H374" s="276" t="s">
        <v>1451</v>
      </c>
      <c r="I374" s="277" t="s">
        <v>1459</v>
      </c>
      <c r="J374" s="246">
        <v>15</v>
      </c>
      <c r="K374" s="246" t="s">
        <v>1460</v>
      </c>
      <c r="L374" s="269"/>
    </row>
    <row r="375" spans="1:13" hidden="1" x14ac:dyDescent="0.25">
      <c r="A375" s="274">
        <v>481067</v>
      </c>
      <c r="B375" s="275" t="s">
        <v>1461</v>
      </c>
      <c r="C375" s="275" t="s">
        <v>1449</v>
      </c>
      <c r="D375" s="275" t="s">
        <v>14</v>
      </c>
      <c r="E375" s="279"/>
      <c r="F375" s="275">
        <v>1164421319</v>
      </c>
      <c r="G375" s="276" t="s">
        <v>1462</v>
      </c>
      <c r="H375" s="276" t="s">
        <v>1451</v>
      </c>
      <c r="I375" s="277" t="s">
        <v>1463</v>
      </c>
      <c r="J375" s="246">
        <v>15</v>
      </c>
      <c r="K375" s="246" t="s">
        <v>1464</v>
      </c>
      <c r="L375" s="269"/>
    </row>
    <row r="376" spans="1:13" hidden="1" x14ac:dyDescent="0.25">
      <c r="A376" s="274">
        <v>447628</v>
      </c>
      <c r="B376" s="417" t="s">
        <v>1465</v>
      </c>
      <c r="C376" s="275" t="s">
        <v>1449</v>
      </c>
      <c r="D376" s="275" t="s">
        <v>14</v>
      </c>
      <c r="E376" s="278" t="s">
        <v>15</v>
      </c>
      <c r="F376" s="347">
        <v>1145127393</v>
      </c>
      <c r="G376" s="276" t="s">
        <v>1466</v>
      </c>
      <c r="H376" s="276" t="s">
        <v>1451</v>
      </c>
      <c r="I376" s="277" t="s">
        <v>1467</v>
      </c>
      <c r="J376" s="246">
        <v>20</v>
      </c>
      <c r="K376" s="264" t="s">
        <v>1468</v>
      </c>
      <c r="L376" s="269"/>
    </row>
    <row r="377" spans="1:13" hidden="1" x14ac:dyDescent="0.25">
      <c r="A377" s="392">
        <v>512617</v>
      </c>
      <c r="B377" s="417" t="s">
        <v>1469</v>
      </c>
      <c r="C377" s="275" t="s">
        <v>1449</v>
      </c>
      <c r="D377" s="275" t="s">
        <v>14</v>
      </c>
      <c r="E377" s="278" t="s">
        <v>15</v>
      </c>
      <c r="F377" s="275">
        <v>1179020021</v>
      </c>
      <c r="G377" s="276" t="s">
        <v>1470</v>
      </c>
      <c r="H377" s="276" t="s">
        <v>1451</v>
      </c>
      <c r="I377" s="277" t="s">
        <v>1471</v>
      </c>
      <c r="J377" s="246">
        <v>20</v>
      </c>
      <c r="K377" s="246" t="s">
        <v>1472</v>
      </c>
      <c r="L377" s="269"/>
    </row>
    <row r="378" spans="1:13" hidden="1" x14ac:dyDescent="0.25">
      <c r="A378" s="274">
        <v>306660</v>
      </c>
      <c r="B378" s="275" t="s">
        <v>1473</v>
      </c>
      <c r="C378" s="275" t="s">
        <v>1449</v>
      </c>
      <c r="D378" s="275" t="s">
        <v>14</v>
      </c>
      <c r="E378" s="279"/>
      <c r="F378" s="275">
        <v>1172826025</v>
      </c>
      <c r="G378" s="276" t="s">
        <v>1474</v>
      </c>
      <c r="H378" s="276" t="s">
        <v>1451</v>
      </c>
      <c r="I378" s="277" t="s">
        <v>1475</v>
      </c>
      <c r="J378" s="246">
        <v>15</v>
      </c>
      <c r="K378" s="246" t="s">
        <v>1476</v>
      </c>
      <c r="L378" s="269"/>
    </row>
    <row r="379" spans="1:13" hidden="1" x14ac:dyDescent="0.25">
      <c r="A379" s="274">
        <v>511253</v>
      </c>
      <c r="B379" s="417" t="s">
        <v>1477</v>
      </c>
      <c r="C379" s="275" t="s">
        <v>1449</v>
      </c>
      <c r="D379" s="275" t="s">
        <v>14</v>
      </c>
      <c r="E379" s="278" t="s">
        <v>15</v>
      </c>
      <c r="F379" s="275">
        <v>1179020666</v>
      </c>
      <c r="G379" s="276" t="s">
        <v>1478</v>
      </c>
      <c r="H379" s="276" t="s">
        <v>1451</v>
      </c>
      <c r="I379" s="277" t="s">
        <v>1479</v>
      </c>
      <c r="J379" s="246">
        <v>20</v>
      </c>
      <c r="K379" s="246" t="s">
        <v>1480</v>
      </c>
      <c r="L379" s="269"/>
    </row>
    <row r="380" spans="1:13" hidden="1" x14ac:dyDescent="0.25">
      <c r="A380" s="274">
        <v>488159</v>
      </c>
      <c r="B380" s="417" t="s">
        <v>1481</v>
      </c>
      <c r="C380" s="275" t="s">
        <v>1449</v>
      </c>
      <c r="D380" s="275" t="s">
        <v>14</v>
      </c>
      <c r="E380" s="278" t="s">
        <v>15</v>
      </c>
      <c r="F380" s="275">
        <v>1137751752</v>
      </c>
      <c r="G380" s="276" t="s">
        <v>1482</v>
      </c>
      <c r="H380" s="276" t="s">
        <v>1451</v>
      </c>
      <c r="I380" s="277" t="s">
        <v>1483</v>
      </c>
      <c r="J380" s="246">
        <v>20</v>
      </c>
      <c r="K380" s="246" t="s">
        <v>1484</v>
      </c>
      <c r="L380" s="269"/>
    </row>
    <row r="381" spans="1:13" hidden="1" x14ac:dyDescent="0.25">
      <c r="A381" s="274">
        <v>457627</v>
      </c>
      <c r="B381" s="275" t="s">
        <v>1485</v>
      </c>
      <c r="C381" s="275" t="s">
        <v>1486</v>
      </c>
      <c r="D381" s="275" t="s">
        <v>14</v>
      </c>
      <c r="E381" s="279"/>
      <c r="F381" s="275">
        <v>1151392710</v>
      </c>
      <c r="G381" s="276" t="s">
        <v>1487</v>
      </c>
      <c r="H381" s="276" t="s">
        <v>1488</v>
      </c>
      <c r="I381" s="277" t="s">
        <v>1489</v>
      </c>
      <c r="J381" s="246">
        <v>25</v>
      </c>
      <c r="K381" s="248" t="s">
        <v>1490</v>
      </c>
      <c r="L381" s="269"/>
    </row>
    <row r="382" spans="1:13" hidden="1" x14ac:dyDescent="0.25">
      <c r="A382" s="274">
        <v>456297</v>
      </c>
      <c r="B382" s="275" t="s">
        <v>1491</v>
      </c>
      <c r="C382" s="275" t="s">
        <v>1486</v>
      </c>
      <c r="D382" s="275" t="s">
        <v>14</v>
      </c>
      <c r="E382" s="279"/>
      <c r="F382" s="275">
        <v>1151392692</v>
      </c>
      <c r="G382" s="276" t="s">
        <v>1492</v>
      </c>
      <c r="H382" s="276" t="s">
        <v>1488</v>
      </c>
      <c r="I382" s="277" t="s">
        <v>1493</v>
      </c>
      <c r="J382" s="246">
        <v>35</v>
      </c>
      <c r="K382" s="246" t="s">
        <v>1494</v>
      </c>
      <c r="L382" s="269"/>
    </row>
    <row r="383" spans="1:13" hidden="1" x14ac:dyDescent="0.25">
      <c r="A383" s="274">
        <v>495076</v>
      </c>
      <c r="B383" s="417" t="s">
        <v>1495</v>
      </c>
      <c r="C383" s="275" t="s">
        <v>1486</v>
      </c>
      <c r="D383" s="275" t="s">
        <v>14</v>
      </c>
      <c r="E383" s="278" t="s">
        <v>15</v>
      </c>
      <c r="F383" s="275">
        <v>1035569187</v>
      </c>
      <c r="G383" s="276" t="s">
        <v>1496</v>
      </c>
      <c r="H383" s="276" t="s">
        <v>1488</v>
      </c>
      <c r="I383" s="277" t="s">
        <v>1497</v>
      </c>
      <c r="J383" s="246">
        <v>25</v>
      </c>
      <c r="K383" s="248" t="s">
        <v>1498</v>
      </c>
      <c r="L383" s="269"/>
    </row>
    <row r="384" spans="1:13" hidden="1" x14ac:dyDescent="0.25">
      <c r="A384" s="274">
        <v>518239</v>
      </c>
      <c r="B384" s="417" t="s">
        <v>1499</v>
      </c>
      <c r="C384" s="275" t="s">
        <v>1486</v>
      </c>
      <c r="D384" s="275" t="s">
        <v>14</v>
      </c>
      <c r="E384" s="278" t="s">
        <v>15</v>
      </c>
      <c r="F384" s="275">
        <v>724546131</v>
      </c>
      <c r="G384" s="276" t="s">
        <v>1500</v>
      </c>
      <c r="H384" s="276" t="s">
        <v>1488</v>
      </c>
      <c r="I384" s="277" t="s">
        <v>1501</v>
      </c>
      <c r="J384" s="246">
        <v>22</v>
      </c>
      <c r="K384" s="246" t="s">
        <v>1502</v>
      </c>
      <c r="L384" s="269"/>
    </row>
    <row r="385" spans="1:13" hidden="1" x14ac:dyDescent="0.25">
      <c r="A385" s="339"/>
      <c r="B385" s="343" t="s">
        <v>1503</v>
      </c>
      <c r="C385" s="275" t="s">
        <v>1504</v>
      </c>
      <c r="D385" s="276"/>
      <c r="E385" s="276"/>
      <c r="F385" s="276"/>
      <c r="G385" s="343" t="s">
        <v>1503</v>
      </c>
      <c r="H385" s="276" t="s">
        <v>1505</v>
      </c>
      <c r="I385" s="350" t="s">
        <v>1506</v>
      </c>
      <c r="J385" s="246">
        <v>25</v>
      </c>
      <c r="K385" s="204" t="s">
        <v>1507</v>
      </c>
      <c r="L385" s="269"/>
    </row>
    <row r="386" spans="1:13" hidden="1" x14ac:dyDescent="0.25">
      <c r="A386" s="274">
        <v>506151</v>
      </c>
      <c r="B386" s="275" t="s">
        <v>1508</v>
      </c>
      <c r="C386" s="275" t="s">
        <v>1504</v>
      </c>
      <c r="D386" s="275" t="s">
        <v>14</v>
      </c>
      <c r="E386" s="275"/>
      <c r="F386" s="275">
        <v>1177657336</v>
      </c>
      <c r="G386" s="276" t="s">
        <v>1509</v>
      </c>
      <c r="H386" s="276" t="s">
        <v>1505</v>
      </c>
      <c r="I386" s="277" t="s">
        <v>1510</v>
      </c>
      <c r="J386" s="348">
        <v>25</v>
      </c>
      <c r="K386" s="356" t="s">
        <v>1511</v>
      </c>
      <c r="L386" s="269"/>
    </row>
    <row r="387" spans="1:13" hidden="1" x14ac:dyDescent="0.25">
      <c r="A387" s="274">
        <v>443417</v>
      </c>
      <c r="B387" s="275" t="s">
        <v>1512</v>
      </c>
      <c r="C387" s="275" t="s">
        <v>1504</v>
      </c>
      <c r="D387" s="275" t="s">
        <v>14</v>
      </c>
      <c r="E387" s="275"/>
      <c r="F387" s="275">
        <v>1176699663</v>
      </c>
      <c r="G387" s="276" t="s">
        <v>1513</v>
      </c>
      <c r="H387" s="276" t="s">
        <v>1505</v>
      </c>
      <c r="I387" s="277" t="s">
        <v>1514</v>
      </c>
      <c r="J387" s="246">
        <v>25</v>
      </c>
      <c r="K387" s="248" t="s">
        <v>1515</v>
      </c>
      <c r="L387" s="269"/>
    </row>
    <row r="388" spans="1:13" ht="13.5" hidden="1" customHeight="1" x14ac:dyDescent="0.25">
      <c r="A388" s="218">
        <v>291021</v>
      </c>
      <c r="B388" s="218" t="s">
        <v>1516</v>
      </c>
      <c r="C388" s="218" t="s">
        <v>1504</v>
      </c>
      <c r="D388" s="122" t="s">
        <v>14</v>
      </c>
      <c r="E388" s="218"/>
      <c r="F388" s="346">
        <v>1176817992</v>
      </c>
      <c r="G388" s="349" t="s">
        <v>1517</v>
      </c>
      <c r="H388" s="268" t="s">
        <v>1505</v>
      </c>
      <c r="I388" s="349" t="s">
        <v>1518</v>
      </c>
      <c r="J388" s="349">
        <v>25</v>
      </c>
      <c r="K388" s="349" t="s">
        <v>1519</v>
      </c>
      <c r="L388" s="246" t="s">
        <v>1520</v>
      </c>
    </row>
    <row r="389" spans="1:13" hidden="1" x14ac:dyDescent="0.25">
      <c r="A389" s="122">
        <v>329052</v>
      </c>
      <c r="B389" s="122" t="s">
        <v>1521</v>
      </c>
      <c r="C389" s="122" t="s">
        <v>1522</v>
      </c>
      <c r="D389" s="122" t="s">
        <v>14</v>
      </c>
      <c r="E389" s="337"/>
      <c r="F389" s="122">
        <v>1174684476</v>
      </c>
      <c r="G389" s="246" t="s">
        <v>1523</v>
      </c>
      <c r="H389" s="246" t="s">
        <v>1524</v>
      </c>
      <c r="I389" s="246" t="s">
        <v>1525</v>
      </c>
      <c r="J389" s="246">
        <v>10</v>
      </c>
      <c r="K389" s="248" t="s">
        <v>1526</v>
      </c>
      <c r="L389" s="269"/>
    </row>
    <row r="390" spans="1:13" hidden="1" x14ac:dyDescent="0.25">
      <c r="A390" s="122">
        <v>352940</v>
      </c>
      <c r="B390" s="414" t="s">
        <v>1527</v>
      </c>
      <c r="C390" s="122" t="s">
        <v>1522</v>
      </c>
      <c r="D390" s="122" t="s">
        <v>14</v>
      </c>
      <c r="E390" s="247" t="s">
        <v>15</v>
      </c>
      <c r="F390" s="122">
        <v>1015762906</v>
      </c>
      <c r="G390" s="246" t="s">
        <v>1528</v>
      </c>
      <c r="H390" s="246" t="s">
        <v>1524</v>
      </c>
      <c r="I390" s="246" t="s">
        <v>1529</v>
      </c>
      <c r="J390" s="246">
        <v>10</v>
      </c>
      <c r="K390" s="246" t="s">
        <v>1530</v>
      </c>
      <c r="L390" s="269"/>
    </row>
    <row r="391" spans="1:13" hidden="1" x14ac:dyDescent="0.25">
      <c r="A391" s="122">
        <v>494608</v>
      </c>
      <c r="B391" s="414" t="s">
        <v>1531</v>
      </c>
      <c r="C391" s="122" t="s">
        <v>1522</v>
      </c>
      <c r="D391" s="122" t="s">
        <v>14</v>
      </c>
      <c r="E391" s="247" t="s">
        <v>15</v>
      </c>
      <c r="F391" s="122">
        <v>1174684426</v>
      </c>
      <c r="G391" s="246" t="s">
        <v>1532</v>
      </c>
      <c r="H391" s="246" t="s">
        <v>1524</v>
      </c>
      <c r="I391" s="246" t="s">
        <v>1533</v>
      </c>
      <c r="J391" s="246">
        <v>10</v>
      </c>
      <c r="K391" s="246" t="s">
        <v>1534</v>
      </c>
      <c r="L391" s="269"/>
    </row>
    <row r="392" spans="1:13" hidden="1" x14ac:dyDescent="0.25">
      <c r="A392" s="215">
        <v>516851</v>
      </c>
      <c r="B392" s="215" t="s">
        <v>1535</v>
      </c>
      <c r="C392" s="122" t="s">
        <v>1522</v>
      </c>
      <c r="D392" s="122" t="s">
        <v>14</v>
      </c>
      <c r="E392" s="337"/>
      <c r="F392" s="122">
        <v>1181522413</v>
      </c>
      <c r="G392" s="246" t="s">
        <v>1536</v>
      </c>
      <c r="H392" s="246" t="s">
        <v>1524</v>
      </c>
      <c r="I392" s="246" t="s">
        <v>1537</v>
      </c>
      <c r="J392" s="246">
        <v>10</v>
      </c>
      <c r="K392" s="122" t="s">
        <v>1538</v>
      </c>
      <c r="L392" s="269"/>
    </row>
    <row r="393" spans="1:13" hidden="1" x14ac:dyDescent="0.25">
      <c r="A393" s="287">
        <v>494640</v>
      </c>
      <c r="B393" s="287" t="s">
        <v>1539</v>
      </c>
      <c r="C393" s="287" t="s">
        <v>1540</v>
      </c>
      <c r="D393" s="287" t="s">
        <v>14</v>
      </c>
      <c r="E393" s="336" t="s">
        <v>15</v>
      </c>
      <c r="F393" s="287">
        <v>1172823958</v>
      </c>
      <c r="G393" s="289" t="s">
        <v>1541</v>
      </c>
      <c r="H393" s="289" t="s">
        <v>1152</v>
      </c>
      <c r="I393" s="289" t="s">
        <v>1542</v>
      </c>
      <c r="J393" s="289">
        <v>30</v>
      </c>
      <c r="K393" s="289" t="s">
        <v>1543</v>
      </c>
      <c r="L393" s="269" t="s">
        <v>1544</v>
      </c>
    </row>
    <row r="394" spans="1:13" hidden="1" x14ac:dyDescent="0.25">
      <c r="A394" s="391">
        <v>472106</v>
      </c>
      <c r="B394" s="391" t="s">
        <v>1545</v>
      </c>
      <c r="C394" s="391" t="s">
        <v>1540</v>
      </c>
      <c r="D394" s="391" t="s">
        <v>14</v>
      </c>
      <c r="E394" s="391"/>
      <c r="F394" s="392">
        <v>1174684490</v>
      </c>
      <c r="G394" s="264" t="s">
        <v>1546</v>
      </c>
      <c r="H394" s="246" t="s">
        <v>1547</v>
      </c>
      <c r="I394" s="393" t="s">
        <v>1548</v>
      </c>
      <c r="J394" s="393">
        <v>20</v>
      </c>
      <c r="K394" s="394" t="s">
        <v>1549</v>
      </c>
    </row>
    <row r="395" spans="1:13" hidden="1" x14ac:dyDescent="0.25">
      <c r="A395" s="122">
        <v>459024</v>
      </c>
      <c r="B395" s="122" t="s">
        <v>1550</v>
      </c>
      <c r="C395" s="122" t="s">
        <v>1540</v>
      </c>
      <c r="D395" s="122" t="s">
        <v>14</v>
      </c>
      <c r="E395" s="122"/>
      <c r="F395" s="122">
        <v>1175692766</v>
      </c>
      <c r="G395" s="246" t="s">
        <v>1551</v>
      </c>
      <c r="H395" s="246" t="s">
        <v>1547</v>
      </c>
      <c r="I395" s="246" t="s">
        <v>1552</v>
      </c>
      <c r="J395" s="246">
        <v>15</v>
      </c>
      <c r="K395" s="246" t="s">
        <v>1553</v>
      </c>
    </row>
    <row r="396" spans="1:13" hidden="1" x14ac:dyDescent="0.25">
      <c r="A396" s="122">
        <v>411072</v>
      </c>
      <c r="B396" s="122" t="s">
        <v>1554</v>
      </c>
      <c r="C396" s="122" t="s">
        <v>1540</v>
      </c>
      <c r="D396" s="122" t="s">
        <v>14</v>
      </c>
      <c r="E396" s="122"/>
      <c r="F396" s="122">
        <v>1179021414</v>
      </c>
      <c r="G396" s="246" t="s">
        <v>1555</v>
      </c>
      <c r="H396" s="246" t="s">
        <v>1547</v>
      </c>
      <c r="I396" s="246" t="s">
        <v>1556</v>
      </c>
      <c r="J396" s="246">
        <v>15</v>
      </c>
      <c r="K396" s="246" t="s">
        <v>1557</v>
      </c>
    </row>
    <row r="397" spans="1:13" ht="45" hidden="1" x14ac:dyDescent="0.25">
      <c r="A397" s="287">
        <v>397287</v>
      </c>
      <c r="B397" s="287" t="s">
        <v>1558</v>
      </c>
      <c r="C397" s="287" t="s">
        <v>1540</v>
      </c>
      <c r="D397" s="287" t="s">
        <v>14</v>
      </c>
      <c r="E397" s="287"/>
      <c r="F397" s="287">
        <v>1174684522</v>
      </c>
      <c r="G397" s="289" t="s">
        <v>1559</v>
      </c>
      <c r="H397" s="289" t="s">
        <v>1152</v>
      </c>
      <c r="I397" s="289" t="s">
        <v>1560</v>
      </c>
      <c r="J397" s="289">
        <v>25</v>
      </c>
      <c r="K397" s="289" t="s">
        <v>1561</v>
      </c>
      <c r="L397" s="254" t="s">
        <v>1562</v>
      </c>
    </row>
    <row r="398" spans="1:13" hidden="1" x14ac:dyDescent="0.25">
      <c r="A398" s="122">
        <v>282047</v>
      </c>
      <c r="B398" s="218" t="s">
        <v>1563</v>
      </c>
      <c r="C398" s="122" t="s">
        <v>1540</v>
      </c>
      <c r="D398" s="122" t="s">
        <v>14</v>
      </c>
      <c r="E398" s="122"/>
      <c r="F398" s="122">
        <v>1175692675</v>
      </c>
      <c r="G398" s="272" t="s">
        <v>1564</v>
      </c>
      <c r="H398" s="246" t="s">
        <v>1547</v>
      </c>
      <c r="I398" s="246" t="s">
        <v>1565</v>
      </c>
      <c r="J398" s="246">
        <v>15</v>
      </c>
      <c r="K398" s="248" t="s">
        <v>1566</v>
      </c>
      <c r="L398" s="254"/>
    </row>
    <row r="399" spans="1:13" s="221" customFormat="1" hidden="1" x14ac:dyDescent="0.25">
      <c r="A399" s="344">
        <v>454401</v>
      </c>
      <c r="B399" s="362" t="s">
        <v>1567</v>
      </c>
      <c r="C399" s="362" t="s">
        <v>1568</v>
      </c>
      <c r="D399" s="287" t="s">
        <v>14</v>
      </c>
      <c r="E399" s="247" t="s">
        <v>15</v>
      </c>
      <c r="F399" s="344">
        <v>1149808559</v>
      </c>
      <c r="G399" s="363" t="s">
        <v>1569</v>
      </c>
      <c r="H399" s="363" t="s">
        <v>867</v>
      </c>
      <c r="I399" s="289" t="s">
        <v>1570</v>
      </c>
      <c r="J399" s="289">
        <v>10</v>
      </c>
      <c r="K399" s="364" t="s">
        <v>1571</v>
      </c>
      <c r="L399" s="221" t="s">
        <v>1572</v>
      </c>
      <c r="M399" s="246"/>
    </row>
    <row r="400" spans="1:13" hidden="1" x14ac:dyDescent="0.25">
      <c r="A400" s="218">
        <v>458065</v>
      </c>
      <c r="B400" s="341" t="s">
        <v>1573</v>
      </c>
      <c r="C400" s="341" t="s">
        <v>1568</v>
      </c>
      <c r="D400" s="122" t="s">
        <v>14</v>
      </c>
      <c r="E400" s="249"/>
      <c r="F400" s="218">
        <v>1152611946</v>
      </c>
      <c r="G400" s="280" t="s">
        <v>1574</v>
      </c>
      <c r="H400" s="246" t="s">
        <v>1575</v>
      </c>
      <c r="I400" s="246" t="s">
        <v>1576</v>
      </c>
      <c r="J400" s="246">
        <v>15</v>
      </c>
      <c r="K400" s="348" t="s">
        <v>1577</v>
      </c>
    </row>
    <row r="401" spans="1:13" s="221" customFormat="1" hidden="1" x14ac:dyDescent="0.25">
      <c r="A401" s="218">
        <v>453971</v>
      </c>
      <c r="B401" s="418" t="s">
        <v>1578</v>
      </c>
      <c r="C401" s="341" t="s">
        <v>1568</v>
      </c>
      <c r="D401" s="122" t="s">
        <v>14</v>
      </c>
      <c r="E401" s="247" t="s">
        <v>15</v>
      </c>
      <c r="F401" s="218">
        <v>1149808558</v>
      </c>
      <c r="G401" s="280" t="s">
        <v>1579</v>
      </c>
      <c r="H401" s="280" t="s">
        <v>1575</v>
      </c>
      <c r="I401" s="246" t="s">
        <v>1580</v>
      </c>
      <c r="J401" s="246">
        <v>15</v>
      </c>
      <c r="K401" s="246" t="s">
        <v>1581</v>
      </c>
      <c r="L401" s="246"/>
      <c r="M401" s="246"/>
    </row>
    <row r="402" spans="1:13" s="221" customFormat="1" hidden="1" x14ac:dyDescent="0.25">
      <c r="A402" s="338">
        <v>475157</v>
      </c>
      <c r="B402" s="342" t="s">
        <v>1582</v>
      </c>
      <c r="C402" s="342" t="s">
        <v>1568</v>
      </c>
      <c r="D402" s="122" t="s">
        <v>14</v>
      </c>
      <c r="E402" s="249"/>
      <c r="F402" s="338">
        <v>1164278677</v>
      </c>
      <c r="G402" s="281" t="s">
        <v>1583</v>
      </c>
      <c r="H402" s="280" t="s">
        <v>1575</v>
      </c>
      <c r="I402" s="246" t="s">
        <v>1584</v>
      </c>
      <c r="J402" s="246">
        <v>15</v>
      </c>
      <c r="K402" s="246" t="s">
        <v>1585</v>
      </c>
      <c r="L402" s="246"/>
      <c r="M402" s="246"/>
    </row>
    <row r="403" spans="1:13" s="221" customFormat="1" hidden="1" x14ac:dyDescent="0.25">
      <c r="A403" s="122">
        <v>408068</v>
      </c>
      <c r="B403" s="122" t="s">
        <v>1586</v>
      </c>
      <c r="C403" s="122" t="s">
        <v>1568</v>
      </c>
      <c r="D403" s="122" t="s">
        <v>14</v>
      </c>
      <c r="E403" s="122"/>
      <c r="F403" s="122">
        <v>1175695001</v>
      </c>
      <c r="G403" s="246" t="s">
        <v>1587</v>
      </c>
      <c r="H403" s="246" t="s">
        <v>1575</v>
      </c>
      <c r="I403" s="348" t="s">
        <v>1588</v>
      </c>
      <c r="J403" s="246">
        <v>25</v>
      </c>
      <c r="K403" s="246" t="s">
        <v>1589</v>
      </c>
      <c r="L403" s="246"/>
      <c r="M403" s="246"/>
    </row>
    <row r="404" spans="1:13" hidden="1" x14ac:dyDescent="0.25">
      <c r="A404" s="122">
        <v>303551</v>
      </c>
      <c r="B404" s="122" t="s">
        <v>1590</v>
      </c>
      <c r="C404" s="122" t="s">
        <v>1568</v>
      </c>
      <c r="D404" s="122" t="s">
        <v>14</v>
      </c>
      <c r="E404" s="249"/>
      <c r="F404" s="122">
        <v>1164278637</v>
      </c>
      <c r="G404" s="246" t="s">
        <v>1591</v>
      </c>
      <c r="H404" s="246" t="s">
        <v>1575</v>
      </c>
      <c r="I404" s="246" t="s">
        <v>1592</v>
      </c>
      <c r="J404" s="246">
        <v>10</v>
      </c>
      <c r="K404" s="246" t="s">
        <v>1593</v>
      </c>
    </row>
    <row r="405" spans="1:13" hidden="1" x14ac:dyDescent="0.25">
      <c r="A405" s="122">
        <v>451409</v>
      </c>
      <c r="B405" s="122" t="s">
        <v>1594</v>
      </c>
      <c r="C405" s="122" t="s">
        <v>1568</v>
      </c>
      <c r="D405" s="122" t="s">
        <v>14</v>
      </c>
      <c r="E405" s="122"/>
      <c r="F405" s="122">
        <v>1151730358</v>
      </c>
      <c r="G405" s="246" t="s">
        <v>1595</v>
      </c>
      <c r="H405" s="246" t="s">
        <v>1575</v>
      </c>
      <c r="I405" s="246" t="s">
        <v>1596</v>
      </c>
      <c r="J405" s="246">
        <v>25</v>
      </c>
      <c r="K405" s="246" t="s">
        <v>1597</v>
      </c>
    </row>
    <row r="406" spans="1:13" hidden="1" x14ac:dyDescent="0.25">
      <c r="A406" s="122">
        <v>465920</v>
      </c>
      <c r="B406" s="122" t="s">
        <v>1598</v>
      </c>
      <c r="C406" s="122" t="s">
        <v>1568</v>
      </c>
      <c r="D406" s="122" t="s">
        <v>14</v>
      </c>
      <c r="E406" s="249"/>
      <c r="F406" s="122">
        <v>1156891540</v>
      </c>
      <c r="G406" s="246" t="s">
        <v>1599</v>
      </c>
      <c r="H406" s="246" t="s">
        <v>1575</v>
      </c>
      <c r="I406" s="246" t="s">
        <v>1600</v>
      </c>
      <c r="J406" s="246">
        <v>15</v>
      </c>
      <c r="K406" s="246" t="s">
        <v>1601</v>
      </c>
    </row>
    <row r="407" spans="1:13" hidden="1" x14ac:dyDescent="0.25">
      <c r="A407" s="122">
        <v>469412</v>
      </c>
      <c r="B407" s="122" t="s">
        <v>1602</v>
      </c>
      <c r="C407" s="122" t="s">
        <v>1568</v>
      </c>
      <c r="D407" s="122" t="s">
        <v>14</v>
      </c>
      <c r="E407" s="249"/>
      <c r="F407" s="122">
        <v>1158142663</v>
      </c>
      <c r="G407" s="246" t="s">
        <v>1603</v>
      </c>
      <c r="H407" s="246" t="s">
        <v>1575</v>
      </c>
      <c r="I407" s="246" t="s">
        <v>1604</v>
      </c>
      <c r="J407" s="246">
        <v>15</v>
      </c>
      <c r="K407" s="246" t="s">
        <v>1605</v>
      </c>
    </row>
    <row r="408" spans="1:13" hidden="1" x14ac:dyDescent="0.25">
      <c r="A408" s="122">
        <v>452290</v>
      </c>
      <c r="B408" s="414" t="s">
        <v>1606</v>
      </c>
      <c r="C408" s="122" t="s">
        <v>1568</v>
      </c>
      <c r="D408" s="122" t="s">
        <v>14</v>
      </c>
      <c r="E408" s="247" t="s">
        <v>15</v>
      </c>
      <c r="F408" s="122">
        <v>1149808555</v>
      </c>
      <c r="G408" s="246" t="s">
        <v>1607</v>
      </c>
      <c r="H408" s="246" t="s">
        <v>1575</v>
      </c>
      <c r="I408" s="246" t="s">
        <v>1608</v>
      </c>
      <c r="J408" s="246">
        <v>15</v>
      </c>
      <c r="K408" s="246" t="s">
        <v>1609</v>
      </c>
    </row>
    <row r="409" spans="1:13" hidden="1" x14ac:dyDescent="0.25">
      <c r="A409" s="122">
        <v>490463</v>
      </c>
      <c r="B409" s="414" t="s">
        <v>1610</v>
      </c>
      <c r="C409" s="122" t="s">
        <v>1611</v>
      </c>
      <c r="D409" s="122" t="s">
        <v>14</v>
      </c>
      <c r="E409" s="286" t="s">
        <v>15</v>
      </c>
      <c r="F409" s="122">
        <v>1166729217</v>
      </c>
      <c r="G409" s="246" t="s">
        <v>1612</v>
      </c>
      <c r="H409" s="246" t="s">
        <v>1613</v>
      </c>
      <c r="I409" s="246" t="s">
        <v>1614</v>
      </c>
      <c r="J409" s="246">
        <v>15</v>
      </c>
      <c r="K409" s="248" t="s">
        <v>1615</v>
      </c>
    </row>
    <row r="410" spans="1:13" hidden="1" x14ac:dyDescent="0.25">
      <c r="A410" s="391">
        <v>517794</v>
      </c>
      <c r="B410" s="414" t="s">
        <v>1616</v>
      </c>
      <c r="C410" s="391" t="s">
        <v>1611</v>
      </c>
      <c r="D410" s="391" t="s">
        <v>14</v>
      </c>
      <c r="E410" s="247" t="s">
        <v>15</v>
      </c>
      <c r="F410" s="122">
        <v>1183130702</v>
      </c>
      <c r="G410" s="246" t="s">
        <v>1616</v>
      </c>
      <c r="H410" s="246" t="s">
        <v>1613</v>
      </c>
      <c r="I410" s="204" t="s">
        <v>1617</v>
      </c>
      <c r="J410" s="246">
        <v>10</v>
      </c>
      <c r="K410" s="246" t="s">
        <v>1618</v>
      </c>
    </row>
    <row r="411" spans="1:13" hidden="1" x14ac:dyDescent="0.25">
      <c r="A411" s="122">
        <v>511848</v>
      </c>
      <c r="B411" s="122" t="s">
        <v>1619</v>
      </c>
      <c r="C411" s="122" t="s">
        <v>1611</v>
      </c>
      <c r="D411" s="122" t="s">
        <v>14</v>
      </c>
      <c r="E411" s="122"/>
      <c r="F411" s="122">
        <v>1179021060</v>
      </c>
      <c r="G411" s="246" t="s">
        <v>1620</v>
      </c>
      <c r="H411" s="246" t="s">
        <v>1613</v>
      </c>
      <c r="I411" s="246" t="s">
        <v>1621</v>
      </c>
      <c r="J411" s="246">
        <v>10</v>
      </c>
      <c r="K411" s="246" t="s">
        <v>1622</v>
      </c>
    </row>
    <row r="412" spans="1:13" hidden="1" x14ac:dyDescent="0.25">
      <c r="A412" s="215">
        <v>377320</v>
      </c>
      <c r="B412" s="215" t="s">
        <v>1623</v>
      </c>
      <c r="C412" s="122" t="s">
        <v>1611</v>
      </c>
      <c r="D412" s="122" t="s">
        <v>14</v>
      </c>
      <c r="E412" s="249"/>
      <c r="F412" s="122">
        <v>1178178936</v>
      </c>
      <c r="G412" s="246" t="s">
        <v>1624</v>
      </c>
      <c r="H412" s="246" t="s">
        <v>1613</v>
      </c>
      <c r="I412" s="246" t="s">
        <v>1625</v>
      </c>
      <c r="J412" s="246">
        <v>10</v>
      </c>
      <c r="K412" s="122" t="s">
        <v>1626</v>
      </c>
    </row>
    <row r="413" spans="1:13" s="268" customFormat="1" hidden="1" x14ac:dyDescent="0.25">
      <c r="A413" s="268">
        <v>271616</v>
      </c>
      <c r="B413" s="349" t="s">
        <v>1627</v>
      </c>
      <c r="C413" s="268" t="s">
        <v>1611</v>
      </c>
      <c r="D413" s="268" t="s">
        <v>14</v>
      </c>
      <c r="F413" s="268">
        <v>1179020928</v>
      </c>
      <c r="G413" s="349" t="s">
        <v>1628</v>
      </c>
      <c r="H413" s="349" t="s">
        <v>1613</v>
      </c>
      <c r="I413" s="349" t="s">
        <v>1629</v>
      </c>
      <c r="J413" s="349">
        <v>10</v>
      </c>
      <c r="K413" s="446" t="s">
        <v>1630</v>
      </c>
    </row>
    <row r="414" spans="1:13" s="298" customFormat="1" hidden="1" x14ac:dyDescent="0.25">
      <c r="A414" s="250"/>
      <c r="B414" s="250" t="s">
        <v>1631</v>
      </c>
      <c r="C414" s="250" t="s">
        <v>1632</v>
      </c>
      <c r="D414" s="374" t="s">
        <v>194</v>
      </c>
      <c r="E414" s="250"/>
      <c r="F414" s="250">
        <v>1154026983</v>
      </c>
      <c r="G414" s="250" t="s">
        <v>1631</v>
      </c>
      <c r="H414" s="250" t="s">
        <v>194</v>
      </c>
      <c r="I414" s="250" t="s">
        <v>194</v>
      </c>
      <c r="J414" s="250" t="s">
        <v>194</v>
      </c>
      <c r="K414" s="250" t="s">
        <v>194</v>
      </c>
    </row>
    <row r="415" spans="1:13" s="298" customFormat="1" hidden="1" x14ac:dyDescent="0.25">
      <c r="A415" s="250"/>
      <c r="B415" s="250" t="s">
        <v>1633</v>
      </c>
      <c r="C415" s="250" t="s">
        <v>1632</v>
      </c>
      <c r="D415" s="374" t="s">
        <v>194</v>
      </c>
      <c r="E415" s="250"/>
      <c r="F415" s="250"/>
      <c r="G415" s="250" t="s">
        <v>1633</v>
      </c>
      <c r="H415" s="250" t="s">
        <v>194</v>
      </c>
      <c r="I415" s="250" t="s">
        <v>194</v>
      </c>
      <c r="J415" s="250" t="s">
        <v>194</v>
      </c>
      <c r="K415" s="250" t="s">
        <v>194</v>
      </c>
    </row>
    <row r="416" spans="1:13" s="298" customFormat="1" hidden="1" x14ac:dyDescent="0.25">
      <c r="A416" s="250"/>
      <c r="B416" s="250" t="s">
        <v>1634</v>
      </c>
      <c r="C416" s="250" t="s">
        <v>1632</v>
      </c>
      <c r="D416" s="374" t="s">
        <v>194</v>
      </c>
      <c r="E416" s="250"/>
      <c r="F416" s="250"/>
      <c r="G416" s="250" t="s">
        <v>1634</v>
      </c>
      <c r="H416" s="250" t="s">
        <v>194</v>
      </c>
      <c r="I416" s="250" t="s">
        <v>194</v>
      </c>
      <c r="J416" s="250" t="s">
        <v>194</v>
      </c>
      <c r="K416" s="250" t="s">
        <v>194</v>
      </c>
    </row>
    <row r="417" spans="1:12" s="298" customFormat="1" hidden="1" x14ac:dyDescent="0.25">
      <c r="A417" s="250"/>
      <c r="B417" s="250" t="s">
        <v>1635</v>
      </c>
      <c r="C417" s="250" t="s">
        <v>1632</v>
      </c>
      <c r="D417" s="374" t="s">
        <v>194</v>
      </c>
      <c r="E417" s="250"/>
      <c r="F417" s="250"/>
      <c r="G417" s="250" t="s">
        <v>1635</v>
      </c>
      <c r="H417" s="250" t="s">
        <v>194</v>
      </c>
      <c r="I417" s="250" t="s">
        <v>194</v>
      </c>
      <c r="J417" s="250" t="s">
        <v>194</v>
      </c>
      <c r="K417" s="250" t="s">
        <v>194</v>
      </c>
    </row>
    <row r="418" spans="1:12" s="339" customFormat="1" hidden="1" x14ac:dyDescent="0.25">
      <c r="B418" s="332" t="s">
        <v>1636</v>
      </c>
      <c r="C418" s="339" t="s">
        <v>1632</v>
      </c>
      <c r="D418" s="339" t="s">
        <v>71</v>
      </c>
      <c r="G418" s="332" t="s">
        <v>1636</v>
      </c>
      <c r="H418" s="332" t="s">
        <v>1632</v>
      </c>
      <c r="I418" s="332" t="s">
        <v>1637</v>
      </c>
      <c r="J418" s="332">
        <v>25</v>
      </c>
      <c r="K418" s="385" t="s">
        <v>1638</v>
      </c>
    </row>
    <row r="419" spans="1:12" hidden="1" x14ac:dyDescent="0.25">
      <c r="B419" s="272" t="s">
        <v>1639</v>
      </c>
      <c r="C419" s="246" t="s">
        <v>1632</v>
      </c>
      <c r="D419" s="122" t="s">
        <v>14</v>
      </c>
      <c r="F419" s="246">
        <v>1154027005</v>
      </c>
      <c r="G419" s="272" t="s">
        <v>1639</v>
      </c>
      <c r="H419" s="272" t="s">
        <v>1632</v>
      </c>
      <c r="I419" s="272" t="s">
        <v>1640</v>
      </c>
      <c r="J419" s="332">
        <v>14</v>
      </c>
      <c r="K419" s="385" t="s">
        <v>1641</v>
      </c>
      <c r="L419" s="272"/>
    </row>
    <row r="420" spans="1:12" hidden="1" x14ac:dyDescent="0.25">
      <c r="B420" s="332" t="s">
        <v>1642</v>
      </c>
      <c r="C420" s="246" t="s">
        <v>1632</v>
      </c>
      <c r="D420" s="122" t="s">
        <v>14</v>
      </c>
      <c r="F420" s="246">
        <v>1169047890</v>
      </c>
      <c r="G420" s="332" t="s">
        <v>1642</v>
      </c>
      <c r="H420" s="332" t="s">
        <v>1632</v>
      </c>
      <c r="I420" s="332" t="s">
        <v>1643</v>
      </c>
      <c r="J420" s="332">
        <v>15</v>
      </c>
      <c r="K420" s="385" t="s">
        <v>1644</v>
      </c>
      <c r="L420" s="332"/>
    </row>
    <row r="421" spans="1:12" hidden="1" x14ac:dyDescent="0.25">
      <c r="B421" s="332" t="s">
        <v>1645</v>
      </c>
      <c r="C421" s="246" t="s">
        <v>1632</v>
      </c>
      <c r="D421" s="122" t="s">
        <v>14</v>
      </c>
      <c r="F421" s="246">
        <v>1169048402</v>
      </c>
      <c r="G421" s="332" t="s">
        <v>1645</v>
      </c>
      <c r="H421" s="332" t="s">
        <v>1632</v>
      </c>
      <c r="I421" s="332" t="s">
        <v>1646</v>
      </c>
      <c r="J421" s="332">
        <v>20</v>
      </c>
      <c r="K421" s="385" t="s">
        <v>1647</v>
      </c>
      <c r="L421" s="332"/>
    </row>
    <row r="422" spans="1:12" hidden="1" x14ac:dyDescent="0.25">
      <c r="B422" s="332" t="s">
        <v>1648</v>
      </c>
      <c r="C422" s="246" t="s">
        <v>1632</v>
      </c>
      <c r="D422" s="122" t="s">
        <v>14</v>
      </c>
      <c r="F422" s="246">
        <v>1174684551</v>
      </c>
      <c r="G422" s="332" t="s">
        <v>1648</v>
      </c>
      <c r="H422" s="332" t="s">
        <v>1632</v>
      </c>
      <c r="I422" s="332" t="s">
        <v>1649</v>
      </c>
      <c r="J422" s="332">
        <v>25</v>
      </c>
      <c r="K422" s="385" t="s">
        <v>1650</v>
      </c>
      <c r="L422" s="332"/>
    </row>
    <row r="423" spans="1:12" hidden="1" x14ac:dyDescent="0.25">
      <c r="B423" s="332" t="s">
        <v>1651</v>
      </c>
      <c r="C423" s="246" t="s">
        <v>1632</v>
      </c>
      <c r="D423" s="122" t="s">
        <v>14</v>
      </c>
      <c r="F423" s="246">
        <v>1179019974</v>
      </c>
      <c r="G423" s="332" t="s">
        <v>1651</v>
      </c>
      <c r="H423" s="332" t="s">
        <v>1632</v>
      </c>
      <c r="I423" s="332" t="s">
        <v>1652</v>
      </c>
      <c r="J423" s="332">
        <v>25</v>
      </c>
      <c r="K423" s="353" t="s">
        <v>1653</v>
      </c>
    </row>
    <row r="424" spans="1:12" hidden="1" x14ac:dyDescent="0.25">
      <c r="A424" s="122">
        <v>456299</v>
      </c>
      <c r="B424" s="419" t="s">
        <v>1654</v>
      </c>
      <c r="C424" s="122" t="s">
        <v>1655</v>
      </c>
      <c r="D424" s="122" t="s">
        <v>14</v>
      </c>
      <c r="E424" s="247" t="s">
        <v>15</v>
      </c>
      <c r="F424" s="122">
        <v>1151392675</v>
      </c>
      <c r="G424" s="332" t="s">
        <v>1656</v>
      </c>
      <c r="H424" s="332" t="s">
        <v>1657</v>
      </c>
      <c r="I424" s="332" t="s">
        <v>1658</v>
      </c>
      <c r="J424" s="332">
        <v>35</v>
      </c>
      <c r="K424" s="355" t="s">
        <v>1659</v>
      </c>
    </row>
    <row r="425" spans="1:12" hidden="1" x14ac:dyDescent="0.25">
      <c r="A425" s="122">
        <v>475024</v>
      </c>
      <c r="B425" s="419" t="s">
        <v>1660</v>
      </c>
      <c r="C425" s="122" t="s">
        <v>1655</v>
      </c>
      <c r="D425" s="122" t="s">
        <v>14</v>
      </c>
      <c r="E425" s="247" t="s">
        <v>15</v>
      </c>
      <c r="F425" s="122">
        <v>1164952669</v>
      </c>
      <c r="G425" s="332" t="s">
        <v>1661</v>
      </c>
      <c r="H425" s="332" t="s">
        <v>1657</v>
      </c>
      <c r="I425" s="332" t="s">
        <v>1662</v>
      </c>
      <c r="J425" s="332">
        <v>35</v>
      </c>
      <c r="K425" s="355" t="s">
        <v>1663</v>
      </c>
    </row>
    <row r="426" spans="1:12" hidden="1" x14ac:dyDescent="0.25">
      <c r="A426" s="122">
        <v>388190</v>
      </c>
      <c r="B426" s="338" t="s">
        <v>1664</v>
      </c>
      <c r="C426" s="122" t="s">
        <v>1655</v>
      </c>
      <c r="D426" s="122" t="s">
        <v>14</v>
      </c>
      <c r="E426" s="249"/>
      <c r="F426" s="122">
        <v>1134812397</v>
      </c>
      <c r="G426" s="332" t="s">
        <v>1665</v>
      </c>
      <c r="H426" s="332" t="s">
        <v>1657</v>
      </c>
      <c r="I426" s="332" t="s">
        <v>1666</v>
      </c>
      <c r="J426" s="332">
        <v>40</v>
      </c>
      <c r="K426" s="353" t="s">
        <v>1667</v>
      </c>
    </row>
    <row r="427" spans="1:12" hidden="1" x14ac:dyDescent="0.25">
      <c r="A427" s="122">
        <v>455685</v>
      </c>
      <c r="B427" s="419" t="s">
        <v>1668</v>
      </c>
      <c r="C427" s="122" t="s">
        <v>1669</v>
      </c>
      <c r="D427" s="122" t="s">
        <v>14</v>
      </c>
      <c r="E427" s="247" t="s">
        <v>15</v>
      </c>
      <c r="F427" s="122">
        <v>1151392719</v>
      </c>
      <c r="G427" s="332" t="s">
        <v>1670</v>
      </c>
      <c r="H427" s="332" t="s">
        <v>1671</v>
      </c>
      <c r="I427" s="332" t="s">
        <v>1672</v>
      </c>
      <c r="J427" s="246">
        <v>40</v>
      </c>
      <c r="K427" s="248" t="s">
        <v>1673</v>
      </c>
    </row>
    <row r="428" spans="1:12" hidden="1" x14ac:dyDescent="0.25">
      <c r="A428" s="122">
        <v>408980</v>
      </c>
      <c r="B428" s="420" t="s">
        <v>1674</v>
      </c>
      <c r="C428" s="122" t="s">
        <v>1669</v>
      </c>
      <c r="D428" s="122" t="s">
        <v>14</v>
      </c>
      <c r="E428" s="247" t="s">
        <v>15</v>
      </c>
      <c r="F428" s="122">
        <v>1172221591</v>
      </c>
      <c r="G428" s="339" t="s">
        <v>1675</v>
      </c>
      <c r="H428" s="246" t="s">
        <v>1671</v>
      </c>
      <c r="I428" s="246" t="s">
        <v>1676</v>
      </c>
      <c r="J428" s="246">
        <v>50</v>
      </c>
      <c r="K428" s="248" t="s">
        <v>1677</v>
      </c>
    </row>
    <row r="429" spans="1:12" hidden="1" x14ac:dyDescent="0.25">
      <c r="A429" s="122">
        <v>404302</v>
      </c>
      <c r="B429" s="338" t="s">
        <v>1678</v>
      </c>
      <c r="C429" s="274" t="s">
        <v>1669</v>
      </c>
      <c r="D429" s="122" t="s">
        <v>14</v>
      </c>
      <c r="E429" s="249"/>
      <c r="F429" s="122">
        <v>1172220293</v>
      </c>
      <c r="G429" s="348" t="s">
        <v>1679</v>
      </c>
      <c r="H429" s="246" t="s">
        <v>1671</v>
      </c>
      <c r="I429" s="246" t="s">
        <v>1680</v>
      </c>
      <c r="J429" s="369">
        <v>7</v>
      </c>
      <c r="K429" s="289" t="s">
        <v>1681</v>
      </c>
      <c r="L429" s="348"/>
    </row>
    <row r="430" spans="1:12" x14ac:dyDescent="0.25">
      <c r="A430" s="289">
        <v>457134</v>
      </c>
      <c r="B430" s="289" t="s">
        <v>1682</v>
      </c>
      <c r="C430" s="289" t="s">
        <v>1683</v>
      </c>
      <c r="D430" s="369" t="s">
        <v>14</v>
      </c>
      <c r="E430" s="289"/>
      <c r="F430" s="370">
        <v>1151392705</v>
      </c>
      <c r="G430" s="289" t="s">
        <v>1684</v>
      </c>
      <c r="H430" s="369" t="s">
        <v>17</v>
      </c>
      <c r="I430" s="289" t="s">
        <v>1685</v>
      </c>
      <c r="J430" s="282">
        <v>15</v>
      </c>
      <c r="K430" s="282" t="s">
        <v>1686</v>
      </c>
      <c r="L430" s="348"/>
    </row>
    <row r="431" spans="1:12" x14ac:dyDescent="0.25">
      <c r="A431" s="282"/>
      <c r="B431" s="282" t="s">
        <v>1687</v>
      </c>
      <c r="C431" s="282" t="s">
        <v>1683</v>
      </c>
      <c r="D431" s="282" t="s">
        <v>14</v>
      </c>
      <c r="E431" s="282"/>
      <c r="F431" s="252"/>
      <c r="G431" s="282" t="s">
        <v>1687</v>
      </c>
      <c r="H431" s="282" t="s">
        <v>1683</v>
      </c>
      <c r="I431" s="282" t="s">
        <v>1688</v>
      </c>
      <c r="J431" s="282">
        <v>15</v>
      </c>
      <c r="K431" s="282" t="s">
        <v>1689</v>
      </c>
    </row>
    <row r="432" spans="1:12" x14ac:dyDescent="0.25">
      <c r="A432" s="282"/>
      <c r="B432" s="282" t="s">
        <v>1690</v>
      </c>
      <c r="C432" s="282" t="s">
        <v>1683</v>
      </c>
      <c r="D432" s="282" t="s">
        <v>14</v>
      </c>
      <c r="E432" s="282"/>
      <c r="F432" s="252"/>
      <c r="G432" s="282" t="s">
        <v>1690</v>
      </c>
      <c r="H432" s="282" t="s">
        <v>1683</v>
      </c>
      <c r="I432" s="282" t="s">
        <v>1691</v>
      </c>
      <c r="J432" s="282">
        <v>15</v>
      </c>
      <c r="K432" s="282" t="s">
        <v>1692</v>
      </c>
    </row>
    <row r="433" spans="1:13" x14ac:dyDescent="0.25">
      <c r="A433" s="282"/>
      <c r="B433" s="282" t="s">
        <v>1693</v>
      </c>
      <c r="C433" s="282" t="s">
        <v>1683</v>
      </c>
      <c r="D433" s="282" t="s">
        <v>14</v>
      </c>
      <c r="E433" s="282"/>
      <c r="F433" s="252"/>
      <c r="G433" s="282" t="s">
        <v>1693</v>
      </c>
      <c r="H433" s="282" t="s">
        <v>1683</v>
      </c>
      <c r="I433" s="282" t="s">
        <v>1694</v>
      </c>
      <c r="J433" s="282">
        <v>20</v>
      </c>
      <c r="K433" s="282" t="s">
        <v>1695</v>
      </c>
    </row>
    <row r="434" spans="1:13" s="221" customFormat="1" hidden="1" x14ac:dyDescent="0.25">
      <c r="A434" s="282"/>
      <c r="B434" s="282" t="s">
        <v>1696</v>
      </c>
      <c r="C434" s="282" t="s">
        <v>1683</v>
      </c>
      <c r="D434" s="282" t="s">
        <v>338</v>
      </c>
      <c r="E434" s="282"/>
      <c r="F434" s="252"/>
      <c r="G434" s="282" t="s">
        <v>1696</v>
      </c>
      <c r="H434" s="282" t="s">
        <v>1683</v>
      </c>
      <c r="I434" s="282" t="s">
        <v>1697</v>
      </c>
      <c r="J434" s="282">
        <v>20</v>
      </c>
      <c r="K434" s="384" t="s">
        <v>1698</v>
      </c>
      <c r="L434" s="246"/>
      <c r="M434" s="246"/>
    </row>
    <row r="435" spans="1:13" hidden="1" x14ac:dyDescent="0.25">
      <c r="A435" s="333"/>
      <c r="B435" s="335" t="s">
        <v>1699</v>
      </c>
      <c r="C435" s="282" t="s">
        <v>1683</v>
      </c>
      <c r="D435" s="282" t="s">
        <v>338</v>
      </c>
      <c r="E435" s="282"/>
      <c r="F435" s="252"/>
      <c r="G435" s="282" t="s">
        <v>1699</v>
      </c>
      <c r="H435" s="282" t="s">
        <v>1683</v>
      </c>
      <c r="I435" s="282" t="s">
        <v>1700</v>
      </c>
      <c r="J435" s="282">
        <v>20</v>
      </c>
      <c r="K435" s="384" t="s">
        <v>1701</v>
      </c>
    </row>
    <row r="436" spans="1:13" x14ac:dyDescent="0.25">
      <c r="A436" s="282"/>
      <c r="B436" s="413" t="s">
        <v>1702</v>
      </c>
      <c r="C436" s="282" t="s">
        <v>1683</v>
      </c>
      <c r="D436" s="282" t="s">
        <v>14</v>
      </c>
      <c r="E436" s="247" t="s">
        <v>15</v>
      </c>
      <c r="F436" s="252"/>
      <c r="G436" s="282" t="s">
        <v>1702</v>
      </c>
      <c r="H436" s="282" t="s">
        <v>1683</v>
      </c>
      <c r="I436" s="282" t="s">
        <v>1703</v>
      </c>
      <c r="J436" s="282">
        <v>15</v>
      </c>
      <c r="K436" s="282" t="s">
        <v>1704</v>
      </c>
    </row>
    <row r="437" spans="1:13" x14ac:dyDescent="0.25">
      <c r="A437" s="282"/>
      <c r="B437" s="282" t="s">
        <v>1705</v>
      </c>
      <c r="C437" s="282" t="s">
        <v>1683</v>
      </c>
      <c r="D437" s="282" t="s">
        <v>14</v>
      </c>
      <c r="E437" s="282"/>
      <c r="F437" s="252"/>
      <c r="G437" s="282" t="s">
        <v>1705</v>
      </c>
      <c r="H437" s="282" t="s">
        <v>1683</v>
      </c>
      <c r="I437" s="282" t="s">
        <v>1706</v>
      </c>
      <c r="J437" s="282">
        <v>15</v>
      </c>
      <c r="K437" s="282" t="s">
        <v>1707</v>
      </c>
    </row>
    <row r="438" spans="1:13" x14ac:dyDescent="0.25">
      <c r="A438" s="282"/>
      <c r="B438" s="421" t="s">
        <v>1708</v>
      </c>
      <c r="C438" s="282" t="s">
        <v>1683</v>
      </c>
      <c r="D438" s="282" t="s">
        <v>14</v>
      </c>
      <c r="E438" s="247" t="s">
        <v>15</v>
      </c>
      <c r="F438" s="252"/>
      <c r="G438" s="333" t="s">
        <v>1708</v>
      </c>
      <c r="H438" s="282" t="s">
        <v>1683</v>
      </c>
      <c r="I438" s="282" t="s">
        <v>1709</v>
      </c>
      <c r="J438" s="282">
        <v>15</v>
      </c>
      <c r="K438" s="282" t="s">
        <v>1703</v>
      </c>
    </row>
    <row r="439" spans="1:13" x14ac:dyDescent="0.25">
      <c r="A439" s="282"/>
      <c r="B439" s="282" t="s">
        <v>1710</v>
      </c>
      <c r="C439" s="282" t="s">
        <v>1683</v>
      </c>
      <c r="D439" s="282" t="s">
        <v>14</v>
      </c>
      <c r="E439" s="282"/>
      <c r="F439" s="252"/>
      <c r="G439" s="282" t="s">
        <v>1710</v>
      </c>
      <c r="H439" s="282" t="s">
        <v>1683</v>
      </c>
      <c r="I439" s="282" t="s">
        <v>1711</v>
      </c>
    </row>
    <row r="440" spans="1:13" s="268" customFormat="1" ht="16.5" hidden="1" x14ac:dyDescent="0.3">
      <c r="F440" s="447"/>
      <c r="I440" s="365"/>
    </row>
    <row r="441" spans="1:13" ht="16.5" x14ac:dyDescent="0.3">
      <c r="I441" s="423"/>
    </row>
  </sheetData>
  <autoFilter ref="A1:M440" xr:uid="{28DB2A32-1238-4539-B07B-CBA1C530EA6B}">
    <filterColumn colId="2">
      <filters>
        <filter val="Tampa"/>
      </filters>
    </filterColumn>
    <filterColumn colId="3">
      <filters>
        <filter val="Production"/>
      </filters>
    </filterColumn>
    <sortState xmlns:xlrd2="http://schemas.microsoft.com/office/spreadsheetml/2017/richdata2" ref="A2:M440">
      <sortCondition descending="1" ref="D1:D440"/>
    </sortState>
  </autoFilter>
  <conditionalFormatting sqref="G1">
    <cfRule type="duplicateValues" dxfId="165" priority="52"/>
  </conditionalFormatting>
  <conditionalFormatting sqref="G2:G15">
    <cfRule type="duplicateValues" dxfId="164" priority="51"/>
  </conditionalFormatting>
  <conditionalFormatting sqref="G16:G24">
    <cfRule type="duplicateValues" dxfId="163" priority="50"/>
  </conditionalFormatting>
  <conditionalFormatting sqref="G25:G26">
    <cfRule type="duplicateValues" dxfId="162" priority="49"/>
  </conditionalFormatting>
  <conditionalFormatting sqref="G27:G40">
    <cfRule type="duplicateValues" dxfId="161" priority="48"/>
  </conditionalFormatting>
  <conditionalFormatting sqref="G41:G47">
    <cfRule type="duplicateValues" dxfId="160" priority="47"/>
  </conditionalFormatting>
  <conditionalFormatting sqref="G48:G57">
    <cfRule type="duplicateValues" dxfId="159" priority="46"/>
  </conditionalFormatting>
  <conditionalFormatting sqref="G58:G59">
    <cfRule type="duplicateValues" dxfId="158" priority="45"/>
  </conditionalFormatting>
  <conditionalFormatting sqref="G61">
    <cfRule type="duplicateValues" dxfId="157" priority="44"/>
  </conditionalFormatting>
  <conditionalFormatting sqref="G65:G69">
    <cfRule type="duplicateValues" dxfId="156" priority="43"/>
  </conditionalFormatting>
  <conditionalFormatting sqref="G70:G84">
    <cfRule type="duplicateValues" dxfId="155" priority="42"/>
  </conditionalFormatting>
  <conditionalFormatting sqref="G85:G93">
    <cfRule type="duplicateValues" dxfId="154" priority="41"/>
  </conditionalFormatting>
  <conditionalFormatting sqref="G94:G101">
    <cfRule type="duplicateValues" dxfId="153" priority="40"/>
  </conditionalFormatting>
  <conditionalFormatting sqref="G102:G108">
    <cfRule type="duplicateValues" dxfId="152" priority="39"/>
  </conditionalFormatting>
  <conditionalFormatting sqref="G109:G114">
    <cfRule type="duplicateValues" dxfId="151" priority="38"/>
  </conditionalFormatting>
  <conditionalFormatting sqref="G115:G117">
    <cfRule type="duplicateValues" dxfId="150" priority="37"/>
  </conditionalFormatting>
  <conditionalFormatting sqref="G118:G123">
    <cfRule type="duplicateValues" dxfId="149" priority="36"/>
  </conditionalFormatting>
  <conditionalFormatting sqref="G124:G129">
    <cfRule type="duplicateValues" dxfId="148" priority="35"/>
  </conditionalFormatting>
  <conditionalFormatting sqref="G130:G136">
    <cfRule type="duplicateValues" dxfId="147" priority="34"/>
  </conditionalFormatting>
  <conditionalFormatting sqref="G137:G140">
    <cfRule type="duplicateValues" dxfId="146" priority="33"/>
  </conditionalFormatting>
  <conditionalFormatting sqref="G142:G145">
    <cfRule type="duplicateValues" dxfId="145" priority="32"/>
  </conditionalFormatting>
  <conditionalFormatting sqref="G146:G149">
    <cfRule type="duplicateValues" dxfId="144" priority="31"/>
  </conditionalFormatting>
  <conditionalFormatting sqref="G150:G154">
    <cfRule type="duplicateValues" dxfId="143" priority="30"/>
  </conditionalFormatting>
  <conditionalFormatting sqref="G155:G157">
    <cfRule type="duplicateValues" dxfId="142" priority="29"/>
  </conditionalFormatting>
  <conditionalFormatting sqref="G159:G161">
    <cfRule type="duplicateValues" dxfId="141" priority="28"/>
  </conditionalFormatting>
  <conditionalFormatting sqref="G162:G165">
    <cfRule type="duplicateValues" dxfId="140" priority="27"/>
  </conditionalFormatting>
  <conditionalFormatting sqref="G166:G169">
    <cfRule type="duplicateValues" dxfId="139" priority="26"/>
  </conditionalFormatting>
  <conditionalFormatting sqref="G170:G172">
    <cfRule type="duplicateValues" dxfId="138" priority="25"/>
  </conditionalFormatting>
  <conditionalFormatting sqref="G173:G175">
    <cfRule type="duplicateValues" dxfId="137" priority="24"/>
  </conditionalFormatting>
  <conditionalFormatting sqref="G176:G178">
    <cfRule type="duplicateValues" dxfId="136" priority="23"/>
  </conditionalFormatting>
  <conditionalFormatting sqref="G210:G213">
    <cfRule type="duplicateValues" dxfId="135" priority="21"/>
  </conditionalFormatting>
  <conditionalFormatting sqref="G214:G216">
    <cfRule type="duplicateValues" dxfId="134" priority="20"/>
  </conditionalFormatting>
  <conditionalFormatting sqref="G217:G219">
    <cfRule type="duplicateValues" dxfId="133" priority="19"/>
  </conditionalFormatting>
  <conditionalFormatting sqref="G235:G268">
    <cfRule type="duplicateValues" dxfId="132" priority="18"/>
  </conditionalFormatting>
  <conditionalFormatting sqref="G285:G291">
    <cfRule type="duplicateValues" dxfId="131" priority="17"/>
  </conditionalFormatting>
  <conditionalFormatting sqref="G292:G300">
    <cfRule type="duplicateValues" dxfId="130" priority="16"/>
  </conditionalFormatting>
  <conditionalFormatting sqref="G301:G321">
    <cfRule type="duplicateValues" dxfId="129" priority="15"/>
  </conditionalFormatting>
  <conditionalFormatting sqref="G324:G327">
    <cfRule type="duplicateValues" dxfId="128" priority="13"/>
  </conditionalFormatting>
  <conditionalFormatting sqref="A345:A351">
    <cfRule type="duplicateValues" dxfId="127" priority="10"/>
    <cfRule type="duplicateValues" dxfId="126" priority="11"/>
    <cfRule type="duplicateValues" dxfId="125" priority="12"/>
  </conditionalFormatting>
  <conditionalFormatting sqref="A352:A367">
    <cfRule type="duplicateValues" dxfId="124" priority="7"/>
    <cfRule type="duplicateValues" dxfId="123" priority="8"/>
    <cfRule type="duplicateValues" dxfId="122" priority="9"/>
  </conditionalFormatting>
  <conditionalFormatting sqref="A368:A370">
    <cfRule type="duplicateValues" dxfId="121" priority="4"/>
    <cfRule type="duplicateValues" dxfId="120" priority="5"/>
    <cfRule type="duplicateValues" dxfId="119" priority="6"/>
  </conditionalFormatting>
  <conditionalFormatting sqref="G322:G323">
    <cfRule type="duplicateValues" dxfId="118" priority="55"/>
  </conditionalFormatting>
  <conditionalFormatting sqref="G179:G199 G201:G209">
    <cfRule type="duplicateValues" dxfId="117" priority="56"/>
  </conditionalFormatting>
  <conditionalFormatting sqref="A404:A412">
    <cfRule type="duplicateValues" dxfId="116" priority="57"/>
  </conditionalFormatting>
  <conditionalFormatting sqref="B404:B412">
    <cfRule type="duplicateValues" dxfId="115" priority="2"/>
  </conditionalFormatting>
  <conditionalFormatting sqref="G404:G412">
    <cfRule type="duplicateValues" dxfId="11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2429-5820-4695-8FA9-64EBA7F3618B}">
  <dimension ref="A1:B53"/>
  <sheetViews>
    <sheetView topLeftCell="A14" workbookViewId="0">
      <selection activeCell="B52" sqref="B52"/>
    </sheetView>
  </sheetViews>
  <sheetFormatPr defaultRowHeight="15" x14ac:dyDescent="0.25"/>
  <cols>
    <col min="1" max="1" width="19.140625" bestFit="1" customWidth="1"/>
    <col min="2" max="2" width="97.7109375" bestFit="1" customWidth="1"/>
  </cols>
  <sheetData>
    <row r="1" spans="1:2" x14ac:dyDescent="0.25">
      <c r="A1" s="331" t="s">
        <v>2</v>
      </c>
      <c r="B1" s="16" t="s">
        <v>1712</v>
      </c>
    </row>
    <row r="2" spans="1:2" x14ac:dyDescent="0.25">
      <c r="A2" s="14" t="s">
        <v>13</v>
      </c>
      <c r="B2" s="21" t="s">
        <v>1713</v>
      </c>
    </row>
    <row r="3" spans="1:2" x14ac:dyDescent="0.25">
      <c r="A3" s="14" t="s">
        <v>42</v>
      </c>
      <c r="B3" s="21" t="s">
        <v>1713</v>
      </c>
    </row>
    <row r="4" spans="1:2" x14ac:dyDescent="0.25">
      <c r="A4" s="14" t="s">
        <v>1714</v>
      </c>
      <c r="B4" s="21" t="s">
        <v>1715</v>
      </c>
    </row>
    <row r="5" spans="1:2" x14ac:dyDescent="0.25">
      <c r="A5" s="14" t="s">
        <v>75</v>
      </c>
      <c r="B5" s="21" t="s">
        <v>1716</v>
      </c>
    </row>
    <row r="6" spans="1:2" x14ac:dyDescent="0.25">
      <c r="A6" s="14" t="s">
        <v>89</v>
      </c>
      <c r="B6" s="21" t="s">
        <v>1717</v>
      </c>
    </row>
    <row r="7" spans="1:2" x14ac:dyDescent="0.25">
      <c r="A7" s="14" t="s">
        <v>130</v>
      </c>
      <c r="B7" s="21" t="s">
        <v>1718</v>
      </c>
    </row>
    <row r="8" spans="1:2" x14ac:dyDescent="0.25">
      <c r="A8" s="14" t="s">
        <v>148</v>
      </c>
      <c r="B8" s="21" t="s">
        <v>1719</v>
      </c>
    </row>
    <row r="9" spans="1:2" x14ac:dyDescent="0.25">
      <c r="A9" s="14" t="s">
        <v>180</v>
      </c>
      <c r="B9" s="21" t="s">
        <v>1720</v>
      </c>
    </row>
    <row r="10" spans="1:2" x14ac:dyDescent="0.25">
      <c r="A10" s="14" t="s">
        <v>1721</v>
      </c>
      <c r="B10" s="21" t="s">
        <v>1722</v>
      </c>
    </row>
    <row r="11" spans="1:2" x14ac:dyDescent="0.25">
      <c r="A11" s="14" t="s">
        <v>1723</v>
      </c>
      <c r="B11" s="21" t="s">
        <v>1722</v>
      </c>
    </row>
    <row r="12" spans="1:2" x14ac:dyDescent="0.25">
      <c r="A12" s="14" t="s">
        <v>236</v>
      </c>
      <c r="B12" s="21" t="s">
        <v>1724</v>
      </c>
    </row>
    <row r="13" spans="1:2" x14ac:dyDescent="0.25">
      <c r="A13" s="14" t="s">
        <v>250</v>
      </c>
      <c r="B13" s="21" t="s">
        <v>1725</v>
      </c>
    </row>
    <row r="14" spans="1:2" x14ac:dyDescent="0.25">
      <c r="A14" s="14" t="s">
        <v>321</v>
      </c>
      <c r="B14" s="21" t="s">
        <v>1726</v>
      </c>
    </row>
    <row r="15" spans="1:2" x14ac:dyDescent="0.25">
      <c r="A15" s="14" t="s">
        <v>370</v>
      </c>
      <c r="B15" s="21" t="s">
        <v>1727</v>
      </c>
    </row>
    <row r="16" spans="1:2" x14ac:dyDescent="0.25">
      <c r="A16" s="14" t="s">
        <v>389</v>
      </c>
      <c r="B16" s="21" t="s">
        <v>1728</v>
      </c>
    </row>
    <row r="17" spans="1:2" x14ac:dyDescent="0.25">
      <c r="A17" s="14" t="s">
        <v>411</v>
      </c>
      <c r="B17" s="21" t="s">
        <v>1729</v>
      </c>
    </row>
    <row r="18" spans="1:2" x14ac:dyDescent="0.25">
      <c r="A18" s="14" t="s">
        <v>445</v>
      </c>
      <c r="B18" s="21" t="s">
        <v>1730</v>
      </c>
    </row>
    <row r="19" spans="1:2" x14ac:dyDescent="0.25">
      <c r="A19" s="14" t="s">
        <v>576</v>
      </c>
      <c r="B19" s="21" t="s">
        <v>1731</v>
      </c>
    </row>
    <row r="20" spans="1:2" x14ac:dyDescent="0.25">
      <c r="A20" s="14" t="s">
        <v>628</v>
      </c>
      <c r="B20" s="21" t="s">
        <v>1732</v>
      </c>
    </row>
    <row r="21" spans="1:2" x14ac:dyDescent="0.25">
      <c r="A21" s="14" t="s">
        <v>665</v>
      </c>
      <c r="B21" s="21" t="s">
        <v>1733</v>
      </c>
    </row>
    <row r="22" spans="1:2" x14ac:dyDescent="0.25">
      <c r="A22" s="14" t="s">
        <v>713</v>
      </c>
      <c r="B22" s="21" t="s">
        <v>1734</v>
      </c>
    </row>
    <row r="23" spans="1:2" x14ac:dyDescent="0.25">
      <c r="A23" s="14" t="s">
        <v>744</v>
      </c>
      <c r="B23" s="21" t="s">
        <v>1735</v>
      </c>
    </row>
    <row r="24" spans="1:2" x14ac:dyDescent="0.25">
      <c r="A24" s="14" t="s">
        <v>837</v>
      </c>
      <c r="B24" s="21" t="s">
        <v>1736</v>
      </c>
    </row>
    <row r="25" spans="1:2" x14ac:dyDescent="0.25">
      <c r="A25" s="14" t="s">
        <v>855</v>
      </c>
      <c r="B25" s="21" t="s">
        <v>1736</v>
      </c>
    </row>
    <row r="26" spans="1:2" x14ac:dyDescent="0.25">
      <c r="A26" s="14" t="s">
        <v>865</v>
      </c>
      <c r="B26" s="21" t="s">
        <v>1737</v>
      </c>
    </row>
    <row r="27" spans="1:2" x14ac:dyDescent="0.25">
      <c r="A27" s="14" t="s">
        <v>894</v>
      </c>
      <c r="B27" s="21" t="s">
        <v>1738</v>
      </c>
    </row>
    <row r="28" spans="1:2" x14ac:dyDescent="0.25">
      <c r="A28" s="14" t="s">
        <v>911</v>
      </c>
      <c r="B28" s="21" t="s">
        <v>1738</v>
      </c>
    </row>
    <row r="29" spans="1:2" x14ac:dyDescent="0.25">
      <c r="A29" s="14" t="s">
        <v>950</v>
      </c>
      <c r="B29" s="21" t="s">
        <v>1737</v>
      </c>
    </row>
    <row r="30" spans="1:2" x14ac:dyDescent="0.25">
      <c r="A30" s="14" t="s">
        <v>1012</v>
      </c>
      <c r="B30" s="21" t="s">
        <v>1739</v>
      </c>
    </row>
    <row r="31" spans="1:2" x14ac:dyDescent="0.25">
      <c r="A31" s="14" t="s">
        <v>1024</v>
      </c>
      <c r="B31" s="21" t="s">
        <v>1730</v>
      </c>
    </row>
    <row r="32" spans="1:2" x14ac:dyDescent="0.25">
      <c r="A32" s="14" t="s">
        <v>1099</v>
      </c>
      <c r="B32" s="21" t="s">
        <v>1740</v>
      </c>
    </row>
    <row r="33" spans="1:2" x14ac:dyDescent="0.25">
      <c r="A33" s="14" t="s">
        <v>1146</v>
      </c>
      <c r="B33" s="21" t="s">
        <v>1741</v>
      </c>
    </row>
    <row r="34" spans="1:2" x14ac:dyDescent="0.25">
      <c r="A34" s="14" t="s">
        <v>1158</v>
      </c>
      <c r="B34" s="21" t="s">
        <v>1742</v>
      </c>
    </row>
    <row r="35" spans="1:2" x14ac:dyDescent="0.25">
      <c r="A35" s="14" t="s">
        <v>1743</v>
      </c>
      <c r="B35" s="21" t="s">
        <v>1744</v>
      </c>
    </row>
    <row r="36" spans="1:2" x14ac:dyDescent="0.25">
      <c r="A36" s="14" t="s">
        <v>1231</v>
      </c>
      <c r="B36" s="21" t="s">
        <v>1745</v>
      </c>
    </row>
    <row r="37" spans="1:2" x14ac:dyDescent="0.25">
      <c r="A37" s="14" t="s">
        <v>1246</v>
      </c>
      <c r="B37" s="21" t="s">
        <v>1735</v>
      </c>
    </row>
    <row r="38" spans="1:2" x14ac:dyDescent="0.25">
      <c r="A38" s="14" t="s">
        <v>1375</v>
      </c>
      <c r="B38" s="21" t="s">
        <v>1746</v>
      </c>
    </row>
    <row r="39" spans="1:2" x14ac:dyDescent="0.25">
      <c r="A39" s="14" t="s">
        <v>1385</v>
      </c>
      <c r="B39" s="21" t="s">
        <v>1747</v>
      </c>
    </row>
    <row r="40" spans="1:2" x14ac:dyDescent="0.25">
      <c r="A40" s="14" t="s">
        <v>1407</v>
      </c>
      <c r="B40" s="21" t="s">
        <v>1747</v>
      </c>
    </row>
    <row r="41" spans="1:2" x14ac:dyDescent="0.25">
      <c r="A41" s="14" t="s">
        <v>1748</v>
      </c>
    </row>
    <row r="42" spans="1:2" x14ac:dyDescent="0.25">
      <c r="A42" s="14" t="s">
        <v>1421</v>
      </c>
      <c r="B42" s="21" t="s">
        <v>1749</v>
      </c>
    </row>
    <row r="43" spans="1:2" x14ac:dyDescent="0.25">
      <c r="A43" s="14" t="s">
        <v>1449</v>
      </c>
      <c r="B43" s="21" t="s">
        <v>1750</v>
      </c>
    </row>
    <row r="44" spans="1:2" x14ac:dyDescent="0.25">
      <c r="A44" s="14" t="s">
        <v>1486</v>
      </c>
      <c r="B44" s="21" t="s">
        <v>1751</v>
      </c>
    </row>
    <row r="45" spans="1:2" x14ac:dyDescent="0.25">
      <c r="A45" s="14" t="s">
        <v>1504</v>
      </c>
      <c r="B45" s="21" t="s">
        <v>1752</v>
      </c>
    </row>
    <row r="46" spans="1:2" x14ac:dyDescent="0.25">
      <c r="A46" s="14" t="s">
        <v>1522</v>
      </c>
      <c r="B46" s="21" t="s">
        <v>1753</v>
      </c>
    </row>
    <row r="47" spans="1:2" x14ac:dyDescent="0.25">
      <c r="A47" s="14" t="s">
        <v>1540</v>
      </c>
      <c r="B47" s="21" t="s">
        <v>1754</v>
      </c>
    </row>
    <row r="48" spans="1:2" x14ac:dyDescent="0.25">
      <c r="A48" s="14" t="s">
        <v>1568</v>
      </c>
      <c r="B48" s="21" t="s">
        <v>1755</v>
      </c>
    </row>
    <row r="49" spans="1:2" x14ac:dyDescent="0.25">
      <c r="A49" s="14" t="s">
        <v>1611</v>
      </c>
      <c r="B49" s="21" t="s">
        <v>1756</v>
      </c>
    </row>
    <row r="50" spans="1:2" x14ac:dyDescent="0.25">
      <c r="A50" s="14" t="s">
        <v>1632</v>
      </c>
      <c r="B50" s="21" t="s">
        <v>1757</v>
      </c>
    </row>
    <row r="51" spans="1:2" x14ac:dyDescent="0.25">
      <c r="A51" s="14" t="s">
        <v>1655</v>
      </c>
      <c r="B51" s="21" t="s">
        <v>1758</v>
      </c>
    </row>
    <row r="52" spans="1:2" x14ac:dyDescent="0.25">
      <c r="A52" s="14" t="s">
        <v>1669</v>
      </c>
      <c r="B52" s="21" t="s">
        <v>1759</v>
      </c>
    </row>
    <row r="53" spans="1:2" x14ac:dyDescent="0.25">
      <c r="A53" s="14" t="s">
        <v>1683</v>
      </c>
      <c r="B53" s="21" t="s">
        <v>1760</v>
      </c>
    </row>
  </sheetData>
  <hyperlinks>
    <hyperlink ref="B2" r:id="rId1" xr:uid="{C544B01C-36D2-473E-9616-68063A4317CE}"/>
    <hyperlink ref="B3" r:id="rId2" xr:uid="{5CCED7F1-13A2-487F-AAAB-0EE0D143F363}"/>
    <hyperlink ref="B4" r:id="rId3" xr:uid="{E8C11720-21ED-455C-8A6F-2D51AE657DD4}"/>
    <hyperlink ref="B5" r:id="rId4" xr:uid="{7A3863DB-12DC-4A15-B11C-E5BC649F71C8}"/>
    <hyperlink ref="B6" r:id="rId5" xr:uid="{08E405C7-7FE1-494C-82E2-885B7C60DCFB}"/>
    <hyperlink ref="B7" r:id="rId6" xr:uid="{75071CF9-57A5-4671-9A1C-0BFBC019DB7F}"/>
    <hyperlink ref="B8" r:id="rId7" xr:uid="{C35529AB-12A1-41EF-BAB6-3134FC96D990}"/>
    <hyperlink ref="B9" r:id="rId8" xr:uid="{A4F847F0-DB9E-4A63-9228-8016B096B604}"/>
    <hyperlink ref="B10" r:id="rId9" xr:uid="{FD5F2E6F-52C1-4106-99B5-EF8BF8108AC6}"/>
    <hyperlink ref="B11" r:id="rId10" xr:uid="{2EBFBA52-F1CC-40DE-B738-1E07485B6BBB}"/>
    <hyperlink ref="B12" r:id="rId11" xr:uid="{9D5CFA56-30DA-4A55-8DC0-42367332D05C}"/>
    <hyperlink ref="B13" r:id="rId12" xr:uid="{AC89D8C1-5F5D-4038-9319-4025AA550D61}"/>
    <hyperlink ref="B14" r:id="rId13" xr:uid="{EC7F8E80-07C4-496B-8356-5B1D93928689}"/>
    <hyperlink ref="B15" r:id="rId14" xr:uid="{2AE90398-1F1C-4892-85B8-056933A48E48}"/>
    <hyperlink ref="B16" r:id="rId15" xr:uid="{085A49DB-2416-4463-BD4F-44E99708F208}"/>
    <hyperlink ref="B17" r:id="rId16" xr:uid="{51F38579-6EDF-4778-A20A-09A48D41ADE1}"/>
    <hyperlink ref="B18" r:id="rId17" xr:uid="{F9FBC9ED-A4C8-46F6-B361-6E313E6FAEE1}"/>
    <hyperlink ref="B31" r:id="rId18" xr:uid="{269A6F84-2164-4C7D-AD97-D6F1CDC363B0}"/>
    <hyperlink ref="B19" r:id="rId19" xr:uid="{D8B17CC6-2564-4BF6-B832-ED2CA9B980C6}"/>
    <hyperlink ref="B20" r:id="rId20" xr:uid="{CAFFBDFB-9BEB-46AE-95E6-331E3D93E162}"/>
    <hyperlink ref="B21" r:id="rId21" xr:uid="{1AD4C0A9-9FD4-4762-9852-03618115C0B2}"/>
    <hyperlink ref="B22" r:id="rId22" xr:uid="{8916AFEC-02EB-4D96-BABC-DB420582133B}"/>
    <hyperlink ref="B23" r:id="rId23" xr:uid="{76B163A8-A320-4D4B-B300-AFAEEBC5A346}"/>
    <hyperlink ref="B37" r:id="rId24" xr:uid="{DC299464-360F-490F-B079-C79317F13DC4}"/>
    <hyperlink ref="B24" r:id="rId25" xr:uid="{D50703E5-1C31-4130-870B-5848E8932465}"/>
    <hyperlink ref="B25" r:id="rId26" xr:uid="{C5A7CC0E-85BE-4145-B556-849F38EEFD1B}"/>
    <hyperlink ref="B26" r:id="rId27" xr:uid="{4A76BDD2-3E96-4AC0-91BC-73A715801BA0}"/>
    <hyperlink ref="B27" r:id="rId28" xr:uid="{DD90BEDC-969E-4071-BC00-2C280DB8F574}"/>
    <hyperlink ref="B28" r:id="rId29" xr:uid="{831734E5-BF72-41BA-8BAB-22420422B37E}"/>
    <hyperlink ref="B29" r:id="rId30" xr:uid="{E68B4056-75A1-4415-BC20-7E85DDE2C817}"/>
    <hyperlink ref="B30" r:id="rId31" xr:uid="{A62933F7-CD5A-4B6D-8581-BF6E9E3D37A1}"/>
    <hyperlink ref="B32" r:id="rId32" xr:uid="{1CBFEE1B-E36C-4B8A-A27A-F99359573397}"/>
    <hyperlink ref="B33" r:id="rId33" xr:uid="{12E27ED7-5B00-4756-A7BD-F4878A80F168}"/>
    <hyperlink ref="B35" r:id="rId34" xr:uid="{E5BB9527-3FC5-45A5-B45F-60575EEB9CD6}"/>
    <hyperlink ref="B34" r:id="rId35" xr:uid="{863D56BA-7E18-4B70-9760-3879932EB47A}"/>
    <hyperlink ref="B36" r:id="rId36" xr:uid="{CC25660C-9A05-4F06-81CF-3000C7B7AD55}"/>
    <hyperlink ref="B38" r:id="rId37" xr:uid="{3531AFA6-C772-4F2E-A660-CA077647665F}"/>
    <hyperlink ref="B39" r:id="rId38" xr:uid="{6E9C4714-3870-4FF0-B9A8-3DFF08084044}"/>
    <hyperlink ref="B40" r:id="rId39" xr:uid="{4949DC72-6FED-4E7D-AA63-39E90821A2E9}"/>
    <hyperlink ref="B42" r:id="rId40" xr:uid="{B70F6E92-75D2-4487-9E09-A48AD452885A}"/>
    <hyperlink ref="B43" r:id="rId41" xr:uid="{B5920521-A44F-4CEC-841A-EC953ACD4D15}"/>
    <hyperlink ref="B44" r:id="rId42" xr:uid="{9440706C-E45B-437A-BB80-2070B94AA318}"/>
    <hyperlink ref="B45" r:id="rId43" xr:uid="{06577F75-CBB6-406A-9008-9DD74C37442B}"/>
    <hyperlink ref="B46" r:id="rId44" xr:uid="{E66625DD-7033-402C-B07F-27BD6D4404DD}"/>
    <hyperlink ref="B47" r:id="rId45" xr:uid="{C3BC0517-395A-44B7-9E8B-A7B15C636873}"/>
    <hyperlink ref="B48" r:id="rId46" xr:uid="{02B866ED-11BA-4482-A576-FC95E83F4551}"/>
    <hyperlink ref="B49" r:id="rId47" xr:uid="{B5282326-9569-432E-BDB6-5A8B721E153D}"/>
    <hyperlink ref="B50" r:id="rId48" xr:uid="{C531C6B8-7A6E-4819-BAA2-3D2AEA8358B1}"/>
    <hyperlink ref="B51" r:id="rId49" xr:uid="{E4FE755A-5699-4A28-BF50-E0D730C7BFE7}"/>
    <hyperlink ref="B52" r:id="rId50" xr:uid="{2E59B122-7FEE-46DA-8187-C1F2799C160A}"/>
    <hyperlink ref="B53" r:id="rId51" xr:uid="{91D4880D-2161-41F0-AD6A-B044E5BFBFD9}"/>
  </hyperlinks>
  <pageMargins left="0.7" right="0.7" top="0.75" bottom="0.75" header="0.3" footer="0.3"/>
  <drawing r:id="rId52"/>
  <tableParts count="1">
    <tablePart r:id="rId5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D9FD-E630-4D6F-AAE9-9772174FC8B9}">
  <dimension ref="A1:J30"/>
  <sheetViews>
    <sheetView workbookViewId="0">
      <selection activeCell="I30" sqref="I30"/>
    </sheetView>
  </sheetViews>
  <sheetFormatPr defaultColWidth="9.140625" defaultRowHeight="15" x14ac:dyDescent="0.25"/>
  <cols>
    <col min="1" max="1" width="18.28515625" style="20" bestFit="1" customWidth="1"/>
    <col min="2" max="3" width="15" style="20" bestFit="1" customWidth="1"/>
    <col min="4" max="4" width="9.42578125" style="20" bestFit="1" customWidth="1"/>
    <col min="5" max="5" width="17.85546875" style="20" bestFit="1" customWidth="1"/>
    <col min="6" max="6" width="15.7109375" style="20" bestFit="1" customWidth="1"/>
    <col min="7" max="7" width="14.42578125" style="20" bestFit="1" customWidth="1"/>
    <col min="8" max="8" width="48.28515625" style="20" bestFit="1" customWidth="1"/>
    <col min="9" max="9" width="7.85546875" style="20" bestFit="1" customWidth="1"/>
    <col min="10" max="10" width="43.28515625" style="20" bestFit="1" customWidth="1"/>
    <col min="11" max="16384" width="9.140625" style="20"/>
  </cols>
  <sheetData>
    <row r="1" spans="1:10" x14ac:dyDescent="0.25">
      <c r="A1" s="320" t="s">
        <v>1</v>
      </c>
      <c r="B1" s="320" t="s">
        <v>2</v>
      </c>
      <c r="C1" s="320" t="s">
        <v>1761</v>
      </c>
      <c r="D1" s="320" t="s">
        <v>1762</v>
      </c>
      <c r="E1" s="320" t="s">
        <v>1763</v>
      </c>
      <c r="F1" s="320" t="s">
        <v>1764</v>
      </c>
      <c r="G1" s="320" t="s">
        <v>1765</v>
      </c>
      <c r="H1" s="321" t="s">
        <v>8</v>
      </c>
      <c r="I1" s="322" t="s">
        <v>9</v>
      </c>
      <c r="J1" s="322" t="s">
        <v>10</v>
      </c>
    </row>
    <row r="2" spans="1:10" x14ac:dyDescent="0.25">
      <c r="A2" s="166" t="s">
        <v>444</v>
      </c>
      <c r="B2" s="166" t="s">
        <v>445</v>
      </c>
      <c r="C2" s="166" t="s">
        <v>445</v>
      </c>
      <c r="D2" s="166" t="s">
        <v>1766</v>
      </c>
      <c r="E2" s="166" t="s">
        <v>1767</v>
      </c>
      <c r="F2" s="166" t="s">
        <v>1768</v>
      </c>
      <c r="G2" s="166" t="s">
        <v>1769</v>
      </c>
      <c r="H2" s="166" t="s">
        <v>448</v>
      </c>
      <c r="I2" s="193">
        <v>10</v>
      </c>
      <c r="J2" s="270" t="s">
        <v>1770</v>
      </c>
    </row>
    <row r="3" spans="1:10" x14ac:dyDescent="0.25">
      <c r="A3" s="166" t="s">
        <v>462</v>
      </c>
      <c r="B3" s="166" t="s">
        <v>445</v>
      </c>
      <c r="C3" s="166" t="s">
        <v>445</v>
      </c>
      <c r="D3" s="166" t="s">
        <v>1766</v>
      </c>
      <c r="E3" s="166" t="s">
        <v>1771</v>
      </c>
      <c r="F3" s="166" t="s">
        <v>1772</v>
      </c>
      <c r="G3" s="166" t="s">
        <v>1773</v>
      </c>
      <c r="H3" s="166" t="s">
        <v>464</v>
      </c>
      <c r="I3" s="193">
        <v>8</v>
      </c>
      <c r="J3" s="304" t="s">
        <v>1774</v>
      </c>
    </row>
    <row r="4" spans="1:10" x14ac:dyDescent="0.25">
      <c r="A4" s="185" t="s">
        <v>1029</v>
      </c>
      <c r="B4" s="166" t="s">
        <v>1024</v>
      </c>
      <c r="C4" s="166" t="s">
        <v>445</v>
      </c>
      <c r="D4" s="166" t="s">
        <v>1766</v>
      </c>
      <c r="E4" s="166" t="s">
        <v>1775</v>
      </c>
      <c r="F4" s="166" t="s">
        <v>1772</v>
      </c>
      <c r="G4" s="166" t="s">
        <v>1773</v>
      </c>
      <c r="H4" s="166" t="s">
        <v>1776</v>
      </c>
      <c r="I4" s="323">
        <v>8</v>
      </c>
      <c r="J4" s="251" t="s">
        <v>1777</v>
      </c>
    </row>
    <row r="5" spans="1:10" x14ac:dyDescent="0.25">
      <c r="A5" s="185" t="s">
        <v>1065</v>
      </c>
      <c r="B5" s="166" t="s">
        <v>1024</v>
      </c>
      <c r="C5" s="166" t="s">
        <v>445</v>
      </c>
      <c r="D5" s="166" t="s">
        <v>1766</v>
      </c>
      <c r="E5" s="166" t="s">
        <v>1775</v>
      </c>
      <c r="F5" s="166" t="s">
        <v>1772</v>
      </c>
      <c r="G5" s="166" t="s">
        <v>1773</v>
      </c>
      <c r="H5" s="166" t="s">
        <v>1067</v>
      </c>
      <c r="I5" s="193">
        <v>8</v>
      </c>
      <c r="J5" s="221" t="s">
        <v>1778</v>
      </c>
    </row>
    <row r="6" spans="1:10" x14ac:dyDescent="0.25">
      <c r="A6" s="166" t="s">
        <v>480</v>
      </c>
      <c r="B6" s="166" t="s">
        <v>445</v>
      </c>
      <c r="C6" s="166" t="s">
        <v>445</v>
      </c>
      <c r="D6" s="166" t="s">
        <v>1766</v>
      </c>
      <c r="E6" s="166" t="s">
        <v>1771</v>
      </c>
      <c r="F6" s="166" t="s">
        <v>1772</v>
      </c>
      <c r="G6" s="166" t="s">
        <v>1773</v>
      </c>
      <c r="H6" s="166" t="s">
        <v>482</v>
      </c>
      <c r="I6" s="193">
        <v>8</v>
      </c>
      <c r="J6" s="221" t="s">
        <v>1779</v>
      </c>
    </row>
    <row r="7" spans="1:10" x14ac:dyDescent="0.25">
      <c r="A7" s="166" t="s">
        <v>454</v>
      </c>
      <c r="B7" s="166" t="s">
        <v>445</v>
      </c>
      <c r="C7" s="166" t="s">
        <v>445</v>
      </c>
      <c r="D7" s="166" t="s">
        <v>1766</v>
      </c>
      <c r="E7" s="166" t="s">
        <v>1780</v>
      </c>
      <c r="F7" s="166" t="s">
        <v>1772</v>
      </c>
      <c r="G7" s="166" t="s">
        <v>1773</v>
      </c>
      <c r="H7" s="166" t="s">
        <v>456</v>
      </c>
      <c r="I7" s="193">
        <v>10</v>
      </c>
      <c r="J7" s="221" t="s">
        <v>1781</v>
      </c>
    </row>
    <row r="8" spans="1:10" x14ac:dyDescent="0.25">
      <c r="A8" s="166" t="s">
        <v>468</v>
      </c>
      <c r="B8" s="166" t="s">
        <v>445</v>
      </c>
      <c r="C8" s="166" t="s">
        <v>445</v>
      </c>
      <c r="D8" s="166" t="s">
        <v>1766</v>
      </c>
      <c r="E8" s="166" t="s">
        <v>1771</v>
      </c>
      <c r="F8" s="166" t="s">
        <v>1772</v>
      </c>
      <c r="G8" s="166" t="s">
        <v>1773</v>
      </c>
      <c r="H8" s="166" t="s">
        <v>470</v>
      </c>
      <c r="I8" s="193">
        <v>8</v>
      </c>
      <c r="J8" s="221" t="s">
        <v>1782</v>
      </c>
    </row>
    <row r="9" spans="1:10" x14ac:dyDescent="0.25">
      <c r="A9" s="185" t="s">
        <v>1069</v>
      </c>
      <c r="B9" s="166" t="s">
        <v>1024</v>
      </c>
      <c r="C9" s="166" t="s">
        <v>445</v>
      </c>
      <c r="D9" s="166" t="s">
        <v>1766</v>
      </c>
      <c r="E9" s="166" t="s">
        <v>1783</v>
      </c>
      <c r="F9" s="166" t="s">
        <v>1772</v>
      </c>
      <c r="G9" s="166" t="s">
        <v>1773</v>
      </c>
      <c r="H9" s="166" t="s">
        <v>1071</v>
      </c>
      <c r="I9" s="193">
        <v>8</v>
      </c>
      <c r="J9" s="221" t="s">
        <v>1784</v>
      </c>
    </row>
    <row r="10" spans="1:10" x14ac:dyDescent="0.25">
      <c r="A10" s="166" t="s">
        <v>458</v>
      </c>
      <c r="B10" s="166" t="s">
        <v>445</v>
      </c>
      <c r="C10" s="166" t="s">
        <v>445</v>
      </c>
      <c r="D10" s="166" t="s">
        <v>1766</v>
      </c>
      <c r="E10" s="166" t="s">
        <v>1771</v>
      </c>
      <c r="F10" s="166" t="s">
        <v>1772</v>
      </c>
      <c r="G10" s="166" t="s">
        <v>1773</v>
      </c>
      <c r="H10" s="166" t="s">
        <v>460</v>
      </c>
      <c r="I10" s="193">
        <v>10</v>
      </c>
      <c r="J10" s="221" t="s">
        <v>1785</v>
      </c>
    </row>
    <row r="11" spans="1:10" x14ac:dyDescent="0.25">
      <c r="A11" s="166" t="s">
        <v>484</v>
      </c>
      <c r="B11" s="166" t="s">
        <v>445</v>
      </c>
      <c r="C11" s="166" t="s">
        <v>445</v>
      </c>
      <c r="D11" s="166" t="s">
        <v>1766</v>
      </c>
      <c r="E11" s="166" t="s">
        <v>1771</v>
      </c>
      <c r="F11" s="166" t="s">
        <v>1772</v>
      </c>
      <c r="G11" s="166" t="s">
        <v>1773</v>
      </c>
      <c r="H11" s="166" t="s">
        <v>1786</v>
      </c>
      <c r="I11" s="193">
        <v>8</v>
      </c>
      <c r="J11" s="221" t="s">
        <v>1787</v>
      </c>
    </row>
    <row r="12" spans="1:10" x14ac:dyDescent="0.25">
      <c r="A12" s="166" t="s">
        <v>495</v>
      </c>
      <c r="B12" s="166" t="s">
        <v>445</v>
      </c>
      <c r="C12" s="166" t="s">
        <v>445</v>
      </c>
      <c r="D12" s="166" t="s">
        <v>1766</v>
      </c>
      <c r="E12" s="166" t="s">
        <v>1780</v>
      </c>
      <c r="F12" s="166" t="s">
        <v>1772</v>
      </c>
      <c r="G12" s="166" t="s">
        <v>1773</v>
      </c>
      <c r="H12" s="166" t="s">
        <v>497</v>
      </c>
      <c r="I12" s="193">
        <v>8</v>
      </c>
      <c r="J12" s="221" t="s">
        <v>1788</v>
      </c>
    </row>
    <row r="13" spans="1:10" x14ac:dyDescent="0.25">
      <c r="A13" s="166" t="s">
        <v>507</v>
      </c>
      <c r="B13" s="319" t="s">
        <v>445</v>
      </c>
      <c r="C13" s="166" t="s">
        <v>445</v>
      </c>
      <c r="D13" s="166" t="s">
        <v>1766</v>
      </c>
      <c r="E13" s="166" t="s">
        <v>1780</v>
      </c>
      <c r="F13" s="166" t="s">
        <v>1772</v>
      </c>
      <c r="G13" s="166" t="s">
        <v>1773</v>
      </c>
      <c r="H13" s="166" t="s">
        <v>509</v>
      </c>
      <c r="I13" s="193">
        <v>8</v>
      </c>
      <c r="J13" s="221" t="s">
        <v>1789</v>
      </c>
    </row>
    <row r="14" spans="1:10" x14ac:dyDescent="0.25">
      <c r="A14" s="166" t="s">
        <v>511</v>
      </c>
      <c r="B14" s="166" t="s">
        <v>445</v>
      </c>
      <c r="C14" s="166" t="s">
        <v>445</v>
      </c>
      <c r="D14" s="166" t="s">
        <v>1766</v>
      </c>
      <c r="E14" s="166" t="s">
        <v>1771</v>
      </c>
      <c r="F14" s="166" t="s">
        <v>1772</v>
      </c>
      <c r="G14" s="166" t="s">
        <v>1773</v>
      </c>
      <c r="H14" s="166" t="s">
        <v>513</v>
      </c>
      <c r="I14" s="193">
        <v>8</v>
      </c>
      <c r="J14" s="221" t="s">
        <v>1790</v>
      </c>
    </row>
    <row r="15" spans="1:10" x14ac:dyDescent="0.25">
      <c r="A15" s="185" t="s">
        <v>1073</v>
      </c>
      <c r="B15" s="166" t="s">
        <v>1024</v>
      </c>
      <c r="C15" s="166" t="s">
        <v>445</v>
      </c>
      <c r="D15" s="166" t="s">
        <v>1766</v>
      </c>
      <c r="E15" s="166" t="s">
        <v>1775</v>
      </c>
      <c r="F15" s="166" t="s">
        <v>1772</v>
      </c>
      <c r="G15" s="166" t="s">
        <v>1773</v>
      </c>
      <c r="H15" s="166" t="s">
        <v>1075</v>
      </c>
      <c r="I15" s="193">
        <v>8</v>
      </c>
      <c r="J15" s="221" t="s">
        <v>1791</v>
      </c>
    </row>
    <row r="16" spans="1:10" x14ac:dyDescent="0.25">
      <c r="A16" s="166" t="s">
        <v>499</v>
      </c>
      <c r="B16" s="166" t="s">
        <v>445</v>
      </c>
      <c r="C16" s="166" t="s">
        <v>445</v>
      </c>
      <c r="D16" s="166" t="s">
        <v>1766</v>
      </c>
      <c r="E16" s="166" t="s">
        <v>1767</v>
      </c>
      <c r="F16" s="166" t="s">
        <v>1768</v>
      </c>
      <c r="G16" s="166" t="s">
        <v>1769</v>
      </c>
      <c r="H16" s="166" t="s">
        <v>501</v>
      </c>
      <c r="I16" s="193">
        <v>8</v>
      </c>
      <c r="J16" s="221" t="s">
        <v>1792</v>
      </c>
    </row>
    <row r="17" spans="1:10" x14ac:dyDescent="0.25">
      <c r="A17" s="166" t="s">
        <v>503</v>
      </c>
      <c r="B17" s="166" t="s">
        <v>445</v>
      </c>
      <c r="C17" s="166" t="s">
        <v>445</v>
      </c>
      <c r="D17" s="166" t="s">
        <v>1766</v>
      </c>
      <c r="E17" s="166" t="s">
        <v>1771</v>
      </c>
      <c r="F17" s="166" t="s">
        <v>1772</v>
      </c>
      <c r="G17" s="166" t="s">
        <v>1773</v>
      </c>
      <c r="H17" s="166" t="s">
        <v>505</v>
      </c>
      <c r="I17" s="193">
        <v>8</v>
      </c>
      <c r="J17" s="221" t="s">
        <v>1793</v>
      </c>
    </row>
    <row r="18" spans="1:10" x14ac:dyDescent="0.25">
      <c r="A18" s="166" t="s">
        <v>523</v>
      </c>
      <c r="B18" s="166" t="s">
        <v>445</v>
      </c>
      <c r="C18" s="166" t="s">
        <v>445</v>
      </c>
      <c r="D18" s="166" t="s">
        <v>1766</v>
      </c>
      <c r="E18" s="166" t="s">
        <v>1771</v>
      </c>
      <c r="F18" s="166" t="s">
        <v>1772</v>
      </c>
      <c r="G18" s="166" t="s">
        <v>1773</v>
      </c>
      <c r="H18" s="166" t="s">
        <v>525</v>
      </c>
      <c r="I18" s="193">
        <v>8</v>
      </c>
      <c r="J18" s="221" t="s">
        <v>1794</v>
      </c>
    </row>
    <row r="19" spans="1:10" x14ac:dyDescent="0.25">
      <c r="A19" s="166" t="s">
        <v>519</v>
      </c>
      <c r="B19" s="166" t="s">
        <v>445</v>
      </c>
      <c r="C19" s="166" t="s">
        <v>445</v>
      </c>
      <c r="D19" s="166" t="s">
        <v>1766</v>
      </c>
      <c r="E19" s="166" t="s">
        <v>1771</v>
      </c>
      <c r="F19" s="166" t="s">
        <v>1772</v>
      </c>
      <c r="G19" s="166" t="s">
        <v>1773</v>
      </c>
      <c r="H19" s="166" t="s">
        <v>521</v>
      </c>
      <c r="I19" s="193">
        <v>8</v>
      </c>
      <c r="J19" s="221" t="s">
        <v>1795</v>
      </c>
    </row>
    <row r="20" spans="1:10" x14ac:dyDescent="0.25">
      <c r="A20" s="166" t="s">
        <v>543</v>
      </c>
      <c r="B20" s="166" t="s">
        <v>445</v>
      </c>
      <c r="C20" s="166" t="s">
        <v>445</v>
      </c>
      <c r="D20" s="166" t="s">
        <v>1766</v>
      </c>
      <c r="E20" s="166" t="s">
        <v>1780</v>
      </c>
      <c r="F20" s="166" t="s">
        <v>1772</v>
      </c>
      <c r="G20" s="166" t="s">
        <v>1773</v>
      </c>
      <c r="H20" s="166" t="s">
        <v>545</v>
      </c>
      <c r="I20" s="193">
        <v>8</v>
      </c>
      <c r="J20" s="221" t="s">
        <v>1796</v>
      </c>
    </row>
    <row r="21" spans="1:10" x14ac:dyDescent="0.25">
      <c r="A21" s="166" t="s">
        <v>535</v>
      </c>
      <c r="B21" s="166" t="s">
        <v>445</v>
      </c>
      <c r="C21" s="166" t="s">
        <v>445</v>
      </c>
      <c r="D21" s="166" t="s">
        <v>1766</v>
      </c>
      <c r="E21" s="166" t="s">
        <v>1771</v>
      </c>
      <c r="F21" s="166" t="s">
        <v>1772</v>
      </c>
      <c r="G21" s="166" t="s">
        <v>1773</v>
      </c>
      <c r="H21" s="166" t="s">
        <v>537</v>
      </c>
      <c r="I21" s="193">
        <v>8</v>
      </c>
      <c r="J21" s="221" t="s">
        <v>1797</v>
      </c>
    </row>
    <row r="22" spans="1:10" x14ac:dyDescent="0.25">
      <c r="A22" s="166" t="s">
        <v>531</v>
      </c>
      <c r="B22" s="166" t="s">
        <v>445</v>
      </c>
      <c r="C22" s="166" t="s">
        <v>445</v>
      </c>
      <c r="D22" s="166" t="s">
        <v>1766</v>
      </c>
      <c r="E22" s="166" t="s">
        <v>1780</v>
      </c>
      <c r="F22" s="166" t="s">
        <v>1772</v>
      </c>
      <c r="G22" s="166" t="s">
        <v>1773</v>
      </c>
      <c r="H22" s="166" t="s">
        <v>533</v>
      </c>
      <c r="I22" s="193">
        <v>8</v>
      </c>
      <c r="J22" s="221" t="s">
        <v>1798</v>
      </c>
    </row>
    <row r="23" spans="1:10" x14ac:dyDescent="0.25">
      <c r="A23" s="166" t="s">
        <v>539</v>
      </c>
      <c r="B23" s="166" t="s">
        <v>445</v>
      </c>
      <c r="C23" s="166" t="s">
        <v>445</v>
      </c>
      <c r="D23" s="166" t="s">
        <v>1766</v>
      </c>
      <c r="E23" s="166" t="s">
        <v>1780</v>
      </c>
      <c r="F23" s="166" t="s">
        <v>1772</v>
      </c>
      <c r="G23" s="166" t="s">
        <v>1773</v>
      </c>
      <c r="H23" s="166" t="s">
        <v>541</v>
      </c>
      <c r="I23" s="193">
        <v>8</v>
      </c>
      <c r="J23" s="221" t="s">
        <v>1799</v>
      </c>
    </row>
    <row r="24" spans="1:10" x14ac:dyDescent="0.25">
      <c r="A24" s="166" t="s">
        <v>559</v>
      </c>
      <c r="B24" s="166" t="s">
        <v>445</v>
      </c>
      <c r="C24" s="166" t="s">
        <v>445</v>
      </c>
      <c r="D24" s="166" t="s">
        <v>1766</v>
      </c>
      <c r="E24" s="166" t="s">
        <v>1780</v>
      </c>
      <c r="F24" s="166" t="s">
        <v>1772</v>
      </c>
      <c r="G24" s="166" t="s">
        <v>1773</v>
      </c>
      <c r="H24" s="166" t="s">
        <v>561</v>
      </c>
      <c r="I24" s="193">
        <v>8</v>
      </c>
      <c r="J24" s="221" t="s">
        <v>1800</v>
      </c>
    </row>
    <row r="25" spans="1:10" x14ac:dyDescent="0.25">
      <c r="A25" s="166" t="s">
        <v>563</v>
      </c>
      <c r="B25" s="166" t="s">
        <v>445</v>
      </c>
      <c r="C25" s="166" t="s">
        <v>445</v>
      </c>
      <c r="D25" s="166" t="s">
        <v>1766</v>
      </c>
      <c r="E25" s="166" t="s">
        <v>1767</v>
      </c>
      <c r="F25" s="166" t="s">
        <v>1768</v>
      </c>
      <c r="G25" s="166" t="s">
        <v>1769</v>
      </c>
      <c r="H25" s="166" t="s">
        <v>565</v>
      </c>
      <c r="I25" s="193">
        <v>8</v>
      </c>
      <c r="J25" s="221" t="s">
        <v>1801</v>
      </c>
    </row>
    <row r="26" spans="1:10" x14ac:dyDescent="0.25">
      <c r="A26" s="166" t="s">
        <v>547</v>
      </c>
      <c r="B26" s="166" t="s">
        <v>445</v>
      </c>
      <c r="C26" s="166" t="s">
        <v>445</v>
      </c>
      <c r="D26" s="166" t="s">
        <v>1766</v>
      </c>
      <c r="E26" s="166" t="s">
        <v>1780</v>
      </c>
      <c r="F26" s="166" t="s">
        <v>1772</v>
      </c>
      <c r="G26" s="166" t="s">
        <v>1773</v>
      </c>
      <c r="H26" s="166" t="s">
        <v>549</v>
      </c>
      <c r="I26" s="193">
        <v>8</v>
      </c>
      <c r="J26" s="221" t="s">
        <v>1802</v>
      </c>
    </row>
    <row r="27" spans="1:10" x14ac:dyDescent="0.25">
      <c r="A27" s="166" t="s">
        <v>567</v>
      </c>
      <c r="B27" s="166" t="s">
        <v>445</v>
      </c>
      <c r="C27" s="166" t="s">
        <v>445</v>
      </c>
      <c r="D27" s="166" t="s">
        <v>1766</v>
      </c>
      <c r="E27" s="166" t="s">
        <v>1771</v>
      </c>
      <c r="F27" s="166" t="s">
        <v>1772</v>
      </c>
      <c r="G27" s="166" t="s">
        <v>1773</v>
      </c>
      <c r="H27" s="166" t="s">
        <v>569</v>
      </c>
      <c r="I27" s="193">
        <v>8</v>
      </c>
      <c r="J27" s="221" t="s">
        <v>1803</v>
      </c>
    </row>
    <row r="28" spans="1:10" x14ac:dyDescent="0.25">
      <c r="A28" s="166" t="s">
        <v>551</v>
      </c>
      <c r="B28" s="166" t="s">
        <v>445</v>
      </c>
      <c r="C28" s="166" t="s">
        <v>445</v>
      </c>
      <c r="D28" s="166" t="s">
        <v>1766</v>
      </c>
      <c r="E28" s="166" t="s">
        <v>1767</v>
      </c>
      <c r="F28" s="166" t="s">
        <v>1768</v>
      </c>
      <c r="G28" s="166" t="s">
        <v>1769</v>
      </c>
      <c r="H28" s="166" t="s">
        <v>553</v>
      </c>
      <c r="I28" s="193">
        <v>8</v>
      </c>
      <c r="J28" s="221" t="s">
        <v>1804</v>
      </c>
    </row>
    <row r="29" spans="1:10" x14ac:dyDescent="0.25">
      <c r="A29" s="166" t="s">
        <v>571</v>
      </c>
      <c r="B29" s="166" t="s">
        <v>445</v>
      </c>
      <c r="C29" s="166" t="s">
        <v>445</v>
      </c>
      <c r="D29" s="166" t="s">
        <v>1766</v>
      </c>
      <c r="E29" s="166" t="s">
        <v>1771</v>
      </c>
      <c r="F29" s="166" t="s">
        <v>1772</v>
      </c>
      <c r="G29" s="166" t="s">
        <v>1773</v>
      </c>
      <c r="H29" s="166" t="s">
        <v>573</v>
      </c>
      <c r="I29" s="193">
        <v>8</v>
      </c>
      <c r="J29" s="221" t="s">
        <v>1805</v>
      </c>
    </row>
    <row r="30" spans="1:10" x14ac:dyDescent="0.25">
      <c r="A30" s="315" t="s">
        <v>476</v>
      </c>
      <c r="B30" s="315" t="s">
        <v>445</v>
      </c>
      <c r="C30" s="315" t="s">
        <v>445</v>
      </c>
      <c r="D30" s="315" t="s">
        <v>1766</v>
      </c>
      <c r="E30" s="315" t="s">
        <v>1767</v>
      </c>
      <c r="F30" s="315" t="s">
        <v>1768</v>
      </c>
      <c r="G30" s="317" t="s">
        <v>1769</v>
      </c>
      <c r="H30" s="166" t="s">
        <v>478</v>
      </c>
      <c r="I30" s="193">
        <v>8</v>
      </c>
      <c r="J30" s="221" t="s">
        <v>1806</v>
      </c>
    </row>
  </sheetData>
  <autoFilter ref="A1:J29" xr:uid="{00000000-0009-0000-0000-000000000000}">
    <sortState xmlns:xlrd2="http://schemas.microsoft.com/office/spreadsheetml/2017/richdata2" ref="A2:J30">
      <sortCondition ref="A1:A29"/>
    </sortState>
  </autoFilter>
  <conditionalFormatting sqref="A1:A29 A31:A1048576">
    <cfRule type="duplicateValues" dxfId="112" priority="3"/>
    <cfRule type="duplicateValues" dxfId="111" priority="4"/>
  </conditionalFormatting>
  <conditionalFormatting sqref="A30">
    <cfRule type="duplicateValues" dxfId="110" priority="1"/>
    <cfRule type="duplicateValues" dxfId="109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CB1B-C83D-47CE-AC1F-59132B28C3F8}">
  <dimension ref="A1:K32"/>
  <sheetViews>
    <sheetView workbookViewId="0">
      <selection activeCell="A8" sqref="A8"/>
    </sheetView>
  </sheetViews>
  <sheetFormatPr defaultColWidth="9.140625" defaultRowHeight="15" x14ac:dyDescent="0.25"/>
  <cols>
    <col min="1" max="1" width="18.42578125" style="20" bestFit="1" customWidth="1"/>
    <col min="2" max="2" width="15.140625" style="20" customWidth="1"/>
    <col min="3" max="3" width="16.85546875" style="20" customWidth="1"/>
    <col min="4" max="4" width="9.42578125" style="20" bestFit="1" customWidth="1"/>
    <col min="5" max="5" width="16.140625" style="20" bestFit="1" customWidth="1"/>
    <col min="6" max="6" width="14.28515625" style="20" bestFit="1" customWidth="1"/>
    <col min="7" max="7" width="14.42578125" style="20" bestFit="1" customWidth="1"/>
    <col min="8" max="8" width="48.85546875" style="20" bestFit="1" customWidth="1"/>
    <col min="9" max="9" width="7.85546875" style="20" bestFit="1" customWidth="1"/>
    <col min="10" max="10" width="43.28515625" style="20" bestFit="1" customWidth="1"/>
    <col min="11" max="16384" width="9.140625" style="20"/>
  </cols>
  <sheetData>
    <row r="1" spans="1:11" x14ac:dyDescent="0.25">
      <c r="A1" s="300" t="s">
        <v>1</v>
      </c>
      <c r="B1" s="300" t="s">
        <v>2</v>
      </c>
      <c r="C1" s="300" t="s">
        <v>1761</v>
      </c>
      <c r="D1" s="300" t="s">
        <v>1762</v>
      </c>
      <c r="E1" s="300" t="s">
        <v>1763</v>
      </c>
      <c r="F1" s="300" t="s">
        <v>1764</v>
      </c>
      <c r="G1" s="300" t="s">
        <v>1765</v>
      </c>
      <c r="H1" s="244" t="s">
        <v>8</v>
      </c>
      <c r="I1" s="245" t="s">
        <v>9</v>
      </c>
      <c r="J1" s="245" t="s">
        <v>10</v>
      </c>
    </row>
    <row r="2" spans="1:11" x14ac:dyDescent="0.25">
      <c r="A2" s="316" t="s">
        <v>450</v>
      </c>
      <c r="B2" s="166" t="s">
        <v>445</v>
      </c>
      <c r="C2" s="166" t="s">
        <v>1024</v>
      </c>
      <c r="D2" s="166" t="s">
        <v>1766</v>
      </c>
      <c r="E2" s="166" t="s">
        <v>1771</v>
      </c>
      <c r="F2" s="166" t="s">
        <v>1772</v>
      </c>
      <c r="G2" s="166" t="s">
        <v>1773</v>
      </c>
      <c r="H2" s="166" t="s">
        <v>452</v>
      </c>
      <c r="I2" s="185">
        <v>7</v>
      </c>
      <c r="J2" s="185" t="s">
        <v>1807</v>
      </c>
      <c r="K2" s="318"/>
    </row>
    <row r="3" spans="1:11" x14ac:dyDescent="0.25">
      <c r="A3" s="316" t="s">
        <v>488</v>
      </c>
      <c r="B3" s="166" t="s">
        <v>445</v>
      </c>
      <c r="C3" s="166" t="s">
        <v>1024</v>
      </c>
      <c r="D3" s="166" t="s">
        <v>1766</v>
      </c>
      <c r="E3" s="166" t="s">
        <v>1780</v>
      </c>
      <c r="F3" s="166" t="s">
        <v>1772</v>
      </c>
      <c r="G3" s="166" t="s">
        <v>1773</v>
      </c>
      <c r="H3" s="166" t="s">
        <v>490</v>
      </c>
      <c r="I3" s="185">
        <v>7</v>
      </c>
      <c r="J3" s="185" t="s">
        <v>1808</v>
      </c>
    </row>
    <row r="4" spans="1:11" x14ac:dyDescent="0.25">
      <c r="A4" s="316" t="s">
        <v>515</v>
      </c>
      <c r="B4" s="166" t="s">
        <v>445</v>
      </c>
      <c r="C4" s="166" t="s">
        <v>1024</v>
      </c>
      <c r="D4" s="166" t="s">
        <v>1766</v>
      </c>
      <c r="E4" s="166" t="s">
        <v>1771</v>
      </c>
      <c r="F4" s="166" t="s">
        <v>1772</v>
      </c>
      <c r="G4" s="166" t="s">
        <v>1773</v>
      </c>
      <c r="H4" s="166" t="s">
        <v>517</v>
      </c>
      <c r="I4" s="185">
        <v>7</v>
      </c>
      <c r="J4" s="185" t="s">
        <v>1809</v>
      </c>
    </row>
    <row r="5" spans="1:11" x14ac:dyDescent="0.25">
      <c r="A5" s="316" t="s">
        <v>527</v>
      </c>
      <c r="B5" s="166" t="s">
        <v>445</v>
      </c>
      <c r="C5" s="166" t="s">
        <v>1024</v>
      </c>
      <c r="D5" s="166" t="s">
        <v>1766</v>
      </c>
      <c r="E5" s="166" t="s">
        <v>1771</v>
      </c>
      <c r="F5" s="166" t="s">
        <v>1772</v>
      </c>
      <c r="G5" s="166" t="s">
        <v>1773</v>
      </c>
      <c r="H5" s="166" t="s">
        <v>529</v>
      </c>
      <c r="I5" s="185">
        <v>7</v>
      </c>
      <c r="J5" s="185" t="s">
        <v>1810</v>
      </c>
    </row>
    <row r="6" spans="1:11" x14ac:dyDescent="0.25">
      <c r="A6" s="316" t="s">
        <v>555</v>
      </c>
      <c r="B6" s="166" t="s">
        <v>445</v>
      </c>
      <c r="C6" s="166" t="s">
        <v>1024</v>
      </c>
      <c r="D6" s="166" t="s">
        <v>1766</v>
      </c>
      <c r="E6" s="166" t="s">
        <v>1780</v>
      </c>
      <c r="F6" s="166" t="s">
        <v>1772</v>
      </c>
      <c r="G6" s="166" t="s">
        <v>1773</v>
      </c>
      <c r="H6" s="166" t="s">
        <v>557</v>
      </c>
      <c r="I6" s="185">
        <v>7</v>
      </c>
      <c r="J6" s="185" t="s">
        <v>1811</v>
      </c>
    </row>
    <row r="7" spans="1:11" x14ac:dyDescent="0.25">
      <c r="A7" s="316" t="s">
        <v>472</v>
      </c>
      <c r="B7" s="166" t="s">
        <v>445</v>
      </c>
      <c r="C7" s="166" t="s">
        <v>1024</v>
      </c>
      <c r="D7" s="166" t="s">
        <v>1766</v>
      </c>
      <c r="E7" s="166" t="s">
        <v>1780</v>
      </c>
      <c r="F7" s="166" t="s">
        <v>1772</v>
      </c>
      <c r="G7" s="166" t="s">
        <v>1773</v>
      </c>
      <c r="H7" s="166" t="s">
        <v>474</v>
      </c>
      <c r="I7" s="185">
        <v>7</v>
      </c>
      <c r="J7" s="185" t="s">
        <v>1812</v>
      </c>
    </row>
    <row r="8" spans="1:11" x14ac:dyDescent="0.25">
      <c r="A8" s="316" t="s">
        <v>492</v>
      </c>
      <c r="B8" s="166" t="s">
        <v>445</v>
      </c>
      <c r="C8" s="166" t="s">
        <v>1024</v>
      </c>
      <c r="D8" s="166" t="s">
        <v>1766</v>
      </c>
      <c r="E8" s="166" t="s">
        <v>1771</v>
      </c>
      <c r="F8" s="166" t="s">
        <v>1772</v>
      </c>
      <c r="G8" s="166" t="s">
        <v>1773</v>
      </c>
      <c r="H8" s="166" t="s">
        <v>494</v>
      </c>
      <c r="I8" s="185">
        <v>7</v>
      </c>
      <c r="J8" s="185" t="s">
        <v>1813</v>
      </c>
    </row>
    <row r="9" spans="1:11" x14ac:dyDescent="0.25">
      <c r="A9" s="166" t="s">
        <v>1053</v>
      </c>
      <c r="B9" s="166" t="s">
        <v>1024</v>
      </c>
      <c r="C9" s="166" t="s">
        <v>1024</v>
      </c>
      <c r="D9" s="166" t="s">
        <v>1766</v>
      </c>
      <c r="E9" s="166" t="s">
        <v>1783</v>
      </c>
      <c r="F9" s="166" t="s">
        <v>1772</v>
      </c>
      <c r="G9" s="166" t="s">
        <v>1773</v>
      </c>
      <c r="H9" s="166" t="s">
        <v>1055</v>
      </c>
      <c r="I9" s="185">
        <v>7</v>
      </c>
      <c r="J9" s="185" t="s">
        <v>1814</v>
      </c>
    </row>
    <row r="10" spans="1:11" x14ac:dyDescent="0.25">
      <c r="A10" s="166" t="s">
        <v>1023</v>
      </c>
      <c r="B10" s="166" t="s">
        <v>1024</v>
      </c>
      <c r="C10" s="166" t="s">
        <v>1024</v>
      </c>
      <c r="D10" s="166" t="s">
        <v>1766</v>
      </c>
      <c r="E10" s="166" t="s">
        <v>1783</v>
      </c>
      <c r="F10" s="166" t="s">
        <v>1772</v>
      </c>
      <c r="G10" s="166" t="s">
        <v>1773</v>
      </c>
      <c r="H10" s="166" t="s">
        <v>1027</v>
      </c>
      <c r="I10" s="185">
        <v>7</v>
      </c>
      <c r="J10" s="185" t="s">
        <v>1815</v>
      </c>
    </row>
    <row r="11" spans="1:11" x14ac:dyDescent="0.25">
      <c r="A11" s="166" t="s">
        <v>1033</v>
      </c>
      <c r="B11" s="166" t="s">
        <v>1024</v>
      </c>
      <c r="C11" s="166" t="s">
        <v>1024</v>
      </c>
      <c r="D11" s="166" t="s">
        <v>1766</v>
      </c>
      <c r="E11" s="166" t="s">
        <v>1775</v>
      </c>
      <c r="F11" s="166" t="s">
        <v>1772</v>
      </c>
      <c r="G11" s="166" t="s">
        <v>1773</v>
      </c>
      <c r="H11" s="166" t="s">
        <v>1035</v>
      </c>
      <c r="I11" s="185">
        <v>7</v>
      </c>
      <c r="J11" s="185" t="s">
        <v>1816</v>
      </c>
    </row>
    <row r="12" spans="1:11" x14ac:dyDescent="0.25">
      <c r="A12" s="166" t="s">
        <v>1077</v>
      </c>
      <c r="B12" s="166" t="s">
        <v>1024</v>
      </c>
      <c r="C12" s="166" t="s">
        <v>1024</v>
      </c>
      <c r="D12" s="166" t="s">
        <v>1766</v>
      </c>
      <c r="E12" s="166" t="s">
        <v>1775</v>
      </c>
      <c r="F12" s="166" t="s">
        <v>1772</v>
      </c>
      <c r="G12" s="166" t="s">
        <v>1773</v>
      </c>
      <c r="H12" s="166" t="s">
        <v>1079</v>
      </c>
      <c r="I12" s="185">
        <v>7</v>
      </c>
      <c r="J12" s="185" t="s">
        <v>1817</v>
      </c>
      <c r="K12" s="318"/>
    </row>
    <row r="13" spans="1:11" x14ac:dyDescent="0.25">
      <c r="A13" s="166" t="s">
        <v>1037</v>
      </c>
      <c r="B13" s="166" t="s">
        <v>1024</v>
      </c>
      <c r="C13" s="166" t="s">
        <v>1024</v>
      </c>
      <c r="D13" s="166" t="s">
        <v>1766</v>
      </c>
      <c r="E13" s="166" t="s">
        <v>1775</v>
      </c>
      <c r="F13" s="166" t="s">
        <v>1772</v>
      </c>
      <c r="G13" s="166" t="s">
        <v>1773</v>
      </c>
      <c r="H13" s="166" t="s">
        <v>1039</v>
      </c>
      <c r="I13" s="185">
        <v>7</v>
      </c>
      <c r="J13" s="185" t="s">
        <v>1818</v>
      </c>
    </row>
    <row r="14" spans="1:11" x14ac:dyDescent="0.25">
      <c r="A14" s="166" t="s">
        <v>1041</v>
      </c>
      <c r="B14" s="166" t="s">
        <v>1024</v>
      </c>
      <c r="C14" s="166" t="s">
        <v>1024</v>
      </c>
      <c r="D14" s="166" t="s">
        <v>1766</v>
      </c>
      <c r="E14" s="166" t="s">
        <v>1775</v>
      </c>
      <c r="F14" s="166" t="s">
        <v>1772</v>
      </c>
      <c r="G14" s="166" t="s">
        <v>1773</v>
      </c>
      <c r="H14" s="166" t="s">
        <v>1043</v>
      </c>
      <c r="I14" s="185">
        <v>7</v>
      </c>
      <c r="J14" s="185" t="s">
        <v>1819</v>
      </c>
    </row>
    <row r="15" spans="1:11" x14ac:dyDescent="0.25">
      <c r="A15" s="166" t="s">
        <v>1045</v>
      </c>
      <c r="B15" s="166" t="s">
        <v>1024</v>
      </c>
      <c r="C15" s="166" t="s">
        <v>1024</v>
      </c>
      <c r="D15" s="166" t="s">
        <v>1766</v>
      </c>
      <c r="E15" s="166" t="s">
        <v>1783</v>
      </c>
      <c r="F15" s="166" t="s">
        <v>1772</v>
      </c>
      <c r="G15" s="166" t="s">
        <v>1773</v>
      </c>
      <c r="H15" s="166" t="s">
        <v>1047</v>
      </c>
      <c r="I15" s="185">
        <v>7</v>
      </c>
      <c r="J15" s="185" t="s">
        <v>1820</v>
      </c>
    </row>
    <row r="16" spans="1:11" x14ac:dyDescent="0.25">
      <c r="A16" s="166" t="s">
        <v>1081</v>
      </c>
      <c r="B16" s="166" t="s">
        <v>1024</v>
      </c>
      <c r="C16" s="166" t="s">
        <v>1024</v>
      </c>
      <c r="D16" s="166" t="s">
        <v>1766</v>
      </c>
      <c r="E16" s="166" t="s">
        <v>1783</v>
      </c>
      <c r="F16" s="166" t="s">
        <v>1772</v>
      </c>
      <c r="G16" s="166" t="s">
        <v>1773</v>
      </c>
      <c r="H16" s="166" t="s">
        <v>1083</v>
      </c>
      <c r="I16" s="185">
        <v>12</v>
      </c>
      <c r="J16" s="185" t="s">
        <v>1821</v>
      </c>
      <c r="K16" s="318"/>
    </row>
    <row r="17" spans="1:11" x14ac:dyDescent="0.25">
      <c r="A17" s="166" t="s">
        <v>1049</v>
      </c>
      <c r="B17" s="166" t="s">
        <v>1024</v>
      </c>
      <c r="C17" s="166" t="s">
        <v>1024</v>
      </c>
      <c r="D17" s="166" t="s">
        <v>1766</v>
      </c>
      <c r="E17" s="166" t="s">
        <v>1783</v>
      </c>
      <c r="F17" s="166" t="s">
        <v>1772</v>
      </c>
      <c r="G17" s="166" t="s">
        <v>1773</v>
      </c>
      <c r="H17" s="166" t="s">
        <v>1051</v>
      </c>
      <c r="I17" s="185">
        <v>7</v>
      </c>
      <c r="J17" s="185" t="s">
        <v>1822</v>
      </c>
    </row>
    <row r="18" spans="1:11" x14ac:dyDescent="0.25">
      <c r="A18" s="166" t="s">
        <v>1085</v>
      </c>
      <c r="B18" s="166" t="s">
        <v>1024</v>
      </c>
      <c r="C18" s="166" t="s">
        <v>1024</v>
      </c>
      <c r="D18" s="166" t="s">
        <v>1766</v>
      </c>
      <c r="E18" s="166" t="s">
        <v>1783</v>
      </c>
      <c r="F18" s="166" t="s">
        <v>1772</v>
      </c>
      <c r="G18" s="166" t="s">
        <v>1773</v>
      </c>
      <c r="H18" s="166" t="s">
        <v>1087</v>
      </c>
      <c r="I18" s="185">
        <v>7</v>
      </c>
      <c r="J18" s="185" t="s">
        <v>1823</v>
      </c>
      <c r="K18" s="318"/>
    </row>
    <row r="19" spans="1:11" x14ac:dyDescent="0.25">
      <c r="A19" s="166" t="s">
        <v>1057</v>
      </c>
      <c r="B19" s="166" t="s">
        <v>1024</v>
      </c>
      <c r="C19" s="166" t="s">
        <v>1024</v>
      </c>
      <c r="D19" s="166" t="s">
        <v>1766</v>
      </c>
      <c r="E19" s="166" t="s">
        <v>1775</v>
      </c>
      <c r="F19" s="166" t="s">
        <v>1772</v>
      </c>
      <c r="G19" s="166" t="s">
        <v>1773</v>
      </c>
      <c r="H19" s="166" t="s">
        <v>1059</v>
      </c>
      <c r="I19" s="185">
        <v>7</v>
      </c>
      <c r="J19" s="185" t="s">
        <v>1824</v>
      </c>
    </row>
    <row r="20" spans="1:11" x14ac:dyDescent="0.25">
      <c r="A20" s="166" t="s">
        <v>1094</v>
      </c>
      <c r="B20" s="166" t="s">
        <v>1024</v>
      </c>
      <c r="C20" s="166" t="s">
        <v>1024</v>
      </c>
      <c r="D20" s="166" t="s">
        <v>1766</v>
      </c>
      <c r="E20" s="166" t="s">
        <v>1775</v>
      </c>
      <c r="F20" s="166" t="s">
        <v>1772</v>
      </c>
      <c r="G20" s="166" t="s">
        <v>1773</v>
      </c>
      <c r="H20" s="166" t="s">
        <v>1096</v>
      </c>
      <c r="I20" s="185">
        <v>7</v>
      </c>
      <c r="J20" s="185" t="s">
        <v>1825</v>
      </c>
    </row>
    <row r="21" spans="1:11" x14ac:dyDescent="0.25">
      <c r="A21" s="200" t="s">
        <v>1089</v>
      </c>
      <c r="B21" s="200" t="s">
        <v>1024</v>
      </c>
      <c r="C21" s="200" t="s">
        <v>1024</v>
      </c>
      <c r="D21" s="200" t="s">
        <v>1766</v>
      </c>
      <c r="E21" s="200" t="s">
        <v>1783</v>
      </c>
      <c r="F21" s="200" t="s">
        <v>1772</v>
      </c>
      <c r="G21" s="200" t="s">
        <v>1773</v>
      </c>
      <c r="H21" s="200" t="s">
        <v>1091</v>
      </c>
      <c r="I21" s="324">
        <v>7</v>
      </c>
      <c r="J21" s="324" t="s">
        <v>1826</v>
      </c>
      <c r="K21" s="318"/>
    </row>
    <row r="22" spans="1:11" x14ac:dyDescent="0.25">
      <c r="A22" s="166" t="s">
        <v>1061</v>
      </c>
      <c r="B22" s="166" t="s">
        <v>1024</v>
      </c>
      <c r="C22" s="166" t="s">
        <v>1024</v>
      </c>
      <c r="D22" s="166" t="s">
        <v>1766</v>
      </c>
      <c r="E22" s="166" t="s">
        <v>1783</v>
      </c>
      <c r="F22" s="166" t="s">
        <v>1772</v>
      </c>
      <c r="G22" s="166" t="s">
        <v>1773</v>
      </c>
      <c r="H22" s="166" t="s">
        <v>1063</v>
      </c>
      <c r="I22" s="185">
        <v>7</v>
      </c>
      <c r="J22" s="324" t="s">
        <v>1827</v>
      </c>
    </row>
    <row r="23" spans="1:11" x14ac:dyDescent="0.25">
      <c r="J23" s="166"/>
    </row>
    <row r="24" spans="1:11" x14ac:dyDescent="0.25">
      <c r="A24" s="122"/>
    </row>
    <row r="25" spans="1:11" x14ac:dyDescent="0.25">
      <c r="A25" s="122"/>
    </row>
    <row r="26" spans="1:11" x14ac:dyDescent="0.25">
      <c r="A26" s="122"/>
    </row>
    <row r="27" spans="1:11" x14ac:dyDescent="0.25">
      <c r="A27" s="122"/>
    </row>
    <row r="28" spans="1:11" x14ac:dyDescent="0.25">
      <c r="A28" s="122"/>
    </row>
    <row r="29" spans="1:11" x14ac:dyDescent="0.25">
      <c r="A29" s="122"/>
    </row>
    <row r="30" spans="1:11" x14ac:dyDescent="0.25">
      <c r="A30" s="122"/>
    </row>
    <row r="31" spans="1:11" x14ac:dyDescent="0.25">
      <c r="A31" s="122"/>
    </row>
    <row r="32" spans="1:11" x14ac:dyDescent="0.25">
      <c r="A32" s="122"/>
    </row>
  </sheetData>
  <autoFilter ref="A1:J22" xr:uid="{00000000-0009-0000-0000-000000000000}"/>
  <conditionalFormatting sqref="A33:A1048576 A1:A22">
    <cfRule type="duplicateValues" dxfId="108" priority="4"/>
  </conditionalFormatting>
  <conditionalFormatting sqref="A1:A22 A24:A1048576">
    <cfRule type="duplicateValues" dxfId="107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6EBC-0794-464B-83B5-FE59ED739088}">
  <dimension ref="A1:F10"/>
  <sheetViews>
    <sheetView workbookViewId="0"/>
  </sheetViews>
  <sheetFormatPr defaultRowHeight="15" x14ac:dyDescent="0.25"/>
  <cols>
    <col min="1" max="1" width="10.7109375" bestFit="1" customWidth="1"/>
    <col min="2" max="2" width="23.5703125" bestFit="1" customWidth="1"/>
    <col min="3" max="3" width="49.28515625" bestFit="1" customWidth="1"/>
    <col min="4" max="4" width="5.140625" bestFit="1" customWidth="1"/>
    <col min="5" max="5" width="45.28515625" bestFit="1" customWidth="1"/>
    <col min="6" max="6" width="32.7109375" customWidth="1"/>
  </cols>
  <sheetData>
    <row r="1" spans="1:6" x14ac:dyDescent="0.25">
      <c r="A1" s="222" t="s">
        <v>2</v>
      </c>
      <c r="B1" s="222" t="s">
        <v>1828</v>
      </c>
      <c r="C1" s="222" t="s">
        <v>8</v>
      </c>
      <c r="D1" s="222" t="s">
        <v>9</v>
      </c>
      <c r="E1" s="222" t="s">
        <v>10</v>
      </c>
      <c r="F1" s="223" t="s">
        <v>11</v>
      </c>
    </row>
    <row r="2" spans="1:6" ht="30" x14ac:dyDescent="0.25">
      <c r="A2" s="224" t="s">
        <v>193</v>
      </c>
      <c r="B2" s="225" t="s">
        <v>202</v>
      </c>
      <c r="C2" s="225" t="s">
        <v>203</v>
      </c>
      <c r="D2" s="225">
        <v>20</v>
      </c>
      <c r="E2" s="226" t="s">
        <v>1829</v>
      </c>
      <c r="F2" s="227" t="s">
        <v>1830</v>
      </c>
    </row>
    <row r="3" spans="1:6" ht="30" x14ac:dyDescent="0.25">
      <c r="A3" s="228" t="s">
        <v>193</v>
      </c>
      <c r="B3" s="229" t="s">
        <v>205</v>
      </c>
      <c r="C3" s="229" t="s">
        <v>206</v>
      </c>
      <c r="D3" s="229">
        <v>20</v>
      </c>
      <c r="E3" s="230" t="s">
        <v>1831</v>
      </c>
      <c r="F3" s="231" t="s">
        <v>1832</v>
      </c>
    </row>
    <row r="4" spans="1:6" ht="30" x14ac:dyDescent="0.25">
      <c r="A4" s="228" t="s">
        <v>193</v>
      </c>
      <c r="B4" s="229" t="s">
        <v>208</v>
      </c>
      <c r="C4" s="229" t="s">
        <v>209</v>
      </c>
      <c r="D4" s="229">
        <v>25</v>
      </c>
      <c r="E4" s="230" t="s">
        <v>1833</v>
      </c>
      <c r="F4" s="231" t="s">
        <v>1834</v>
      </c>
    </row>
    <row r="5" spans="1:6" ht="30" x14ac:dyDescent="0.25">
      <c r="A5" s="228" t="s">
        <v>193</v>
      </c>
      <c r="B5" s="229" t="s">
        <v>192</v>
      </c>
      <c r="C5" s="229" t="s">
        <v>1835</v>
      </c>
      <c r="D5" s="229">
        <v>30</v>
      </c>
      <c r="E5" s="230" t="s">
        <v>1836</v>
      </c>
      <c r="F5" s="231" t="s">
        <v>1837</v>
      </c>
    </row>
    <row r="6" spans="1:6" x14ac:dyDescent="0.25">
      <c r="A6" s="228" t="s">
        <v>193</v>
      </c>
      <c r="B6" s="229" t="s">
        <v>211</v>
      </c>
      <c r="C6" s="229" t="s">
        <v>212</v>
      </c>
      <c r="D6" s="229">
        <v>20</v>
      </c>
      <c r="E6" s="230" t="s">
        <v>1838</v>
      </c>
      <c r="F6" s="231" t="s">
        <v>1839</v>
      </c>
    </row>
    <row r="7" spans="1:6" x14ac:dyDescent="0.25">
      <c r="A7" s="228" t="s">
        <v>193</v>
      </c>
      <c r="B7" s="229" t="s">
        <v>196</v>
      </c>
      <c r="C7" s="229" t="s">
        <v>197</v>
      </c>
      <c r="D7" s="229">
        <v>30</v>
      </c>
      <c r="E7" s="230" t="s">
        <v>1840</v>
      </c>
      <c r="F7" s="231" t="s">
        <v>1839</v>
      </c>
    </row>
    <row r="8" spans="1:6" x14ac:dyDescent="0.25">
      <c r="A8" s="228" t="s">
        <v>193</v>
      </c>
      <c r="B8" s="229" t="s">
        <v>214</v>
      </c>
      <c r="C8" s="229" t="s">
        <v>215</v>
      </c>
      <c r="D8" s="229">
        <v>20</v>
      </c>
      <c r="E8" s="230" t="s">
        <v>1841</v>
      </c>
      <c r="F8" s="231" t="s">
        <v>1839</v>
      </c>
    </row>
    <row r="9" spans="1:6" x14ac:dyDescent="0.25">
      <c r="A9" s="228" t="s">
        <v>193</v>
      </c>
      <c r="B9" s="229" t="s">
        <v>217</v>
      </c>
      <c r="C9" s="229" t="s">
        <v>218</v>
      </c>
      <c r="D9" s="229">
        <v>30</v>
      </c>
      <c r="E9" s="230" t="s">
        <v>1842</v>
      </c>
      <c r="F9" s="231" t="s">
        <v>1839</v>
      </c>
    </row>
    <row r="10" spans="1:6" x14ac:dyDescent="0.25">
      <c r="A10" s="228" t="s">
        <v>193</v>
      </c>
      <c r="B10" s="229" t="s">
        <v>195</v>
      </c>
      <c r="C10" s="229" t="s">
        <v>1843</v>
      </c>
      <c r="D10" s="229">
        <v>30</v>
      </c>
      <c r="E10" s="230" t="s">
        <v>1844</v>
      </c>
      <c r="F10" s="231" t="s">
        <v>1839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53D1-1D2B-403A-88B1-FD9D7A292FFB}">
  <dimension ref="A1:F7"/>
  <sheetViews>
    <sheetView workbookViewId="0"/>
  </sheetViews>
  <sheetFormatPr defaultRowHeight="15" x14ac:dyDescent="0.25"/>
  <cols>
    <col min="1" max="1" width="15.42578125" bestFit="1" customWidth="1"/>
    <col min="2" max="2" width="18.42578125" bestFit="1" customWidth="1"/>
    <col min="3" max="3" width="48.28515625" bestFit="1" customWidth="1"/>
    <col min="4" max="4" width="5.140625" bestFit="1" customWidth="1"/>
    <col min="5" max="5" width="39.140625" bestFit="1" customWidth="1"/>
    <col min="6" max="6" width="5.85546875" bestFit="1" customWidth="1"/>
  </cols>
  <sheetData>
    <row r="1" spans="1:6" ht="30" x14ac:dyDescent="0.25">
      <c r="A1" s="222" t="s">
        <v>2</v>
      </c>
      <c r="B1" s="222" t="s">
        <v>1828</v>
      </c>
      <c r="C1" s="222" t="s">
        <v>8</v>
      </c>
      <c r="D1" s="222" t="s">
        <v>9</v>
      </c>
      <c r="E1" s="222" t="s">
        <v>10</v>
      </c>
      <c r="F1" s="223" t="s">
        <v>11</v>
      </c>
    </row>
    <row r="2" spans="1:6" x14ac:dyDescent="0.25">
      <c r="A2" s="232" t="s">
        <v>200</v>
      </c>
      <c r="B2" s="233" t="s">
        <v>220</v>
      </c>
      <c r="C2" s="233" t="s">
        <v>221</v>
      </c>
      <c r="D2" s="233">
        <v>25</v>
      </c>
      <c r="E2" s="234" t="s">
        <v>222</v>
      </c>
      <c r="F2" s="235" t="s">
        <v>1839</v>
      </c>
    </row>
    <row r="3" spans="1:6" x14ac:dyDescent="0.25">
      <c r="A3" s="236" t="s">
        <v>200</v>
      </c>
      <c r="B3" s="237" t="s">
        <v>223</v>
      </c>
      <c r="C3" s="237" t="s">
        <v>224</v>
      </c>
      <c r="D3" s="237">
        <v>30</v>
      </c>
      <c r="E3" s="238" t="s">
        <v>1845</v>
      </c>
      <c r="F3" s="239" t="s">
        <v>1839</v>
      </c>
    </row>
    <row r="4" spans="1:6" x14ac:dyDescent="0.25">
      <c r="A4" s="236" t="s">
        <v>200</v>
      </c>
      <c r="B4" s="237" t="s">
        <v>226</v>
      </c>
      <c r="C4" s="237" t="s">
        <v>227</v>
      </c>
      <c r="D4" s="237">
        <v>30</v>
      </c>
      <c r="E4" s="238" t="s">
        <v>1846</v>
      </c>
      <c r="F4" s="239" t="s">
        <v>1839</v>
      </c>
    </row>
    <row r="5" spans="1:6" x14ac:dyDescent="0.25">
      <c r="A5" s="236" t="s">
        <v>200</v>
      </c>
      <c r="B5" s="237" t="s">
        <v>229</v>
      </c>
      <c r="C5" s="237" t="s">
        <v>230</v>
      </c>
      <c r="D5" s="237">
        <v>25</v>
      </c>
      <c r="E5" s="238" t="s">
        <v>231</v>
      </c>
      <c r="F5" s="240" t="s">
        <v>1839</v>
      </c>
    </row>
    <row r="6" spans="1:6" x14ac:dyDescent="0.25">
      <c r="A6" s="236" t="s">
        <v>200</v>
      </c>
      <c r="B6" s="237" t="s">
        <v>232</v>
      </c>
      <c r="C6" s="237" t="s">
        <v>233</v>
      </c>
      <c r="D6" s="237">
        <v>25</v>
      </c>
      <c r="E6" s="238" t="s">
        <v>234</v>
      </c>
      <c r="F6" s="239" t="s">
        <v>1839</v>
      </c>
    </row>
    <row r="7" spans="1:6" x14ac:dyDescent="0.25">
      <c r="A7" s="236" t="s">
        <v>200</v>
      </c>
      <c r="B7" s="237" t="s">
        <v>199</v>
      </c>
      <c r="C7" s="237" t="s">
        <v>1847</v>
      </c>
      <c r="D7" s="237">
        <v>30</v>
      </c>
      <c r="E7" s="238" t="s">
        <v>1848</v>
      </c>
      <c r="F7" s="239" t="s">
        <v>1839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D4D-E417-4262-90A1-6B4FC0759AA2}">
  <dimension ref="A1:K22"/>
  <sheetViews>
    <sheetView workbookViewId="0">
      <selection activeCell="A15" sqref="A15"/>
    </sheetView>
  </sheetViews>
  <sheetFormatPr defaultColWidth="8.85546875" defaultRowHeight="15" x14ac:dyDescent="0.25"/>
  <cols>
    <col min="1" max="1" width="9.28515625" style="14" bestFit="1" customWidth="1"/>
    <col min="2" max="2" width="21.7109375" style="14" bestFit="1" customWidth="1"/>
    <col min="3" max="3" width="11.28515625" style="14" bestFit="1" customWidth="1"/>
    <col min="4" max="4" width="15.5703125" style="14" bestFit="1" customWidth="1"/>
    <col min="5" max="5" width="8.5703125" style="14" bestFit="1" customWidth="1"/>
    <col min="6" max="6" width="13.28515625" style="14" bestFit="1" customWidth="1"/>
    <col min="7" max="7" width="26.42578125" style="14" bestFit="1" customWidth="1"/>
    <col min="8" max="8" width="15.85546875" style="14" bestFit="1" customWidth="1"/>
    <col min="9" max="9" width="9.85546875" style="14" customWidth="1"/>
    <col min="10" max="10" width="7.28515625" style="14" bestFit="1" customWidth="1"/>
    <col min="11" max="11" width="40.42578125" style="14" bestFit="1" customWidth="1"/>
    <col min="12" max="16384" width="8.85546875" style="14"/>
  </cols>
  <sheetData>
    <row r="1" spans="1:11" x14ac:dyDescent="0.25">
      <c r="A1" s="42" t="s">
        <v>0</v>
      </c>
      <c r="B1" s="42" t="s">
        <v>1</v>
      </c>
      <c r="C1" s="42" t="s">
        <v>2</v>
      </c>
      <c r="D1" s="42" t="s">
        <v>3</v>
      </c>
      <c r="E1" s="29" t="s">
        <v>4</v>
      </c>
      <c r="F1" s="66" t="s">
        <v>5</v>
      </c>
      <c r="G1" s="63" t="s">
        <v>6</v>
      </c>
      <c r="H1" s="63" t="s">
        <v>7</v>
      </c>
      <c r="I1" s="32" t="s">
        <v>8</v>
      </c>
      <c r="J1" s="32" t="s">
        <v>9</v>
      </c>
      <c r="K1" s="32" t="s">
        <v>10</v>
      </c>
    </row>
    <row r="2" spans="1:11" x14ac:dyDescent="0.25">
      <c r="A2" s="5">
        <v>501252</v>
      </c>
      <c r="B2" s="5" t="s">
        <v>773</v>
      </c>
      <c r="C2" s="5" t="s">
        <v>744</v>
      </c>
      <c r="D2" s="5" t="s">
        <v>327</v>
      </c>
      <c r="E2" s="5"/>
      <c r="F2" s="5">
        <v>1145618044</v>
      </c>
      <c r="G2" s="69" t="s">
        <v>774</v>
      </c>
      <c r="H2" s="69" t="s">
        <v>754</v>
      </c>
      <c r="I2" s="69" t="s">
        <v>775</v>
      </c>
      <c r="J2" s="69">
        <v>22</v>
      </c>
      <c r="K2" s="69" t="s">
        <v>776</v>
      </c>
    </row>
    <row r="3" spans="1:11" x14ac:dyDescent="0.25">
      <c r="A3" s="5">
        <v>445303</v>
      </c>
      <c r="B3" s="5" t="s">
        <v>761</v>
      </c>
      <c r="C3" s="5" t="s">
        <v>744</v>
      </c>
      <c r="D3" s="5" t="s">
        <v>14</v>
      </c>
      <c r="E3" s="5"/>
      <c r="F3" s="5">
        <v>1178206088</v>
      </c>
      <c r="G3" s="69" t="s">
        <v>762</v>
      </c>
      <c r="H3" s="69" t="s">
        <v>754</v>
      </c>
      <c r="I3" s="69" t="s">
        <v>763</v>
      </c>
      <c r="J3" s="69">
        <v>20</v>
      </c>
      <c r="K3" s="69" t="s">
        <v>764</v>
      </c>
    </row>
    <row r="4" spans="1:11" x14ac:dyDescent="0.25">
      <c r="A4" s="5">
        <v>456200</v>
      </c>
      <c r="B4" s="5" t="s">
        <v>798</v>
      </c>
      <c r="C4" s="5" t="s">
        <v>744</v>
      </c>
      <c r="D4" s="5" t="s">
        <v>14</v>
      </c>
      <c r="E4" s="31"/>
      <c r="F4" s="5">
        <v>1151392708</v>
      </c>
      <c r="G4" s="69" t="s">
        <v>799</v>
      </c>
      <c r="H4" s="69" t="s">
        <v>754</v>
      </c>
      <c r="I4" s="69" t="s">
        <v>800</v>
      </c>
      <c r="J4" s="69">
        <v>15</v>
      </c>
      <c r="K4" s="69" t="s">
        <v>801</v>
      </c>
    </row>
    <row r="5" spans="1:11" x14ac:dyDescent="0.25">
      <c r="A5" s="5">
        <v>464954</v>
      </c>
      <c r="B5" s="5" t="s">
        <v>802</v>
      </c>
      <c r="C5" s="5" t="s">
        <v>744</v>
      </c>
      <c r="D5" s="5" t="s">
        <v>14</v>
      </c>
      <c r="E5" s="35" t="s">
        <v>15</v>
      </c>
      <c r="F5" s="5">
        <v>1156891393</v>
      </c>
      <c r="G5" s="69" t="s">
        <v>803</v>
      </c>
      <c r="H5" s="69" t="s">
        <v>754</v>
      </c>
      <c r="I5" s="69" t="s">
        <v>804</v>
      </c>
      <c r="J5" s="69">
        <v>15</v>
      </c>
      <c r="K5" s="69" t="s">
        <v>805</v>
      </c>
    </row>
    <row r="6" spans="1:11" x14ac:dyDescent="0.25">
      <c r="A6" s="5">
        <v>467691</v>
      </c>
      <c r="B6" s="5" t="s">
        <v>806</v>
      </c>
      <c r="C6" s="5" t="s">
        <v>744</v>
      </c>
      <c r="D6" s="5" t="s">
        <v>14</v>
      </c>
      <c r="E6" s="35" t="s">
        <v>15</v>
      </c>
      <c r="F6" s="5">
        <v>1158142319</v>
      </c>
      <c r="G6" s="69" t="s">
        <v>807</v>
      </c>
      <c r="H6" s="69" t="s">
        <v>754</v>
      </c>
      <c r="I6" s="69" t="s">
        <v>808</v>
      </c>
      <c r="J6" s="69">
        <v>15</v>
      </c>
      <c r="K6" s="69" t="s">
        <v>809</v>
      </c>
    </row>
    <row r="7" spans="1:11" x14ac:dyDescent="0.25">
      <c r="A7" s="5">
        <v>472145</v>
      </c>
      <c r="B7" s="5" t="s">
        <v>811</v>
      </c>
      <c r="C7" s="5" t="s">
        <v>744</v>
      </c>
      <c r="D7" s="5" t="s">
        <v>14</v>
      </c>
      <c r="E7" s="35" t="s">
        <v>15</v>
      </c>
      <c r="F7" s="5">
        <v>1164952728</v>
      </c>
      <c r="G7" s="69" t="s">
        <v>811</v>
      </c>
      <c r="H7" s="69" t="s">
        <v>754</v>
      </c>
      <c r="I7" s="69" t="s">
        <v>1849</v>
      </c>
      <c r="J7" s="69">
        <v>15</v>
      </c>
      <c r="K7" s="69" t="s">
        <v>1850</v>
      </c>
    </row>
    <row r="8" spans="1:11" x14ac:dyDescent="0.25">
      <c r="A8" s="5">
        <v>456038</v>
      </c>
      <c r="B8" s="5" t="s">
        <v>828</v>
      </c>
      <c r="C8" s="5" t="s">
        <v>744</v>
      </c>
      <c r="D8" s="5" t="s">
        <v>14</v>
      </c>
      <c r="E8" s="31"/>
      <c r="F8" s="5">
        <v>1151392664</v>
      </c>
      <c r="G8" s="69" t="s">
        <v>829</v>
      </c>
      <c r="H8" s="69" t="s">
        <v>754</v>
      </c>
      <c r="I8" s="69" t="s">
        <v>830</v>
      </c>
      <c r="J8" s="69">
        <v>22</v>
      </c>
      <c r="K8" s="69" t="s">
        <v>831</v>
      </c>
    </row>
    <row r="9" spans="1:11" x14ac:dyDescent="0.25">
      <c r="A9" s="5">
        <v>457170</v>
      </c>
      <c r="B9" s="5" t="s">
        <v>777</v>
      </c>
      <c r="C9" s="5" t="s">
        <v>744</v>
      </c>
      <c r="D9" s="5" t="s">
        <v>14</v>
      </c>
      <c r="E9" s="31"/>
      <c r="F9" s="5">
        <v>1151392658</v>
      </c>
      <c r="G9" s="69" t="s">
        <v>778</v>
      </c>
      <c r="H9" s="69" t="s">
        <v>754</v>
      </c>
      <c r="I9" s="69" t="s">
        <v>779</v>
      </c>
      <c r="J9" s="69">
        <v>8</v>
      </c>
      <c r="K9" s="69" t="s">
        <v>780</v>
      </c>
    </row>
    <row r="10" spans="1:11" x14ac:dyDescent="0.25">
      <c r="A10" s="5">
        <v>462568</v>
      </c>
      <c r="B10" s="5" t="s">
        <v>789</v>
      </c>
      <c r="C10" s="5" t="s">
        <v>744</v>
      </c>
      <c r="D10" s="5" t="s">
        <v>14</v>
      </c>
      <c r="E10" s="31"/>
      <c r="F10" s="5">
        <v>1157355285</v>
      </c>
      <c r="G10" s="69" t="s">
        <v>790</v>
      </c>
      <c r="H10" s="69" t="s">
        <v>754</v>
      </c>
      <c r="I10" s="69" t="s">
        <v>791</v>
      </c>
      <c r="J10" s="69">
        <v>8</v>
      </c>
      <c r="K10" s="69" t="s">
        <v>792</v>
      </c>
    </row>
    <row r="11" spans="1:11" x14ac:dyDescent="0.25">
      <c r="A11" s="5">
        <v>464935</v>
      </c>
      <c r="B11" s="5" t="s">
        <v>816</v>
      </c>
      <c r="C11" s="5" t="s">
        <v>744</v>
      </c>
      <c r="D11" s="5" t="s">
        <v>14</v>
      </c>
      <c r="E11" s="31"/>
      <c r="F11" s="5">
        <v>1156891493</v>
      </c>
      <c r="G11" s="69" t="s">
        <v>817</v>
      </c>
      <c r="H11" s="69" t="s">
        <v>754</v>
      </c>
      <c r="I11" s="69" t="s">
        <v>818</v>
      </c>
      <c r="J11" s="69">
        <v>8</v>
      </c>
      <c r="K11" s="69" t="s">
        <v>819</v>
      </c>
    </row>
    <row r="12" spans="1:11" x14ac:dyDescent="0.25">
      <c r="A12" s="5">
        <v>501330</v>
      </c>
      <c r="B12" s="5" t="s">
        <v>820</v>
      </c>
      <c r="C12" s="5" t="s">
        <v>744</v>
      </c>
      <c r="D12" s="5" t="s">
        <v>338</v>
      </c>
      <c r="E12" s="35" t="s">
        <v>15</v>
      </c>
      <c r="F12" s="5">
        <v>1093661972</v>
      </c>
      <c r="G12" s="69" t="s">
        <v>821</v>
      </c>
      <c r="H12" s="69" t="s">
        <v>754</v>
      </c>
      <c r="I12" s="69" t="s">
        <v>822</v>
      </c>
      <c r="J12" s="69"/>
      <c r="K12" s="69" t="s">
        <v>823</v>
      </c>
    </row>
    <row r="13" spans="1:11" x14ac:dyDescent="0.25">
      <c r="A13" s="5">
        <v>501246</v>
      </c>
      <c r="B13" s="5" t="s">
        <v>765</v>
      </c>
      <c r="C13" s="5" t="s">
        <v>744</v>
      </c>
      <c r="D13" s="5" t="s">
        <v>327</v>
      </c>
      <c r="E13" s="5"/>
      <c r="F13" s="5">
        <v>1123684863</v>
      </c>
      <c r="G13" s="69" t="s">
        <v>766</v>
      </c>
      <c r="H13" s="69" t="s">
        <v>754</v>
      </c>
      <c r="I13" s="69" t="s">
        <v>767</v>
      </c>
      <c r="J13" s="69">
        <v>15</v>
      </c>
      <c r="K13" s="69" t="s">
        <v>768</v>
      </c>
    </row>
    <row r="14" spans="1:11" x14ac:dyDescent="0.25">
      <c r="A14" s="5">
        <v>501352</v>
      </c>
      <c r="B14" s="5" t="s">
        <v>812</v>
      </c>
      <c r="C14" s="5" t="s">
        <v>744</v>
      </c>
      <c r="D14" s="5" t="s">
        <v>327</v>
      </c>
      <c r="E14" s="5"/>
      <c r="F14" s="5">
        <v>1034446433</v>
      </c>
      <c r="G14" s="69" t="s">
        <v>813</v>
      </c>
      <c r="H14" s="69" t="s">
        <v>754</v>
      </c>
      <c r="I14" s="69" t="s">
        <v>814</v>
      </c>
      <c r="J14" s="69">
        <v>15</v>
      </c>
      <c r="K14" s="69" t="s">
        <v>1851</v>
      </c>
    </row>
    <row r="15" spans="1:11" x14ac:dyDescent="0.25">
      <c r="A15" s="5">
        <v>399480</v>
      </c>
      <c r="B15" s="5" t="s">
        <v>797</v>
      </c>
      <c r="C15" s="5" t="s">
        <v>744</v>
      </c>
      <c r="D15" s="34" t="s">
        <v>71</v>
      </c>
      <c r="E15" s="5"/>
      <c r="F15" s="5">
        <v>1179019560</v>
      </c>
      <c r="G15" s="5" t="s">
        <v>797</v>
      </c>
      <c r="H15" s="4" t="s">
        <v>375</v>
      </c>
      <c r="I15" s="4" t="s">
        <v>810</v>
      </c>
      <c r="J15" s="4"/>
      <c r="K15" s="4"/>
    </row>
    <row r="16" spans="1:11" x14ac:dyDescent="0.25">
      <c r="A16" s="5">
        <v>472137</v>
      </c>
      <c r="B16" s="5" t="s">
        <v>752</v>
      </c>
      <c r="C16" s="5" t="s">
        <v>744</v>
      </c>
      <c r="D16" s="5" t="s">
        <v>14</v>
      </c>
      <c r="E16" s="5"/>
      <c r="F16" s="5">
        <v>1164952739</v>
      </c>
      <c r="G16" s="69" t="s">
        <v>753</v>
      </c>
      <c r="H16" s="69" t="s">
        <v>754</v>
      </c>
      <c r="I16" s="69" t="s">
        <v>755</v>
      </c>
      <c r="J16" s="69">
        <v>10</v>
      </c>
      <c r="K16" s="69" t="s">
        <v>1852</v>
      </c>
    </row>
    <row r="17" spans="1:11" x14ac:dyDescent="0.25">
      <c r="A17" s="5">
        <v>475577</v>
      </c>
      <c r="B17" s="5" t="s">
        <v>757</v>
      </c>
      <c r="C17" s="5" t="s">
        <v>744</v>
      </c>
      <c r="D17" s="5" t="s">
        <v>14</v>
      </c>
      <c r="E17" s="5"/>
      <c r="F17" s="5">
        <v>1164952711</v>
      </c>
      <c r="G17" s="69" t="s">
        <v>758</v>
      </c>
      <c r="H17" s="69" t="s">
        <v>754</v>
      </c>
      <c r="I17" s="69" t="s">
        <v>759</v>
      </c>
      <c r="J17" s="69">
        <v>10</v>
      </c>
      <c r="K17" s="69" t="s">
        <v>760</v>
      </c>
    </row>
    <row r="18" spans="1:11" x14ac:dyDescent="0.25">
      <c r="A18" s="5">
        <v>463420</v>
      </c>
      <c r="B18" s="5" t="s">
        <v>769</v>
      </c>
      <c r="C18" s="5" t="s">
        <v>744</v>
      </c>
      <c r="D18" s="5" t="s">
        <v>14</v>
      </c>
      <c r="E18" s="31"/>
      <c r="F18" s="5">
        <v>1156891628</v>
      </c>
      <c r="G18" s="69" t="s">
        <v>770</v>
      </c>
      <c r="H18" s="69" t="s">
        <v>754</v>
      </c>
      <c r="I18" s="69" t="s">
        <v>771</v>
      </c>
      <c r="J18" s="69">
        <v>10</v>
      </c>
      <c r="K18" s="69" t="s">
        <v>772</v>
      </c>
    </row>
    <row r="19" spans="1:11" x14ac:dyDescent="0.25">
      <c r="A19" s="5">
        <v>459858</v>
      </c>
      <c r="B19" s="5" t="s">
        <v>781</v>
      </c>
      <c r="C19" s="5" t="s">
        <v>744</v>
      </c>
      <c r="D19" s="5" t="s">
        <v>14</v>
      </c>
      <c r="E19" s="5"/>
      <c r="F19" s="5">
        <v>1175692367</v>
      </c>
      <c r="G19" s="69" t="s">
        <v>782</v>
      </c>
      <c r="H19" s="69" t="s">
        <v>754</v>
      </c>
      <c r="I19" s="69" t="s">
        <v>783</v>
      </c>
      <c r="J19" s="69">
        <v>10</v>
      </c>
      <c r="K19" s="69" t="s">
        <v>784</v>
      </c>
    </row>
    <row r="20" spans="1:11" x14ac:dyDescent="0.25">
      <c r="A20" s="5">
        <v>472115</v>
      </c>
      <c r="B20" s="5" t="s">
        <v>785</v>
      </c>
      <c r="C20" s="5" t="s">
        <v>744</v>
      </c>
      <c r="D20" s="5" t="s">
        <v>14</v>
      </c>
      <c r="E20" s="5"/>
      <c r="F20" s="5">
        <v>1175691891</v>
      </c>
      <c r="G20" s="69" t="s">
        <v>786</v>
      </c>
      <c r="H20" s="69" t="s">
        <v>754</v>
      </c>
      <c r="I20" s="69" t="s">
        <v>787</v>
      </c>
      <c r="J20" s="69">
        <v>10</v>
      </c>
      <c r="K20" s="69" t="s">
        <v>788</v>
      </c>
    </row>
    <row r="21" spans="1:11" x14ac:dyDescent="0.25">
      <c r="A21" s="5">
        <v>463754</v>
      </c>
      <c r="B21" s="5" t="s">
        <v>793</v>
      </c>
      <c r="C21" s="5" t="s">
        <v>744</v>
      </c>
      <c r="D21" s="5" t="s">
        <v>14</v>
      </c>
      <c r="E21" s="31"/>
      <c r="F21" s="5">
        <v>1156891498</v>
      </c>
      <c r="G21" s="69" t="s">
        <v>794</v>
      </c>
      <c r="H21" s="69" t="s">
        <v>754</v>
      </c>
      <c r="I21" s="69" t="s">
        <v>795</v>
      </c>
      <c r="J21" s="69">
        <v>10</v>
      </c>
      <c r="K21" s="69" t="s">
        <v>796</v>
      </c>
    </row>
    <row r="22" spans="1:11" x14ac:dyDescent="0.25">
      <c r="A22" s="5">
        <v>463564</v>
      </c>
      <c r="B22" s="5" t="s">
        <v>824</v>
      </c>
      <c r="C22" s="5" t="s">
        <v>744</v>
      </c>
      <c r="D22" s="5" t="s">
        <v>14</v>
      </c>
      <c r="E22" s="31"/>
      <c r="F22" s="5">
        <v>1156891534</v>
      </c>
      <c r="G22" s="69" t="s">
        <v>825</v>
      </c>
      <c r="H22" s="69" t="s">
        <v>754</v>
      </c>
      <c r="I22" s="69" t="s">
        <v>826</v>
      </c>
      <c r="J22" s="69">
        <v>10</v>
      </c>
      <c r="K22" s="69" t="s">
        <v>827</v>
      </c>
    </row>
  </sheetData>
  <autoFilter ref="A1:K22" xr:uid="{2591AD4D-E417-4262-90A1-6B4FC0759AA2}"/>
  <conditionalFormatting sqref="G1:G14 G16:G22">
    <cfRule type="duplicateValues" dxfId="10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5505-4EED-4242-97CC-A5EDAFBFC331}">
  <dimension ref="A1:K15"/>
  <sheetViews>
    <sheetView workbookViewId="0"/>
  </sheetViews>
  <sheetFormatPr defaultRowHeight="15" x14ac:dyDescent="0.25"/>
  <cols>
    <col min="1" max="1" width="7.7109375" bestFit="1" customWidth="1"/>
    <col min="2" max="2" width="20.28515625" bestFit="1" customWidth="1"/>
    <col min="3" max="3" width="12.42578125" bestFit="1" customWidth="1"/>
    <col min="4" max="4" width="17" bestFit="1" customWidth="1"/>
    <col min="5" max="5" width="12.7109375" bestFit="1" customWidth="1"/>
    <col min="6" max="6" width="14.5703125" bestFit="1" customWidth="1"/>
    <col min="7" max="7" width="23.28515625" style="20" bestFit="1" customWidth="1"/>
    <col min="8" max="8" width="16" style="20" bestFit="1" customWidth="1"/>
    <col min="9" max="9" width="47.5703125" bestFit="1" customWidth="1"/>
    <col min="10" max="10" width="7.85546875" style="20" bestFit="1" customWidth="1"/>
    <col min="11" max="11" width="44.28515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517798</v>
      </c>
      <c r="B2" s="172" t="s">
        <v>1107</v>
      </c>
      <c r="C2" s="133" t="s">
        <v>1099</v>
      </c>
      <c r="D2" s="134" t="s">
        <v>14</v>
      </c>
      <c r="E2" s="134"/>
      <c r="F2" s="134">
        <v>1183128890</v>
      </c>
      <c r="G2" s="109" t="s">
        <v>1107</v>
      </c>
      <c r="H2" s="109" t="s">
        <v>1108</v>
      </c>
      <c r="I2" s="109" t="s">
        <v>1109</v>
      </c>
      <c r="J2" s="185">
        <v>25</v>
      </c>
      <c r="K2" s="130" t="s">
        <v>1110</v>
      </c>
    </row>
    <row r="3" spans="1:11" x14ac:dyDescent="0.25">
      <c r="A3" s="133">
        <v>467128</v>
      </c>
      <c r="B3" s="133" t="s">
        <v>1111</v>
      </c>
      <c r="C3" s="133" t="s">
        <v>1099</v>
      </c>
      <c r="D3" s="134" t="s">
        <v>14</v>
      </c>
      <c r="E3" s="134"/>
      <c r="F3" s="134">
        <v>1179020535</v>
      </c>
      <c r="G3" s="109" t="s">
        <v>1112</v>
      </c>
      <c r="H3" s="109" t="s">
        <v>1108</v>
      </c>
      <c r="I3" s="109" t="s">
        <v>1113</v>
      </c>
      <c r="J3" s="185">
        <v>30</v>
      </c>
      <c r="K3" s="130" t="s">
        <v>1125</v>
      </c>
    </row>
    <row r="4" spans="1:11" x14ac:dyDescent="0.25">
      <c r="A4" s="133">
        <v>358499</v>
      </c>
      <c r="B4" s="133" t="s">
        <v>1115</v>
      </c>
      <c r="C4" s="133" t="s">
        <v>1099</v>
      </c>
      <c r="D4" s="134" t="s">
        <v>14</v>
      </c>
      <c r="E4" s="134"/>
      <c r="F4" s="134">
        <v>1179020648</v>
      </c>
      <c r="G4" s="109" t="s">
        <v>1116</v>
      </c>
      <c r="H4" s="109" t="s">
        <v>1108</v>
      </c>
      <c r="I4" s="109" t="s">
        <v>1117</v>
      </c>
      <c r="J4" s="185">
        <v>25</v>
      </c>
      <c r="K4" s="130" t="s">
        <v>1118</v>
      </c>
    </row>
    <row r="5" spans="1:11" x14ac:dyDescent="0.25">
      <c r="A5" s="133">
        <v>186031</v>
      </c>
      <c r="B5" s="172" t="s">
        <v>1119</v>
      </c>
      <c r="C5" s="133" t="s">
        <v>1099</v>
      </c>
      <c r="D5" s="134" t="s">
        <v>14</v>
      </c>
      <c r="E5" s="134"/>
      <c r="F5" s="134">
        <v>1183129250</v>
      </c>
      <c r="G5" s="109" t="s">
        <v>1119</v>
      </c>
      <c r="H5" s="109" t="s">
        <v>1108</v>
      </c>
      <c r="I5" s="123" t="s">
        <v>1120</v>
      </c>
      <c r="J5" s="185">
        <v>25</v>
      </c>
      <c r="K5" s="130" t="s">
        <v>1121</v>
      </c>
    </row>
    <row r="6" spans="1:11" x14ac:dyDescent="0.25">
      <c r="A6" s="133">
        <v>515977</v>
      </c>
      <c r="B6" s="133" t="s">
        <v>1122</v>
      </c>
      <c r="C6" s="133" t="s">
        <v>1099</v>
      </c>
      <c r="D6" s="134" t="s">
        <v>14</v>
      </c>
      <c r="E6" s="134"/>
      <c r="F6" s="134">
        <v>1179020495</v>
      </c>
      <c r="G6" s="109" t="s">
        <v>1123</v>
      </c>
      <c r="H6" s="109" t="s">
        <v>1108</v>
      </c>
      <c r="I6" s="109" t="s">
        <v>1124</v>
      </c>
      <c r="J6" s="185">
        <v>25</v>
      </c>
      <c r="K6" s="130" t="s">
        <v>1853</v>
      </c>
    </row>
    <row r="7" spans="1:11" x14ac:dyDescent="0.25">
      <c r="A7" s="133">
        <v>506142</v>
      </c>
      <c r="B7" s="133" t="s">
        <v>1126</v>
      </c>
      <c r="C7" s="133" t="s">
        <v>1099</v>
      </c>
      <c r="D7" s="134" t="s">
        <v>14</v>
      </c>
      <c r="E7" s="134"/>
      <c r="F7" s="134">
        <v>1176817987</v>
      </c>
      <c r="G7" s="109" t="s">
        <v>1127</v>
      </c>
      <c r="H7" s="109" t="s">
        <v>1108</v>
      </c>
      <c r="I7" s="109" t="s">
        <v>1128</v>
      </c>
      <c r="J7" s="185">
        <v>25</v>
      </c>
      <c r="K7" s="130" t="s">
        <v>1129</v>
      </c>
    </row>
    <row r="8" spans="1:11" x14ac:dyDescent="0.25">
      <c r="A8" s="133">
        <v>491152</v>
      </c>
      <c r="B8" s="133" t="s">
        <v>1098</v>
      </c>
      <c r="C8" s="133" t="s">
        <v>1099</v>
      </c>
      <c r="D8" s="134" t="s">
        <v>154</v>
      </c>
      <c r="E8" s="135" t="s">
        <v>15</v>
      </c>
      <c r="F8" s="134">
        <v>1172823961</v>
      </c>
      <c r="G8" s="203" t="s">
        <v>1100</v>
      </c>
      <c r="H8" s="109" t="s">
        <v>1108</v>
      </c>
      <c r="I8" s="109" t="s">
        <v>1854</v>
      </c>
      <c r="J8" s="185">
        <v>25</v>
      </c>
      <c r="K8" s="130" t="s">
        <v>1855</v>
      </c>
    </row>
    <row r="9" spans="1:11" x14ac:dyDescent="0.25">
      <c r="A9" s="133">
        <v>475186</v>
      </c>
      <c r="B9" s="133" t="s">
        <v>1101</v>
      </c>
      <c r="C9" s="133" t="s">
        <v>1099</v>
      </c>
      <c r="D9" s="134" t="s">
        <v>14</v>
      </c>
      <c r="E9" s="138"/>
      <c r="F9" s="134">
        <v>1164952759</v>
      </c>
      <c r="G9" s="109" t="s">
        <v>1102</v>
      </c>
      <c r="H9" s="109" t="s">
        <v>1108</v>
      </c>
      <c r="I9" s="109" t="s">
        <v>1856</v>
      </c>
      <c r="J9" s="185">
        <v>25</v>
      </c>
      <c r="K9" s="130" t="s">
        <v>1857</v>
      </c>
    </row>
    <row r="10" spans="1:11" x14ac:dyDescent="0.25">
      <c r="A10" s="133">
        <v>520658</v>
      </c>
      <c r="B10" s="133" t="s">
        <v>1141</v>
      </c>
      <c r="C10" s="133" t="s">
        <v>1099</v>
      </c>
      <c r="D10" s="134" t="s">
        <v>71</v>
      </c>
      <c r="E10" s="134"/>
      <c r="F10" s="134">
        <v>1184727683</v>
      </c>
      <c r="G10" s="109" t="s">
        <v>1142</v>
      </c>
      <c r="H10" s="109" t="s">
        <v>1108</v>
      </c>
      <c r="I10" s="123" t="s">
        <v>1143</v>
      </c>
      <c r="J10" s="185">
        <v>25</v>
      </c>
      <c r="K10" s="130" t="s">
        <v>1144</v>
      </c>
    </row>
    <row r="11" spans="1:11" x14ac:dyDescent="0.25">
      <c r="A11" s="133">
        <v>455172</v>
      </c>
      <c r="B11" s="133" t="s">
        <v>1130</v>
      </c>
      <c r="C11" s="133" t="s">
        <v>1099</v>
      </c>
      <c r="D11" s="134" t="s">
        <v>14</v>
      </c>
      <c r="E11" s="135" t="s">
        <v>15</v>
      </c>
      <c r="F11" s="134">
        <v>1150384568</v>
      </c>
      <c r="G11" s="109" t="s">
        <v>1130</v>
      </c>
      <c r="H11" s="109" t="s">
        <v>1108</v>
      </c>
      <c r="I11" s="109" t="s">
        <v>1131</v>
      </c>
      <c r="J11" s="185">
        <v>25</v>
      </c>
      <c r="K11" s="196" t="s">
        <v>1132</v>
      </c>
    </row>
    <row r="12" spans="1:11" x14ac:dyDescent="0.25">
      <c r="A12" s="133">
        <v>517790</v>
      </c>
      <c r="B12" s="133" t="s">
        <v>1103</v>
      </c>
      <c r="C12" s="133" t="s">
        <v>1099</v>
      </c>
      <c r="D12" s="134" t="s">
        <v>14</v>
      </c>
      <c r="E12" s="134"/>
      <c r="F12" s="134">
        <v>1184727686</v>
      </c>
      <c r="G12" s="109" t="s">
        <v>1104</v>
      </c>
      <c r="H12" s="109" t="s">
        <v>1108</v>
      </c>
      <c r="I12" s="109" t="s">
        <v>1858</v>
      </c>
      <c r="J12" s="185">
        <v>25</v>
      </c>
      <c r="K12" s="130" t="s">
        <v>1859</v>
      </c>
    </row>
    <row r="13" spans="1:11" x14ac:dyDescent="0.25">
      <c r="A13" s="133">
        <v>511251</v>
      </c>
      <c r="B13" s="133" t="s">
        <v>1133</v>
      </c>
      <c r="C13" s="133" t="s">
        <v>1099</v>
      </c>
      <c r="D13" s="134" t="s">
        <v>14</v>
      </c>
      <c r="E13" s="134"/>
      <c r="F13" s="134">
        <v>1179021098</v>
      </c>
      <c r="G13" s="109" t="s">
        <v>1134</v>
      </c>
      <c r="H13" s="109" t="s">
        <v>1108</v>
      </c>
      <c r="I13" s="109" t="s">
        <v>1135</v>
      </c>
      <c r="J13" s="185">
        <v>25</v>
      </c>
      <c r="K13" s="130" t="s">
        <v>1136</v>
      </c>
    </row>
    <row r="14" spans="1:11" x14ac:dyDescent="0.25">
      <c r="A14" s="133">
        <v>515825</v>
      </c>
      <c r="B14" s="133" t="s">
        <v>1137</v>
      </c>
      <c r="C14" s="133" t="s">
        <v>1099</v>
      </c>
      <c r="D14" s="134" t="s">
        <v>14</v>
      </c>
      <c r="E14" s="134"/>
      <c r="F14" s="134">
        <v>1179021200</v>
      </c>
      <c r="G14" s="109" t="s">
        <v>1138</v>
      </c>
      <c r="H14" s="109" t="s">
        <v>1108</v>
      </c>
      <c r="I14" s="109" t="s">
        <v>1139</v>
      </c>
      <c r="J14" s="185">
        <v>25</v>
      </c>
      <c r="K14" s="130" t="s">
        <v>1140</v>
      </c>
    </row>
    <row r="15" spans="1:11" x14ac:dyDescent="0.25">
      <c r="A15" s="133">
        <v>505426</v>
      </c>
      <c r="B15" s="133" t="s">
        <v>1105</v>
      </c>
      <c r="C15" s="133" t="s">
        <v>1099</v>
      </c>
      <c r="D15" s="134" t="s">
        <v>14</v>
      </c>
      <c r="E15" s="134"/>
      <c r="F15" s="134">
        <v>1176818013</v>
      </c>
      <c r="G15" s="109" t="s">
        <v>1106</v>
      </c>
      <c r="H15" s="109" t="s">
        <v>1108</v>
      </c>
      <c r="I15" s="109" t="s">
        <v>1860</v>
      </c>
      <c r="J15" s="185">
        <v>30</v>
      </c>
      <c r="K15" s="130" t="s">
        <v>1861</v>
      </c>
    </row>
  </sheetData>
  <autoFilter ref="A1:K15" xr:uid="{4B8FD955-DCCD-4A75-8E78-A5E1CE01FDD1}">
    <sortState xmlns:xlrd2="http://schemas.microsoft.com/office/spreadsheetml/2017/richdata2" ref="A2:K15">
      <sortCondition ref="G1:G15"/>
    </sortState>
  </autoFilter>
  <conditionalFormatting sqref="G1">
    <cfRule type="duplicateValues" dxfId="105" priority="2"/>
  </conditionalFormatting>
  <conditionalFormatting sqref="G2:G15">
    <cfRule type="duplicateValues" dxfId="10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F66F-96A5-43B0-B40B-BDB3C2834F0D}">
  <dimension ref="A1:K12"/>
  <sheetViews>
    <sheetView workbookViewId="0">
      <selection activeCell="A2" sqref="A2:XFD12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12.42578125" bestFit="1" customWidth="1"/>
    <col min="4" max="4" width="17" bestFit="1" customWidth="1"/>
    <col min="5" max="5" width="12.7109375" bestFit="1" customWidth="1"/>
    <col min="6" max="6" width="14.5703125" bestFit="1" customWidth="1"/>
    <col min="7" max="7" width="23" style="20" bestFit="1" customWidth="1"/>
    <col min="8" max="8" width="16" style="20" bestFit="1" customWidth="1"/>
    <col min="9" max="9" width="49.5703125" bestFit="1" customWidth="1"/>
    <col min="10" max="10" width="7.85546875" style="20" bestFit="1" customWidth="1"/>
    <col min="11" max="11" width="44.28515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439007</v>
      </c>
      <c r="B2" s="172" t="s">
        <v>331</v>
      </c>
      <c r="C2" s="133" t="s">
        <v>321</v>
      </c>
      <c r="D2" s="134" t="s">
        <v>14</v>
      </c>
      <c r="E2" s="138"/>
      <c r="F2" s="134">
        <v>1092996463</v>
      </c>
      <c r="G2" s="109" t="s">
        <v>332</v>
      </c>
      <c r="H2" s="109" t="s">
        <v>323</v>
      </c>
      <c r="I2" s="109" t="s">
        <v>334</v>
      </c>
      <c r="J2" s="185">
        <v>15</v>
      </c>
      <c r="K2" s="130" t="s">
        <v>1862</v>
      </c>
    </row>
    <row r="3" spans="1:11" x14ac:dyDescent="0.25">
      <c r="A3" s="133">
        <v>520660</v>
      </c>
      <c r="B3" s="172" t="s">
        <v>320</v>
      </c>
      <c r="C3" s="133" t="s">
        <v>321</v>
      </c>
      <c r="D3" s="134" t="s">
        <v>71</v>
      </c>
      <c r="E3" s="135" t="s">
        <v>15</v>
      </c>
      <c r="F3" s="134">
        <v>835381858</v>
      </c>
      <c r="G3" s="109" t="s">
        <v>322</v>
      </c>
      <c r="H3" s="109" t="s">
        <v>323</v>
      </c>
      <c r="I3" s="109" t="s">
        <v>324</v>
      </c>
      <c r="J3" s="185">
        <v>20</v>
      </c>
      <c r="K3" s="130" t="s">
        <v>325</v>
      </c>
    </row>
    <row r="4" spans="1:11" x14ac:dyDescent="0.25">
      <c r="A4" s="133">
        <v>501326</v>
      </c>
      <c r="B4" s="172" t="s">
        <v>326</v>
      </c>
      <c r="C4" s="133" t="s">
        <v>321</v>
      </c>
      <c r="D4" s="134" t="s">
        <v>327</v>
      </c>
      <c r="E4" s="134"/>
      <c r="F4" s="134">
        <v>1080907598</v>
      </c>
      <c r="G4" s="109" t="s">
        <v>328</v>
      </c>
      <c r="H4" s="109" t="s">
        <v>323</v>
      </c>
      <c r="I4" s="109" t="s">
        <v>329</v>
      </c>
      <c r="J4" s="185">
        <v>55</v>
      </c>
      <c r="K4" s="130" t="s">
        <v>330</v>
      </c>
    </row>
    <row r="5" spans="1:11" x14ac:dyDescent="0.25">
      <c r="A5" s="133">
        <v>454880</v>
      </c>
      <c r="B5" s="133" t="s">
        <v>343</v>
      </c>
      <c r="C5" s="133" t="s">
        <v>321</v>
      </c>
      <c r="D5" s="134" t="s">
        <v>14</v>
      </c>
      <c r="E5" s="138"/>
      <c r="F5" s="134">
        <v>1151392638</v>
      </c>
      <c r="G5" s="109" t="s">
        <v>344</v>
      </c>
      <c r="H5" s="109" t="s">
        <v>323</v>
      </c>
      <c r="I5" s="109" t="s">
        <v>1863</v>
      </c>
      <c r="J5" s="185">
        <v>15</v>
      </c>
      <c r="K5" s="130" t="s">
        <v>1864</v>
      </c>
    </row>
    <row r="6" spans="1:11" x14ac:dyDescent="0.25">
      <c r="A6" s="133">
        <v>501216</v>
      </c>
      <c r="B6" s="133" t="s">
        <v>345</v>
      </c>
      <c r="C6" s="133" t="s">
        <v>321</v>
      </c>
      <c r="D6" s="134" t="s">
        <v>14</v>
      </c>
      <c r="E6" s="135" t="s">
        <v>15</v>
      </c>
      <c r="F6" s="134">
        <v>1034446441</v>
      </c>
      <c r="G6" s="109" t="s">
        <v>346</v>
      </c>
      <c r="H6" s="109" t="s">
        <v>323</v>
      </c>
      <c r="I6" s="109" t="s">
        <v>347</v>
      </c>
      <c r="J6" s="185">
        <v>20</v>
      </c>
      <c r="K6" s="130" t="s">
        <v>348</v>
      </c>
    </row>
    <row r="7" spans="1:11" x14ac:dyDescent="0.25">
      <c r="A7" s="133">
        <v>472720</v>
      </c>
      <c r="B7" s="133" t="s">
        <v>349</v>
      </c>
      <c r="C7" s="133" t="s">
        <v>321</v>
      </c>
      <c r="D7" s="134" t="s">
        <v>14</v>
      </c>
      <c r="E7" s="134"/>
      <c r="F7" s="134">
        <v>1164789615</v>
      </c>
      <c r="G7" s="109" t="s">
        <v>350</v>
      </c>
      <c r="H7" s="109" t="s">
        <v>323</v>
      </c>
      <c r="I7" s="109" t="s">
        <v>351</v>
      </c>
      <c r="J7" s="185">
        <v>15</v>
      </c>
      <c r="K7" s="130" t="s">
        <v>1865</v>
      </c>
    </row>
    <row r="8" spans="1:11" ht="30" x14ac:dyDescent="0.25">
      <c r="A8" s="133">
        <v>472149</v>
      </c>
      <c r="B8" s="133" t="s">
        <v>337</v>
      </c>
      <c r="C8" s="133" t="s">
        <v>321</v>
      </c>
      <c r="D8" s="134" t="s">
        <v>338</v>
      </c>
      <c r="E8" s="134"/>
      <c r="F8" s="134">
        <v>1164790220</v>
      </c>
      <c r="G8" s="109" t="s">
        <v>339</v>
      </c>
      <c r="H8" s="109" t="s">
        <v>323</v>
      </c>
      <c r="I8" s="109" t="s">
        <v>340</v>
      </c>
      <c r="J8" s="185">
        <v>15</v>
      </c>
      <c r="K8" s="196" t="s">
        <v>1866</v>
      </c>
    </row>
    <row r="9" spans="1:11" x14ac:dyDescent="0.25">
      <c r="A9" s="133">
        <v>457144</v>
      </c>
      <c r="B9" s="133" t="s">
        <v>353</v>
      </c>
      <c r="C9" s="133" t="s">
        <v>321</v>
      </c>
      <c r="D9" s="134" t="s">
        <v>14</v>
      </c>
      <c r="E9" s="138"/>
      <c r="F9" s="134">
        <v>985007152</v>
      </c>
      <c r="G9" s="109" t="s">
        <v>354</v>
      </c>
      <c r="H9" s="109" t="s">
        <v>323</v>
      </c>
      <c r="I9" s="109" t="s">
        <v>355</v>
      </c>
      <c r="J9" s="185">
        <v>15</v>
      </c>
      <c r="K9" s="130" t="s">
        <v>356</v>
      </c>
    </row>
    <row r="10" spans="1:11" x14ac:dyDescent="0.25">
      <c r="A10" s="133">
        <v>443301</v>
      </c>
      <c r="B10" s="133" t="s">
        <v>357</v>
      </c>
      <c r="C10" s="133" t="s">
        <v>321</v>
      </c>
      <c r="D10" s="134" t="s">
        <v>14</v>
      </c>
      <c r="E10" s="138"/>
      <c r="F10" s="134">
        <v>1151392642</v>
      </c>
      <c r="G10" s="109" t="s">
        <v>358</v>
      </c>
      <c r="H10" s="109" t="s">
        <v>323</v>
      </c>
      <c r="I10" s="109" t="s">
        <v>359</v>
      </c>
      <c r="J10" s="185">
        <v>15</v>
      </c>
      <c r="K10" s="130" t="s">
        <v>360</v>
      </c>
    </row>
    <row r="11" spans="1:11" x14ac:dyDescent="0.25">
      <c r="A11" s="133">
        <v>475652</v>
      </c>
      <c r="B11" s="133" t="s">
        <v>361</v>
      </c>
      <c r="C11" s="133" t="s">
        <v>321</v>
      </c>
      <c r="D11" s="134" t="s">
        <v>14</v>
      </c>
      <c r="E11" s="134"/>
      <c r="F11" s="134">
        <v>1164789427</v>
      </c>
      <c r="G11" s="109" t="s">
        <v>362</v>
      </c>
      <c r="H11" s="109" t="s">
        <v>323</v>
      </c>
      <c r="I11" s="109" t="s">
        <v>363</v>
      </c>
      <c r="J11" s="185">
        <v>20</v>
      </c>
      <c r="K11" s="130" t="s">
        <v>364</v>
      </c>
    </row>
    <row r="12" spans="1:11" x14ac:dyDescent="0.25">
      <c r="A12" s="133">
        <v>457793</v>
      </c>
      <c r="B12" s="133" t="s">
        <v>365</v>
      </c>
      <c r="C12" s="133" t="s">
        <v>321</v>
      </c>
      <c r="D12" s="134" t="s">
        <v>14</v>
      </c>
      <c r="E12" s="138"/>
      <c r="F12" s="134">
        <v>1154026417</v>
      </c>
      <c r="G12" s="109" t="s">
        <v>366</v>
      </c>
      <c r="H12" s="109" t="s">
        <v>323</v>
      </c>
      <c r="I12" s="109" t="s">
        <v>367</v>
      </c>
      <c r="J12" s="185">
        <v>15</v>
      </c>
      <c r="K12" s="130" t="s">
        <v>368</v>
      </c>
    </row>
  </sheetData>
  <autoFilter ref="A1:K2" xr:uid="{4B8FD955-DCCD-4A75-8E78-A5E1CE01FDD1}">
    <sortState xmlns:xlrd2="http://schemas.microsoft.com/office/spreadsheetml/2017/richdata2" ref="A2:K12">
      <sortCondition sortBy="cellColor" ref="B1:B2" dxfId="103"/>
    </sortState>
  </autoFilter>
  <conditionalFormatting sqref="G1">
    <cfRule type="duplicateValues" dxfId="102" priority="3"/>
  </conditionalFormatting>
  <conditionalFormatting sqref="G2:G10">
    <cfRule type="duplicateValues" dxfId="101" priority="2"/>
  </conditionalFormatting>
  <conditionalFormatting sqref="G11:G12">
    <cfRule type="duplicateValues" dxfId="10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9DA1-2BBE-449E-A4A0-26726B92565D}">
  <dimension ref="A1:K15"/>
  <sheetViews>
    <sheetView workbookViewId="0">
      <selection activeCell="A2" sqref="A2:XFD15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12.42578125" bestFit="1" customWidth="1"/>
    <col min="4" max="4" width="17" bestFit="1" customWidth="1"/>
    <col min="5" max="5" width="12.7109375" bestFit="1" customWidth="1"/>
    <col min="6" max="6" width="14.5703125" bestFit="1" customWidth="1"/>
    <col min="7" max="7" width="25.7109375" style="20" bestFit="1" customWidth="1"/>
    <col min="8" max="8" width="16" style="20" bestFit="1" customWidth="1"/>
    <col min="9" max="9" width="45" bestFit="1" customWidth="1"/>
    <col min="10" max="10" width="7.85546875" style="20" bestFit="1" customWidth="1"/>
    <col min="11" max="11" width="40.8554687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291" t="s">
        <v>6</v>
      </c>
      <c r="H1" s="291" t="s">
        <v>7</v>
      </c>
      <c r="I1" s="292" t="s">
        <v>8</v>
      </c>
      <c r="J1" s="293" t="s">
        <v>9</v>
      </c>
      <c r="K1" s="142" t="s">
        <v>10</v>
      </c>
    </row>
    <row r="2" spans="1:11" x14ac:dyDescent="0.25">
      <c r="A2" s="133">
        <v>455435</v>
      </c>
      <c r="B2" s="133" t="s">
        <v>589</v>
      </c>
      <c r="C2" s="133" t="s">
        <v>576</v>
      </c>
      <c r="D2" s="134" t="s">
        <v>14</v>
      </c>
      <c r="E2" s="135" t="s">
        <v>15</v>
      </c>
      <c r="F2" s="134">
        <v>1151392684</v>
      </c>
      <c r="G2" s="109" t="s">
        <v>590</v>
      </c>
      <c r="H2" s="109" t="s">
        <v>578</v>
      </c>
      <c r="I2" s="109" t="s">
        <v>591</v>
      </c>
      <c r="J2" s="189">
        <v>15</v>
      </c>
      <c r="K2" s="190" t="s">
        <v>592</v>
      </c>
    </row>
    <row r="3" spans="1:11" x14ac:dyDescent="0.25">
      <c r="A3" s="133">
        <v>461626</v>
      </c>
      <c r="B3" s="133" t="s">
        <v>575</v>
      </c>
      <c r="C3" s="133" t="s">
        <v>576</v>
      </c>
      <c r="D3" s="134" t="s">
        <v>338</v>
      </c>
      <c r="E3" s="138"/>
      <c r="F3" s="134">
        <v>1157355223</v>
      </c>
      <c r="G3" s="109" t="s">
        <v>577</v>
      </c>
      <c r="H3" s="109" t="s">
        <v>578</v>
      </c>
      <c r="I3" s="109" t="s">
        <v>579</v>
      </c>
      <c r="J3" s="189">
        <v>15</v>
      </c>
      <c r="K3" s="190" t="s">
        <v>580</v>
      </c>
    </row>
    <row r="4" spans="1:11" x14ac:dyDescent="0.25">
      <c r="A4" s="133">
        <v>457625</v>
      </c>
      <c r="B4" s="133" t="s">
        <v>621</v>
      </c>
      <c r="C4" s="133" t="s">
        <v>576</v>
      </c>
      <c r="D4" s="134" t="s">
        <v>14</v>
      </c>
      <c r="E4" s="138"/>
      <c r="F4" s="134">
        <v>1151392683</v>
      </c>
      <c r="G4" s="109" t="s">
        <v>622</v>
      </c>
      <c r="H4" s="109" t="s">
        <v>578</v>
      </c>
      <c r="I4" s="109" t="s">
        <v>1867</v>
      </c>
      <c r="J4" s="189">
        <v>20</v>
      </c>
      <c r="K4" s="190" t="s">
        <v>1868</v>
      </c>
    </row>
    <row r="5" spans="1:11" x14ac:dyDescent="0.25">
      <c r="A5" s="133">
        <v>479504</v>
      </c>
      <c r="B5" s="133" t="s">
        <v>593</v>
      </c>
      <c r="C5" s="133" t="s">
        <v>576</v>
      </c>
      <c r="D5" s="134" t="s">
        <v>14</v>
      </c>
      <c r="E5" s="135" t="s">
        <v>15</v>
      </c>
      <c r="F5" s="134">
        <v>485130865</v>
      </c>
      <c r="G5" s="109" t="s">
        <v>594</v>
      </c>
      <c r="H5" s="109" t="s">
        <v>578</v>
      </c>
      <c r="I5" s="109" t="s">
        <v>595</v>
      </c>
      <c r="J5" s="189">
        <v>15</v>
      </c>
      <c r="K5" s="190" t="s">
        <v>596</v>
      </c>
    </row>
    <row r="6" spans="1:11" x14ac:dyDescent="0.25">
      <c r="A6" s="133">
        <v>476191</v>
      </c>
      <c r="B6" s="133" t="s">
        <v>623</v>
      </c>
      <c r="C6" s="133" t="s">
        <v>576</v>
      </c>
      <c r="D6" s="134" t="s">
        <v>14</v>
      </c>
      <c r="E6" s="134"/>
      <c r="F6" s="134">
        <v>1145617968</v>
      </c>
      <c r="G6" s="109" t="s">
        <v>624</v>
      </c>
      <c r="H6" s="109" t="s">
        <v>578</v>
      </c>
      <c r="I6" s="109" t="s">
        <v>1869</v>
      </c>
      <c r="J6" s="189">
        <v>15</v>
      </c>
      <c r="K6" s="190" t="s">
        <v>1870</v>
      </c>
    </row>
    <row r="7" spans="1:11" x14ac:dyDescent="0.25">
      <c r="A7" s="133">
        <v>286061</v>
      </c>
      <c r="B7" s="133" t="s">
        <v>597</v>
      </c>
      <c r="C7" s="133" t="s">
        <v>576</v>
      </c>
      <c r="D7" s="134" t="s">
        <v>338</v>
      </c>
      <c r="E7" s="134"/>
      <c r="F7" s="134">
        <v>1175692461</v>
      </c>
      <c r="G7" s="109" t="s">
        <v>598</v>
      </c>
      <c r="H7" s="109" t="s">
        <v>578</v>
      </c>
      <c r="I7" s="109" t="s">
        <v>599</v>
      </c>
      <c r="J7" s="189">
        <v>15</v>
      </c>
      <c r="K7" s="190" t="s">
        <v>600</v>
      </c>
    </row>
    <row r="8" spans="1:11" x14ac:dyDescent="0.25">
      <c r="A8" s="133">
        <v>515914</v>
      </c>
      <c r="B8" s="133" t="s">
        <v>601</v>
      </c>
      <c r="C8" s="133" t="s">
        <v>576</v>
      </c>
      <c r="D8" s="134" t="s">
        <v>14</v>
      </c>
      <c r="E8" s="135" t="s">
        <v>15</v>
      </c>
      <c r="F8" s="134">
        <v>1179020172</v>
      </c>
      <c r="G8" s="109" t="s">
        <v>602</v>
      </c>
      <c r="H8" s="109" t="s">
        <v>578</v>
      </c>
      <c r="I8" s="109" t="s">
        <v>603</v>
      </c>
      <c r="J8" s="189">
        <v>15</v>
      </c>
      <c r="K8" s="190" t="s">
        <v>604</v>
      </c>
    </row>
    <row r="9" spans="1:11" x14ac:dyDescent="0.25">
      <c r="A9" s="133">
        <v>483181</v>
      </c>
      <c r="B9" s="133" t="s">
        <v>605</v>
      </c>
      <c r="C9" s="133" t="s">
        <v>576</v>
      </c>
      <c r="D9" s="134" t="s">
        <v>14</v>
      </c>
      <c r="E9" s="135" t="s">
        <v>15</v>
      </c>
      <c r="F9" s="134">
        <v>1166728229</v>
      </c>
      <c r="G9" s="109" t="s">
        <v>606</v>
      </c>
      <c r="H9" s="109" t="s">
        <v>578</v>
      </c>
      <c r="I9" s="109" t="s">
        <v>607</v>
      </c>
      <c r="J9" s="189">
        <v>15</v>
      </c>
      <c r="K9" s="190" t="s">
        <v>608</v>
      </c>
    </row>
    <row r="10" spans="1:11" x14ac:dyDescent="0.25">
      <c r="A10" s="133">
        <v>456807</v>
      </c>
      <c r="B10" s="133" t="s">
        <v>609</v>
      </c>
      <c r="C10" s="133" t="s">
        <v>576</v>
      </c>
      <c r="D10" s="134" t="s">
        <v>14</v>
      </c>
      <c r="E10" s="138"/>
      <c r="F10" s="134">
        <v>1151392686</v>
      </c>
      <c r="G10" s="109" t="s">
        <v>610</v>
      </c>
      <c r="H10" s="109" t="s">
        <v>578</v>
      </c>
      <c r="I10" s="109" t="s">
        <v>611</v>
      </c>
      <c r="J10" s="189">
        <v>20</v>
      </c>
      <c r="K10" s="190" t="s">
        <v>612</v>
      </c>
    </row>
    <row r="11" spans="1:11" x14ac:dyDescent="0.25">
      <c r="A11" s="133">
        <v>464452</v>
      </c>
      <c r="B11" s="133" t="s">
        <v>625</v>
      </c>
      <c r="C11" s="133" t="s">
        <v>576</v>
      </c>
      <c r="D11" s="134" t="s">
        <v>14</v>
      </c>
      <c r="E11" s="138"/>
      <c r="F11" s="134">
        <v>1156891497</v>
      </c>
      <c r="G11" s="109" t="s">
        <v>626</v>
      </c>
      <c r="H11" s="109" t="s">
        <v>578</v>
      </c>
      <c r="I11" s="109" t="s">
        <v>1871</v>
      </c>
      <c r="J11" s="189">
        <v>15</v>
      </c>
      <c r="K11" s="190" t="s">
        <v>1872</v>
      </c>
    </row>
    <row r="12" spans="1:11" x14ac:dyDescent="0.25">
      <c r="A12" s="133">
        <v>507704</v>
      </c>
      <c r="B12" s="133" t="s">
        <v>613</v>
      </c>
      <c r="C12" s="133" t="s">
        <v>576</v>
      </c>
      <c r="D12" s="134" t="s">
        <v>14</v>
      </c>
      <c r="E12" s="134"/>
      <c r="F12" s="134">
        <v>1175691590</v>
      </c>
      <c r="G12" s="109" t="s">
        <v>614</v>
      </c>
      <c r="H12" s="109" t="s">
        <v>578</v>
      </c>
      <c r="I12" s="109" t="s">
        <v>615</v>
      </c>
      <c r="J12" s="189">
        <v>15</v>
      </c>
      <c r="K12" s="190" t="s">
        <v>616</v>
      </c>
    </row>
    <row r="13" spans="1:11" x14ac:dyDescent="0.25">
      <c r="A13" s="133">
        <v>469512</v>
      </c>
      <c r="B13" s="133" t="s">
        <v>617</v>
      </c>
      <c r="C13" s="133" t="s">
        <v>576</v>
      </c>
      <c r="D13" s="134" t="s">
        <v>14</v>
      </c>
      <c r="E13" s="135" t="s">
        <v>15</v>
      </c>
      <c r="F13" s="134">
        <v>1158142143</v>
      </c>
      <c r="G13" s="109" t="s">
        <v>618</v>
      </c>
      <c r="H13" s="109" t="s">
        <v>578</v>
      </c>
      <c r="I13" s="109" t="s">
        <v>619</v>
      </c>
      <c r="J13" s="189">
        <v>15</v>
      </c>
      <c r="K13" s="190" t="s">
        <v>620</v>
      </c>
    </row>
    <row r="14" spans="1:11" x14ac:dyDescent="0.25">
      <c r="A14" s="133">
        <v>501310</v>
      </c>
      <c r="B14" s="133" t="s">
        <v>585</v>
      </c>
      <c r="C14" s="133" t="s">
        <v>576</v>
      </c>
      <c r="D14" s="134" t="s">
        <v>327</v>
      </c>
      <c r="E14" s="135" t="s">
        <v>15</v>
      </c>
      <c r="F14" s="134">
        <v>1130585335</v>
      </c>
      <c r="G14" s="109" t="s">
        <v>586</v>
      </c>
      <c r="H14" s="109" t="s">
        <v>578</v>
      </c>
      <c r="I14" s="109" t="s">
        <v>587</v>
      </c>
      <c r="J14" s="189">
        <v>15</v>
      </c>
      <c r="K14" s="190" t="s">
        <v>588</v>
      </c>
    </row>
    <row r="15" spans="1:11" x14ac:dyDescent="0.25">
      <c r="A15" s="133">
        <v>511257</v>
      </c>
      <c r="B15" s="133" t="s">
        <v>581</v>
      </c>
      <c r="C15" s="133" t="s">
        <v>576</v>
      </c>
      <c r="D15" s="134" t="s">
        <v>338</v>
      </c>
      <c r="E15" s="135" t="s">
        <v>15</v>
      </c>
      <c r="F15" s="134">
        <v>1179019926</v>
      </c>
      <c r="G15" s="109" t="s">
        <v>582</v>
      </c>
      <c r="H15" s="109" t="s">
        <v>578</v>
      </c>
      <c r="I15" s="109" t="s">
        <v>583</v>
      </c>
      <c r="J15" s="189">
        <v>15</v>
      </c>
      <c r="K15" s="202" t="s">
        <v>584</v>
      </c>
    </row>
  </sheetData>
  <autoFilter ref="A1:K2" xr:uid="{4B8FD955-DCCD-4A75-8E78-A5E1CE01FDD1}">
    <sortState xmlns:xlrd2="http://schemas.microsoft.com/office/spreadsheetml/2017/richdata2" ref="A2:K15">
      <sortCondition ref="B1:B2"/>
    </sortState>
  </autoFilter>
  <conditionalFormatting sqref="G1">
    <cfRule type="duplicateValues" dxfId="99" priority="2"/>
  </conditionalFormatting>
  <conditionalFormatting sqref="G2:G15">
    <cfRule type="duplicateValues" dxfId="98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6FCB-4E2C-46B2-87C2-619859A2B884}">
  <dimension ref="A1:M8"/>
  <sheetViews>
    <sheetView workbookViewId="0">
      <selection activeCell="A2" sqref="A2:XFD8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31" bestFit="1" customWidth="1"/>
    <col min="6" max="6" width="12" bestFit="1" customWidth="1"/>
    <col min="7" max="7" width="29.28515625" bestFit="1" customWidth="1"/>
    <col min="8" max="8" width="17.85546875" bestFit="1" customWidth="1"/>
    <col min="9" max="9" width="43.5703125" bestFit="1" customWidth="1"/>
    <col min="10" max="10" width="7.85546875" style="20" bestFit="1" customWidth="1"/>
    <col min="11" max="11" width="42" bestFit="1" customWidth="1"/>
  </cols>
  <sheetData>
    <row r="1" spans="1:13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3" x14ac:dyDescent="0.25">
      <c r="A2" s="133">
        <v>503805</v>
      </c>
      <c r="B2" s="133" t="s">
        <v>864</v>
      </c>
      <c r="C2" s="133" t="s">
        <v>865</v>
      </c>
      <c r="D2" s="134" t="s">
        <v>14</v>
      </c>
      <c r="E2" s="134"/>
      <c r="F2" s="134">
        <v>1176818025</v>
      </c>
      <c r="G2" s="109" t="s">
        <v>866</v>
      </c>
      <c r="H2" s="109" t="s">
        <v>867</v>
      </c>
      <c r="I2" s="109" t="s">
        <v>868</v>
      </c>
      <c r="J2" s="185">
        <v>15</v>
      </c>
      <c r="K2" s="130" t="s">
        <v>869</v>
      </c>
      <c r="M2" s="100"/>
    </row>
    <row r="3" spans="1:13" x14ac:dyDescent="0.25">
      <c r="A3" s="133">
        <v>489489</v>
      </c>
      <c r="B3" s="133" t="s">
        <v>870</v>
      </c>
      <c r="C3" s="133" t="s">
        <v>865</v>
      </c>
      <c r="D3" s="134" t="s">
        <v>14</v>
      </c>
      <c r="E3" s="138"/>
      <c r="F3" s="134">
        <v>1166728039</v>
      </c>
      <c r="G3" s="109" t="s">
        <v>871</v>
      </c>
      <c r="H3" s="109" t="s">
        <v>867</v>
      </c>
      <c r="I3" s="109" t="s">
        <v>872</v>
      </c>
      <c r="J3" s="185">
        <v>15</v>
      </c>
      <c r="K3" s="130" t="s">
        <v>1873</v>
      </c>
    </row>
    <row r="4" spans="1:13" x14ac:dyDescent="0.25">
      <c r="A4" s="133">
        <v>461821</v>
      </c>
      <c r="B4" s="133" t="s">
        <v>874</v>
      </c>
      <c r="C4" s="133" t="s">
        <v>865</v>
      </c>
      <c r="D4" s="134" t="s">
        <v>14</v>
      </c>
      <c r="E4" s="138"/>
      <c r="F4" s="134">
        <v>1157355219</v>
      </c>
      <c r="G4" s="109" t="s">
        <v>875</v>
      </c>
      <c r="H4" s="109" t="s">
        <v>867</v>
      </c>
      <c r="I4" s="109" t="s">
        <v>876</v>
      </c>
      <c r="J4" s="185">
        <v>15</v>
      </c>
      <c r="K4" s="130" t="s">
        <v>877</v>
      </c>
    </row>
    <row r="5" spans="1:13" x14ac:dyDescent="0.25">
      <c r="A5" s="133">
        <v>279825</v>
      </c>
      <c r="B5" s="133" t="s">
        <v>878</v>
      </c>
      <c r="C5" s="133" t="s">
        <v>865</v>
      </c>
      <c r="D5" s="134" t="s">
        <v>14</v>
      </c>
      <c r="E5" s="134"/>
      <c r="F5" s="134">
        <v>1174684559</v>
      </c>
      <c r="G5" s="109" t="s">
        <v>879</v>
      </c>
      <c r="H5" s="109" t="s">
        <v>867</v>
      </c>
      <c r="I5" s="109" t="s">
        <v>1874</v>
      </c>
      <c r="J5" s="185">
        <v>15</v>
      </c>
      <c r="K5" s="130" t="s">
        <v>1875</v>
      </c>
    </row>
    <row r="6" spans="1:13" x14ac:dyDescent="0.25">
      <c r="A6" s="133">
        <v>484176</v>
      </c>
      <c r="B6" s="133" t="s">
        <v>880</v>
      </c>
      <c r="C6" s="133" t="s">
        <v>865</v>
      </c>
      <c r="D6" s="134" t="s">
        <v>14</v>
      </c>
      <c r="E6" s="138"/>
      <c r="F6" s="134">
        <v>1169046874</v>
      </c>
      <c r="G6" s="109" t="s">
        <v>881</v>
      </c>
      <c r="H6" s="109" t="s">
        <v>867</v>
      </c>
      <c r="I6" s="109" t="s">
        <v>882</v>
      </c>
      <c r="J6" s="185">
        <v>15</v>
      </c>
      <c r="K6" s="130" t="s">
        <v>883</v>
      </c>
    </row>
    <row r="7" spans="1:13" x14ac:dyDescent="0.25">
      <c r="A7" s="133">
        <v>447634</v>
      </c>
      <c r="B7" s="133" t="s">
        <v>884</v>
      </c>
      <c r="C7" s="133" t="s">
        <v>865</v>
      </c>
      <c r="D7" s="134" t="s">
        <v>14</v>
      </c>
      <c r="E7" s="135" t="s">
        <v>15</v>
      </c>
      <c r="F7" s="134">
        <v>1145127399</v>
      </c>
      <c r="G7" s="109" t="s">
        <v>885</v>
      </c>
      <c r="H7" s="109" t="s">
        <v>867</v>
      </c>
      <c r="I7" s="109" t="s">
        <v>886</v>
      </c>
      <c r="J7" s="185">
        <v>20</v>
      </c>
      <c r="K7" s="130" t="s">
        <v>887</v>
      </c>
    </row>
    <row r="8" spans="1:13" x14ac:dyDescent="0.25">
      <c r="A8" s="133">
        <v>483215</v>
      </c>
      <c r="B8" s="133" t="s">
        <v>889</v>
      </c>
      <c r="C8" s="133" t="s">
        <v>865</v>
      </c>
      <c r="D8" s="134" t="s">
        <v>14</v>
      </c>
      <c r="E8" s="138"/>
      <c r="F8" s="134">
        <v>1169044831</v>
      </c>
      <c r="G8" s="109" t="s">
        <v>890</v>
      </c>
      <c r="H8" s="109" t="s">
        <v>867</v>
      </c>
      <c r="I8" s="109" t="s">
        <v>891</v>
      </c>
      <c r="J8" s="185">
        <v>15</v>
      </c>
      <c r="K8" s="130" t="s">
        <v>892</v>
      </c>
    </row>
  </sheetData>
  <autoFilter ref="A1:K3" xr:uid="{4B8FD955-DCCD-4A75-8E78-A5E1CE01FDD1}">
    <sortState xmlns:xlrd2="http://schemas.microsoft.com/office/spreadsheetml/2017/richdata2" ref="A2:K9">
      <sortCondition ref="G1:G3"/>
    </sortState>
  </autoFilter>
  <conditionalFormatting sqref="G1">
    <cfRule type="duplicateValues" dxfId="97" priority="2"/>
  </conditionalFormatting>
  <conditionalFormatting sqref="G2:G8">
    <cfRule type="duplicateValues" dxfId="96" priority="20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401C-85AD-4B52-9FE9-5462B985F69A}">
  <dimension ref="A1:K11"/>
  <sheetViews>
    <sheetView workbookViewId="0">
      <selection activeCell="A2" sqref="A2:XFD11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12.42578125" bestFit="1" customWidth="1"/>
    <col min="4" max="4" width="17" bestFit="1" customWidth="1"/>
    <col min="5" max="5" width="12.7109375" bestFit="1" customWidth="1"/>
    <col min="6" max="6" width="14.5703125" bestFit="1" customWidth="1"/>
    <col min="7" max="7" width="23" style="20" bestFit="1" customWidth="1"/>
    <col min="8" max="8" width="16" style="20" bestFit="1" customWidth="1"/>
    <col min="9" max="9" width="45" bestFit="1" customWidth="1"/>
    <col min="10" max="10" width="7.85546875" style="20" bestFit="1" customWidth="1"/>
    <col min="11" max="11" width="44.28515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454401</v>
      </c>
      <c r="B2" s="133" t="s">
        <v>1567</v>
      </c>
      <c r="C2" s="133" t="s">
        <v>1568</v>
      </c>
      <c r="D2" s="134" t="s">
        <v>14</v>
      </c>
      <c r="E2" s="135" t="s">
        <v>15</v>
      </c>
      <c r="F2" s="134">
        <v>1149808559</v>
      </c>
      <c r="G2" s="109" t="s">
        <v>1569</v>
      </c>
      <c r="H2" s="109" t="s">
        <v>1575</v>
      </c>
      <c r="I2" s="109" t="s">
        <v>1570</v>
      </c>
      <c r="J2" s="185">
        <v>15</v>
      </c>
      <c r="K2" s="196" t="s">
        <v>1876</v>
      </c>
    </row>
    <row r="3" spans="1:11" x14ac:dyDescent="0.25">
      <c r="A3" s="133">
        <v>458065</v>
      </c>
      <c r="B3" s="133" t="s">
        <v>1573</v>
      </c>
      <c r="C3" s="133" t="s">
        <v>1568</v>
      </c>
      <c r="D3" s="134" t="s">
        <v>14</v>
      </c>
      <c r="E3" s="138"/>
      <c r="F3" s="134">
        <v>1152611946</v>
      </c>
      <c r="G3" s="109" t="s">
        <v>1574</v>
      </c>
      <c r="H3" s="109" t="s">
        <v>1575</v>
      </c>
      <c r="I3" s="109" t="s">
        <v>1576</v>
      </c>
      <c r="J3" s="185">
        <v>15</v>
      </c>
      <c r="K3" s="130" t="s">
        <v>1577</v>
      </c>
    </row>
    <row r="4" spans="1:11" x14ac:dyDescent="0.25">
      <c r="A4" s="133">
        <v>453971</v>
      </c>
      <c r="B4" s="133" t="s">
        <v>1578</v>
      </c>
      <c r="C4" s="133" t="s">
        <v>1568</v>
      </c>
      <c r="D4" s="134" t="s">
        <v>14</v>
      </c>
      <c r="E4" s="135" t="s">
        <v>15</v>
      </c>
      <c r="F4" s="134">
        <v>1149808558</v>
      </c>
      <c r="G4" s="109" t="s">
        <v>1579</v>
      </c>
      <c r="H4" s="109" t="s">
        <v>1575</v>
      </c>
      <c r="I4" s="109" t="s">
        <v>1580</v>
      </c>
      <c r="J4" s="185">
        <v>15</v>
      </c>
      <c r="K4" s="130" t="s">
        <v>1581</v>
      </c>
    </row>
    <row r="5" spans="1:11" x14ac:dyDescent="0.25">
      <c r="A5" s="133">
        <v>475157</v>
      </c>
      <c r="B5" s="133" t="s">
        <v>1582</v>
      </c>
      <c r="C5" s="133" t="s">
        <v>1568</v>
      </c>
      <c r="D5" s="134" t="s">
        <v>14</v>
      </c>
      <c r="E5" s="138"/>
      <c r="F5" s="134">
        <v>1164278677</v>
      </c>
      <c r="G5" s="109" t="s">
        <v>1583</v>
      </c>
      <c r="H5" s="109" t="s">
        <v>1575</v>
      </c>
      <c r="I5" s="109" t="s">
        <v>1584</v>
      </c>
      <c r="J5" s="185">
        <v>15</v>
      </c>
      <c r="K5" s="130" t="s">
        <v>1585</v>
      </c>
    </row>
    <row r="6" spans="1:11" x14ac:dyDescent="0.25">
      <c r="A6" s="133">
        <v>408068</v>
      </c>
      <c r="B6" s="133" t="s">
        <v>1586</v>
      </c>
      <c r="C6" s="133" t="s">
        <v>1568</v>
      </c>
      <c r="D6" s="134" t="s">
        <v>14</v>
      </c>
      <c r="E6" s="134"/>
      <c r="F6" s="134">
        <v>1175695001</v>
      </c>
      <c r="G6" s="109" t="s">
        <v>1587</v>
      </c>
      <c r="H6" s="109" t="s">
        <v>1575</v>
      </c>
      <c r="I6" s="109" t="s">
        <v>1588</v>
      </c>
      <c r="J6" s="185">
        <v>25</v>
      </c>
      <c r="K6" s="130" t="s">
        <v>1589</v>
      </c>
    </row>
    <row r="7" spans="1:11" x14ac:dyDescent="0.25">
      <c r="A7" s="133">
        <v>303551</v>
      </c>
      <c r="B7" s="133" t="s">
        <v>1590</v>
      </c>
      <c r="C7" s="133" t="s">
        <v>1568</v>
      </c>
      <c r="D7" s="134" t="s">
        <v>14</v>
      </c>
      <c r="E7" s="138"/>
      <c r="F7" s="134">
        <v>1164278637</v>
      </c>
      <c r="G7" s="109" t="s">
        <v>1591</v>
      </c>
      <c r="H7" s="109" t="s">
        <v>1575</v>
      </c>
      <c r="I7" s="109" t="s">
        <v>1592</v>
      </c>
      <c r="J7" s="185">
        <v>10</v>
      </c>
      <c r="K7" s="130" t="s">
        <v>1593</v>
      </c>
    </row>
    <row r="8" spans="1:11" x14ac:dyDescent="0.25">
      <c r="A8" s="133">
        <v>451409</v>
      </c>
      <c r="B8" s="133" t="s">
        <v>1594</v>
      </c>
      <c r="C8" s="133" t="s">
        <v>1568</v>
      </c>
      <c r="D8" s="134" t="s">
        <v>14</v>
      </c>
      <c r="E8" s="134"/>
      <c r="F8" s="134">
        <v>1151730358</v>
      </c>
      <c r="G8" s="109" t="s">
        <v>1595</v>
      </c>
      <c r="H8" s="109" t="s">
        <v>1575</v>
      </c>
      <c r="I8" s="109" t="s">
        <v>1596</v>
      </c>
      <c r="J8" s="185">
        <v>25</v>
      </c>
      <c r="K8" s="130" t="s">
        <v>1597</v>
      </c>
    </row>
    <row r="9" spans="1:11" x14ac:dyDescent="0.25">
      <c r="A9" s="133">
        <v>465920</v>
      </c>
      <c r="B9" s="133" t="s">
        <v>1598</v>
      </c>
      <c r="C9" s="133" t="s">
        <v>1568</v>
      </c>
      <c r="D9" s="134" t="s">
        <v>14</v>
      </c>
      <c r="E9" s="138"/>
      <c r="F9" s="134">
        <v>1156891540</v>
      </c>
      <c r="G9" s="109" t="s">
        <v>1599</v>
      </c>
      <c r="H9" s="109" t="s">
        <v>1575</v>
      </c>
      <c r="I9" s="109" t="s">
        <v>1600</v>
      </c>
      <c r="J9" s="185">
        <v>15</v>
      </c>
      <c r="K9" s="130" t="s">
        <v>1601</v>
      </c>
    </row>
    <row r="10" spans="1:11" x14ac:dyDescent="0.25">
      <c r="A10" s="133">
        <v>469412</v>
      </c>
      <c r="B10" s="133" t="s">
        <v>1602</v>
      </c>
      <c r="C10" s="133" t="s">
        <v>1568</v>
      </c>
      <c r="D10" s="134" t="s">
        <v>14</v>
      </c>
      <c r="E10" s="138"/>
      <c r="F10" s="134">
        <v>1158142663</v>
      </c>
      <c r="G10" s="109" t="s">
        <v>1603</v>
      </c>
      <c r="H10" s="109" t="s">
        <v>1575</v>
      </c>
      <c r="I10" s="109" t="s">
        <v>1604</v>
      </c>
      <c r="J10" s="185">
        <v>15</v>
      </c>
      <c r="K10" s="130" t="s">
        <v>1605</v>
      </c>
    </row>
    <row r="11" spans="1:11" x14ac:dyDescent="0.25">
      <c r="A11" s="133">
        <v>452290</v>
      </c>
      <c r="B11" s="133" t="s">
        <v>1606</v>
      </c>
      <c r="C11" s="133" t="s">
        <v>1568</v>
      </c>
      <c r="D11" s="134" t="s">
        <v>14</v>
      </c>
      <c r="E11" s="135" t="s">
        <v>15</v>
      </c>
      <c r="F11" s="134">
        <v>1149808555</v>
      </c>
      <c r="G11" s="109" t="s">
        <v>1607</v>
      </c>
      <c r="H11" s="109" t="s">
        <v>1575</v>
      </c>
      <c r="I11" s="109" t="s">
        <v>1608</v>
      </c>
      <c r="J11" s="185">
        <v>15</v>
      </c>
      <c r="K11" s="130" t="s">
        <v>1609</v>
      </c>
    </row>
  </sheetData>
  <autoFilter ref="A1:K2" xr:uid="{4B8FD955-DCCD-4A75-8E78-A5E1CE01FDD1}">
    <sortState xmlns:xlrd2="http://schemas.microsoft.com/office/spreadsheetml/2017/richdata2" ref="A2:K11">
      <sortCondition ref="G1:G2"/>
    </sortState>
  </autoFilter>
  <conditionalFormatting sqref="G1">
    <cfRule type="duplicateValues" dxfId="95" priority="3"/>
  </conditionalFormatting>
  <conditionalFormatting sqref="G2:G11">
    <cfRule type="duplicateValues" dxfId="94" priority="2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03D1-4DA8-4DE7-92C6-09E29DFB3764}">
  <dimension ref="A1:D51"/>
  <sheetViews>
    <sheetView topLeftCell="A30" workbookViewId="0">
      <selection sqref="A1:C51"/>
    </sheetView>
  </sheetViews>
  <sheetFormatPr defaultColWidth="9" defaultRowHeight="15" x14ac:dyDescent="0.25"/>
  <cols>
    <col min="1" max="1" width="19.5703125" bestFit="1" customWidth="1"/>
    <col min="2" max="2" width="10.5703125" bestFit="1" customWidth="1"/>
  </cols>
  <sheetData>
    <row r="1" spans="1:4" x14ac:dyDescent="0.25">
      <c r="A1" s="175" t="s">
        <v>2</v>
      </c>
      <c r="B1" s="176" t="s">
        <v>1877</v>
      </c>
      <c r="C1" s="175" t="s">
        <v>3</v>
      </c>
    </row>
    <row r="2" spans="1:4" x14ac:dyDescent="0.25">
      <c r="A2" s="177" t="s">
        <v>1721</v>
      </c>
      <c r="B2" s="178">
        <v>44575</v>
      </c>
      <c r="C2" s="179" t="s">
        <v>1878</v>
      </c>
    </row>
    <row r="3" spans="1:4" x14ac:dyDescent="0.25">
      <c r="A3" s="177" t="s">
        <v>1723</v>
      </c>
      <c r="B3" s="178">
        <v>44575</v>
      </c>
      <c r="C3" s="179" t="s">
        <v>1878</v>
      </c>
    </row>
    <row r="4" spans="1:4" x14ac:dyDescent="0.25">
      <c r="A4" s="179" t="s">
        <v>665</v>
      </c>
      <c r="B4" s="178">
        <v>44603</v>
      </c>
      <c r="C4" s="179" t="s">
        <v>1878</v>
      </c>
    </row>
    <row r="5" spans="1:4" x14ac:dyDescent="0.25">
      <c r="A5" s="179" t="s">
        <v>837</v>
      </c>
      <c r="B5" s="178">
        <v>44603</v>
      </c>
      <c r="C5" s="179" t="s">
        <v>1878</v>
      </c>
    </row>
    <row r="6" spans="1:4" x14ac:dyDescent="0.25">
      <c r="A6" s="179" t="s">
        <v>855</v>
      </c>
      <c r="B6" s="178">
        <v>44603</v>
      </c>
      <c r="C6" s="179" t="s">
        <v>1878</v>
      </c>
    </row>
    <row r="7" spans="1:4" x14ac:dyDescent="0.25">
      <c r="A7" s="179" t="s">
        <v>1683</v>
      </c>
      <c r="B7" s="178">
        <v>44603</v>
      </c>
      <c r="C7" s="179" t="s">
        <v>1878</v>
      </c>
    </row>
    <row r="8" spans="1:4" x14ac:dyDescent="0.25">
      <c r="A8" s="179" t="s">
        <v>411</v>
      </c>
      <c r="B8" s="178">
        <v>44610</v>
      </c>
      <c r="C8" s="179" t="s">
        <v>1878</v>
      </c>
    </row>
    <row r="9" spans="1:4" x14ac:dyDescent="0.25">
      <c r="A9" s="179" t="s">
        <v>894</v>
      </c>
      <c r="B9" s="178">
        <v>44610</v>
      </c>
      <c r="C9" s="179" t="s">
        <v>1878</v>
      </c>
    </row>
    <row r="10" spans="1:4" x14ac:dyDescent="0.25">
      <c r="A10" s="179" t="s">
        <v>911</v>
      </c>
      <c r="B10" s="178">
        <v>44610</v>
      </c>
      <c r="C10" s="179" t="s">
        <v>1878</v>
      </c>
    </row>
    <row r="11" spans="1:4" x14ac:dyDescent="0.25">
      <c r="A11" s="179" t="s">
        <v>1385</v>
      </c>
      <c r="B11" s="178">
        <v>44610</v>
      </c>
      <c r="C11" s="179" t="s">
        <v>1878</v>
      </c>
    </row>
    <row r="12" spans="1:4" x14ac:dyDescent="0.25">
      <c r="A12" s="179" t="s">
        <v>1407</v>
      </c>
      <c r="B12" s="178">
        <v>44610</v>
      </c>
      <c r="C12" s="179" t="s">
        <v>1878</v>
      </c>
    </row>
    <row r="13" spans="1:4" x14ac:dyDescent="0.25">
      <c r="A13" s="179" t="s">
        <v>1246</v>
      </c>
      <c r="B13" s="178">
        <v>44614</v>
      </c>
      <c r="C13" s="179" t="s">
        <v>1878</v>
      </c>
      <c r="D13" s="217">
        <v>44628</v>
      </c>
    </row>
    <row r="14" spans="1:4" x14ac:dyDescent="0.25">
      <c r="A14" s="179" t="s">
        <v>445</v>
      </c>
      <c r="B14" s="178">
        <v>44615</v>
      </c>
      <c r="C14" s="179" t="s">
        <v>1878</v>
      </c>
      <c r="D14" s="217">
        <v>44630</v>
      </c>
    </row>
    <row r="15" spans="1:4" x14ac:dyDescent="0.25">
      <c r="A15" s="177" t="s">
        <v>744</v>
      </c>
      <c r="B15" s="178">
        <v>44615</v>
      </c>
      <c r="C15" s="179" t="s">
        <v>1879</v>
      </c>
    </row>
    <row r="16" spans="1:4" x14ac:dyDescent="0.25">
      <c r="A16" s="179" t="s">
        <v>1024</v>
      </c>
      <c r="B16" s="178">
        <v>44615</v>
      </c>
      <c r="C16" s="179" t="s">
        <v>1879</v>
      </c>
    </row>
    <row r="17" spans="1:4" x14ac:dyDescent="0.25">
      <c r="A17" s="177" t="s">
        <v>250</v>
      </c>
      <c r="B17" s="178">
        <v>44617</v>
      </c>
      <c r="C17" s="179" t="s">
        <v>1879</v>
      </c>
    </row>
    <row r="18" spans="1:4" x14ac:dyDescent="0.25">
      <c r="A18" s="177" t="s">
        <v>713</v>
      </c>
      <c r="B18" s="178">
        <v>44617</v>
      </c>
      <c r="C18" s="179" t="s">
        <v>1879</v>
      </c>
    </row>
    <row r="19" spans="1:4" x14ac:dyDescent="0.25">
      <c r="A19" s="177" t="s">
        <v>1158</v>
      </c>
      <c r="B19" s="178">
        <v>44617</v>
      </c>
      <c r="C19" s="179" t="s">
        <v>1879</v>
      </c>
      <c r="D19" s="217">
        <v>44637</v>
      </c>
    </row>
    <row r="20" spans="1:4" x14ac:dyDescent="0.25">
      <c r="A20" s="177" t="s">
        <v>1743</v>
      </c>
      <c r="B20" s="178">
        <v>44617</v>
      </c>
      <c r="C20" s="179" t="s">
        <v>1879</v>
      </c>
    </row>
    <row r="21" spans="1:4" x14ac:dyDescent="0.25">
      <c r="A21" s="177" t="s">
        <v>236</v>
      </c>
      <c r="B21" s="178">
        <v>44617</v>
      </c>
      <c r="C21" s="179" t="s">
        <v>1879</v>
      </c>
    </row>
    <row r="22" spans="1:4" x14ac:dyDescent="0.25">
      <c r="A22" s="177" t="s">
        <v>1231</v>
      </c>
      <c r="B22" s="178">
        <v>44617</v>
      </c>
      <c r="C22" s="179" t="s">
        <v>1879</v>
      </c>
    </row>
    <row r="23" spans="1:4" x14ac:dyDescent="0.25">
      <c r="A23" s="177" t="s">
        <v>180</v>
      </c>
      <c r="B23" s="178">
        <v>44620</v>
      </c>
      <c r="C23" s="179" t="s">
        <v>1879</v>
      </c>
    </row>
    <row r="24" spans="1:4" x14ac:dyDescent="0.25">
      <c r="A24" s="177" t="s">
        <v>1012</v>
      </c>
      <c r="B24" s="178">
        <v>44620</v>
      </c>
      <c r="C24" s="179" t="s">
        <v>1879</v>
      </c>
    </row>
    <row r="25" spans="1:4" x14ac:dyDescent="0.25">
      <c r="A25" s="177" t="s">
        <v>1655</v>
      </c>
      <c r="B25" s="178">
        <v>44620</v>
      </c>
      <c r="C25" s="179" t="s">
        <v>1879</v>
      </c>
    </row>
    <row r="26" spans="1:4" x14ac:dyDescent="0.25">
      <c r="A26" s="177" t="s">
        <v>1669</v>
      </c>
      <c r="B26" s="178">
        <v>44621</v>
      </c>
      <c r="C26" s="179" t="s">
        <v>1879</v>
      </c>
    </row>
    <row r="27" spans="1:4" x14ac:dyDescent="0.25">
      <c r="A27" s="177" t="s">
        <v>130</v>
      </c>
      <c r="B27" s="178">
        <v>44621</v>
      </c>
      <c r="C27" s="179" t="s">
        <v>1879</v>
      </c>
    </row>
    <row r="28" spans="1:4" x14ac:dyDescent="0.25">
      <c r="A28" s="177" t="s">
        <v>1146</v>
      </c>
      <c r="B28" s="178">
        <v>44621</v>
      </c>
      <c r="C28" s="179" t="s">
        <v>1879</v>
      </c>
    </row>
    <row r="29" spans="1:4" x14ac:dyDescent="0.25">
      <c r="A29" s="302" t="s">
        <v>1504</v>
      </c>
      <c r="B29" s="178">
        <v>44623</v>
      </c>
      <c r="C29" s="179" t="s">
        <v>1879</v>
      </c>
    </row>
    <row r="30" spans="1:4" x14ac:dyDescent="0.25">
      <c r="A30" s="177" t="s">
        <v>148</v>
      </c>
      <c r="B30" s="178">
        <v>44623</v>
      </c>
      <c r="C30" s="180" t="s">
        <v>1879</v>
      </c>
    </row>
    <row r="31" spans="1:4" x14ac:dyDescent="0.25">
      <c r="A31" s="177" t="s">
        <v>1486</v>
      </c>
      <c r="B31" s="178">
        <v>44624</v>
      </c>
      <c r="C31" s="180" t="s">
        <v>1879</v>
      </c>
    </row>
    <row r="32" spans="1:4" x14ac:dyDescent="0.25">
      <c r="A32" s="177" t="s">
        <v>1522</v>
      </c>
      <c r="B32" s="178">
        <v>44624</v>
      </c>
      <c r="C32" s="180" t="s">
        <v>1879</v>
      </c>
    </row>
    <row r="33" spans="1:3" x14ac:dyDescent="0.25">
      <c r="A33" s="177" t="s">
        <v>1611</v>
      </c>
      <c r="B33" s="178">
        <v>44624</v>
      </c>
      <c r="C33" s="180" t="s">
        <v>1879</v>
      </c>
    </row>
    <row r="34" spans="1:3" x14ac:dyDescent="0.25">
      <c r="A34" s="177" t="s">
        <v>13</v>
      </c>
      <c r="B34" s="178">
        <v>44627</v>
      </c>
      <c r="C34" s="180" t="s">
        <v>1879</v>
      </c>
    </row>
    <row r="35" spans="1:3" x14ac:dyDescent="0.25">
      <c r="A35" s="177" t="s">
        <v>42</v>
      </c>
      <c r="B35" s="178">
        <v>44627</v>
      </c>
      <c r="C35" s="181" t="s">
        <v>1880</v>
      </c>
    </row>
    <row r="36" spans="1:3" x14ac:dyDescent="0.25">
      <c r="A36" s="177" t="s">
        <v>75</v>
      </c>
      <c r="B36" s="178">
        <v>44627</v>
      </c>
      <c r="C36" s="180" t="s">
        <v>1879</v>
      </c>
    </row>
    <row r="37" spans="1:3" x14ac:dyDescent="0.25">
      <c r="A37" s="177" t="s">
        <v>1421</v>
      </c>
      <c r="B37" s="182">
        <v>44627</v>
      </c>
      <c r="C37" s="180" t="s">
        <v>1879</v>
      </c>
    </row>
    <row r="38" spans="1:3" x14ac:dyDescent="0.25">
      <c r="A38" s="177" t="s">
        <v>628</v>
      </c>
      <c r="B38" s="178">
        <v>44628</v>
      </c>
      <c r="C38" s="180" t="s">
        <v>1879</v>
      </c>
    </row>
    <row r="39" spans="1:3" x14ac:dyDescent="0.25">
      <c r="A39" s="177" t="s">
        <v>1540</v>
      </c>
      <c r="B39" s="178">
        <v>44628</v>
      </c>
      <c r="C39" s="180" t="s">
        <v>1879</v>
      </c>
    </row>
    <row r="40" spans="1:3" x14ac:dyDescent="0.25">
      <c r="A40" s="303" t="s">
        <v>1632</v>
      </c>
      <c r="B40" s="178">
        <v>44628</v>
      </c>
      <c r="C40" s="180" t="s">
        <v>1879</v>
      </c>
    </row>
    <row r="41" spans="1:3" x14ac:dyDescent="0.25">
      <c r="A41" s="177" t="s">
        <v>89</v>
      </c>
      <c r="B41" s="178">
        <v>44628</v>
      </c>
      <c r="C41" s="180" t="s">
        <v>1879</v>
      </c>
    </row>
    <row r="42" spans="1:3" x14ac:dyDescent="0.25">
      <c r="A42" s="177" t="s">
        <v>865</v>
      </c>
      <c r="B42" s="178">
        <v>44629</v>
      </c>
      <c r="C42" s="180" t="s">
        <v>1879</v>
      </c>
    </row>
    <row r="43" spans="1:3" x14ac:dyDescent="0.25">
      <c r="A43" s="177" t="s">
        <v>1449</v>
      </c>
      <c r="B43" s="178">
        <v>44629</v>
      </c>
      <c r="C43" s="180" t="s">
        <v>1879</v>
      </c>
    </row>
    <row r="44" spans="1:3" x14ac:dyDescent="0.25">
      <c r="A44" s="177" t="s">
        <v>950</v>
      </c>
      <c r="B44" s="178">
        <v>44629</v>
      </c>
      <c r="C44" s="180" t="s">
        <v>1879</v>
      </c>
    </row>
    <row r="45" spans="1:3" x14ac:dyDescent="0.25">
      <c r="A45" s="177" t="s">
        <v>370</v>
      </c>
      <c r="B45" s="178">
        <v>44629</v>
      </c>
      <c r="C45" s="180" t="s">
        <v>1879</v>
      </c>
    </row>
    <row r="46" spans="1:3" x14ac:dyDescent="0.25">
      <c r="A46" s="177" t="s">
        <v>389</v>
      </c>
      <c r="B46" s="178">
        <v>44629</v>
      </c>
      <c r="C46" s="180" t="s">
        <v>1879</v>
      </c>
    </row>
    <row r="47" spans="1:3" x14ac:dyDescent="0.25">
      <c r="A47" s="177" t="s">
        <v>1568</v>
      </c>
      <c r="B47" s="178">
        <v>44629</v>
      </c>
      <c r="C47" s="180" t="s">
        <v>1879</v>
      </c>
    </row>
    <row r="48" spans="1:3" x14ac:dyDescent="0.25">
      <c r="A48" s="263" t="s">
        <v>321</v>
      </c>
      <c r="B48" s="178">
        <v>44630</v>
      </c>
      <c r="C48" s="180" t="s">
        <v>1879</v>
      </c>
    </row>
    <row r="49" spans="1:3" x14ac:dyDescent="0.25">
      <c r="A49" s="263" t="s">
        <v>576</v>
      </c>
      <c r="B49" s="178">
        <v>44630</v>
      </c>
      <c r="C49" s="180" t="s">
        <v>1879</v>
      </c>
    </row>
    <row r="50" spans="1:3" x14ac:dyDescent="0.25">
      <c r="A50" s="263" t="s">
        <v>1099</v>
      </c>
      <c r="B50" s="178">
        <v>44630</v>
      </c>
      <c r="C50" s="180" t="s">
        <v>1879</v>
      </c>
    </row>
    <row r="51" spans="1:3" x14ac:dyDescent="0.25">
      <c r="A51" s="180" t="s">
        <v>1375</v>
      </c>
      <c r="B51" s="178">
        <v>44629</v>
      </c>
      <c r="C51" s="178">
        <v>44629</v>
      </c>
    </row>
  </sheetData>
  <autoFilter ref="A1:C50" xr:uid="{54F603D1-4DA8-4DE7-92C6-09E29DFB3764}">
    <sortState xmlns:xlrd2="http://schemas.microsoft.com/office/spreadsheetml/2017/richdata2" ref="A2:C50">
      <sortCondition ref="B1:B5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BD65-CBE2-479C-BBCE-F9E7A7ACE2DF}">
  <dimension ref="A1:L3"/>
  <sheetViews>
    <sheetView workbookViewId="0">
      <selection activeCell="A2" sqref="A2:XFD3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12.42578125" bestFit="1" customWidth="1"/>
    <col min="4" max="4" width="17" bestFit="1" customWidth="1"/>
    <col min="5" max="5" width="12.7109375" bestFit="1" customWidth="1"/>
    <col min="6" max="6" width="14.5703125" bestFit="1" customWidth="1"/>
    <col min="7" max="7" width="18" style="20" bestFit="1" customWidth="1"/>
    <col min="8" max="8" width="14.5703125" style="20" bestFit="1" customWidth="1"/>
    <col min="9" max="9" width="45" bestFit="1" customWidth="1"/>
    <col min="10" max="10" width="7.85546875" style="20" bestFit="1" customWidth="1"/>
    <col min="11" max="11" width="51.85546875" bestFit="1" customWidth="1"/>
    <col min="12" max="12" width="20.7109375" bestFit="1" customWidth="1"/>
  </cols>
  <sheetData>
    <row r="1" spans="1:12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2" x14ac:dyDescent="0.25">
      <c r="A2" s="133">
        <v>468339</v>
      </c>
      <c r="B2" s="133" t="s">
        <v>1374</v>
      </c>
      <c r="C2" s="133" t="s">
        <v>1375</v>
      </c>
      <c r="D2" s="134" t="s">
        <v>14</v>
      </c>
      <c r="E2" s="138"/>
      <c r="F2" s="134">
        <v>1158141842</v>
      </c>
      <c r="G2" s="109" t="s">
        <v>1376</v>
      </c>
      <c r="H2" s="109" t="s">
        <v>1377</v>
      </c>
      <c r="I2" s="109" t="s">
        <v>1378</v>
      </c>
      <c r="J2" s="185">
        <v>35</v>
      </c>
      <c r="K2" s="196" t="s">
        <v>1379</v>
      </c>
    </row>
    <row r="3" spans="1:12" x14ac:dyDescent="0.25">
      <c r="A3" s="133">
        <v>467179</v>
      </c>
      <c r="B3" s="133" t="s">
        <v>1380</v>
      </c>
      <c r="C3" s="133" t="s">
        <v>1375</v>
      </c>
      <c r="D3" s="134" t="s">
        <v>14</v>
      </c>
      <c r="E3" s="135" t="s">
        <v>15</v>
      </c>
      <c r="F3" s="134">
        <v>1158144085</v>
      </c>
      <c r="G3" s="109" t="s">
        <v>1382</v>
      </c>
      <c r="H3" s="109" t="s">
        <v>1377</v>
      </c>
      <c r="I3" s="109" t="s">
        <v>1881</v>
      </c>
      <c r="J3" s="185">
        <v>20</v>
      </c>
      <c r="K3" s="130" t="s">
        <v>1882</v>
      </c>
      <c r="L3" s="201" t="s">
        <v>1383</v>
      </c>
    </row>
  </sheetData>
  <autoFilter ref="A1:K3" xr:uid="{4B8FD955-DCCD-4A75-8E78-A5E1CE01FDD1}">
    <sortState xmlns:xlrd2="http://schemas.microsoft.com/office/spreadsheetml/2017/richdata2" ref="A2:K8">
      <sortCondition ref="B1:B3"/>
    </sortState>
  </autoFilter>
  <conditionalFormatting sqref="G1">
    <cfRule type="duplicateValues" dxfId="93" priority="3"/>
  </conditionalFormatting>
  <conditionalFormatting sqref="G2:G3">
    <cfRule type="duplicateValues" dxfId="92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1AB6-61DF-4C81-B4C6-F3B9F0F22D51}">
  <dimension ref="A1:K6"/>
  <sheetViews>
    <sheetView workbookViewId="0">
      <selection activeCell="A2" sqref="A2:XFD6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12.42578125" bestFit="1" customWidth="1"/>
    <col min="4" max="4" width="17" bestFit="1" customWidth="1"/>
    <col min="5" max="5" width="12.7109375" bestFit="1" customWidth="1"/>
    <col min="6" max="6" width="14.5703125" bestFit="1" customWidth="1"/>
    <col min="7" max="7" width="18" style="20" bestFit="1" customWidth="1"/>
    <col min="8" max="8" width="14.5703125" style="20" bestFit="1" customWidth="1"/>
    <col min="9" max="9" width="45" bestFit="1" customWidth="1"/>
    <col min="10" max="10" width="7.85546875" style="20" bestFit="1" customWidth="1"/>
    <col min="11" max="11" width="38.28515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424760</v>
      </c>
      <c r="B2" s="172" t="s">
        <v>369</v>
      </c>
      <c r="C2" s="133" t="s">
        <v>370</v>
      </c>
      <c r="D2" s="134" t="s">
        <v>71</v>
      </c>
      <c r="E2" s="134"/>
      <c r="F2" s="134">
        <v>1178192376</v>
      </c>
      <c r="G2" s="134" t="s">
        <v>369</v>
      </c>
      <c r="H2" s="166" t="s">
        <v>371</v>
      </c>
      <c r="I2" s="109" t="s">
        <v>372</v>
      </c>
      <c r="J2" s="185">
        <v>15</v>
      </c>
      <c r="K2" s="196" t="s">
        <v>373</v>
      </c>
    </row>
    <row r="3" spans="1:11" x14ac:dyDescent="0.25">
      <c r="A3" s="133">
        <v>272237</v>
      </c>
      <c r="B3" s="172" t="s">
        <v>383</v>
      </c>
      <c r="C3" s="133" t="s">
        <v>370</v>
      </c>
      <c r="D3" s="134" t="s">
        <v>14</v>
      </c>
      <c r="E3" s="134"/>
      <c r="F3" s="134">
        <v>1183125229</v>
      </c>
      <c r="G3" s="166" t="s">
        <v>383</v>
      </c>
      <c r="H3" s="166" t="s">
        <v>371</v>
      </c>
      <c r="I3" s="192" t="s">
        <v>384</v>
      </c>
      <c r="J3" s="185">
        <v>15</v>
      </c>
      <c r="K3" s="130" t="s">
        <v>384</v>
      </c>
    </row>
    <row r="4" spans="1:11" x14ac:dyDescent="0.25">
      <c r="A4" s="133">
        <v>520656</v>
      </c>
      <c r="B4" s="133" t="s">
        <v>374</v>
      </c>
      <c r="C4" s="133" t="s">
        <v>370</v>
      </c>
      <c r="D4" s="134" t="s">
        <v>71</v>
      </c>
      <c r="E4" s="134"/>
      <c r="F4" s="134">
        <v>1184727682</v>
      </c>
      <c r="G4" s="134" t="s">
        <v>374</v>
      </c>
      <c r="H4" s="166" t="s">
        <v>375</v>
      </c>
      <c r="I4" s="109" t="s">
        <v>376</v>
      </c>
      <c r="J4" s="185">
        <v>15</v>
      </c>
      <c r="K4" s="304" t="s">
        <v>377</v>
      </c>
    </row>
    <row r="5" spans="1:11" x14ac:dyDescent="0.25">
      <c r="A5" s="197">
        <v>522982</v>
      </c>
      <c r="B5" s="197" t="s">
        <v>378</v>
      </c>
      <c r="C5" s="197" t="s">
        <v>370</v>
      </c>
      <c r="D5" s="198" t="s">
        <v>71</v>
      </c>
      <c r="E5" s="198"/>
      <c r="F5" s="198" t="s">
        <v>375</v>
      </c>
      <c r="G5" s="198" t="s">
        <v>378</v>
      </c>
      <c r="H5" s="200" t="s">
        <v>375</v>
      </c>
      <c r="I5" s="199" t="s">
        <v>1883</v>
      </c>
      <c r="J5" s="200">
        <v>15</v>
      </c>
      <c r="K5" s="199" t="s">
        <v>1884</v>
      </c>
    </row>
    <row r="6" spans="1:11" x14ac:dyDescent="0.25">
      <c r="A6" s="109"/>
      <c r="B6" s="119" t="s">
        <v>385</v>
      </c>
      <c r="C6" s="133" t="s">
        <v>370</v>
      </c>
      <c r="D6" s="134" t="s">
        <v>14</v>
      </c>
      <c r="E6" s="109"/>
      <c r="F6" s="109">
        <v>1178183092</v>
      </c>
      <c r="G6" s="122" t="s">
        <v>385</v>
      </c>
      <c r="H6" s="166" t="s">
        <v>371</v>
      </c>
      <c r="I6" s="109" t="s">
        <v>386</v>
      </c>
      <c r="J6" s="193">
        <v>15</v>
      </c>
      <c r="K6" s="130" t="s">
        <v>1884</v>
      </c>
    </row>
  </sheetData>
  <autoFilter ref="A1:K3" xr:uid="{4B8FD955-DCCD-4A75-8E78-A5E1CE01FDD1}">
    <sortState xmlns:xlrd2="http://schemas.microsoft.com/office/spreadsheetml/2017/richdata2" ref="A2:K8">
      <sortCondition ref="B1:B3"/>
    </sortState>
  </autoFilter>
  <conditionalFormatting sqref="G1">
    <cfRule type="duplicateValues" dxfId="91" priority="3"/>
  </conditionalFormatting>
  <conditionalFormatting sqref="G3">
    <cfRule type="duplicateValues" dxfId="9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B1CD-548F-492F-A418-74CE71865F4C}">
  <dimension ref="A1:K6"/>
  <sheetViews>
    <sheetView workbookViewId="0">
      <selection activeCell="A2" sqref="A2:XFD6"/>
    </sheetView>
  </sheetViews>
  <sheetFormatPr defaultRowHeight="15" x14ac:dyDescent="0.25"/>
  <cols>
    <col min="1" max="1" width="7.7109375" bestFit="1" customWidth="1"/>
    <col min="2" max="2" width="19.7109375" bestFit="1" customWidth="1"/>
    <col min="3" max="3" width="16.42578125" bestFit="1" customWidth="1"/>
    <col min="4" max="4" width="17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7.42578125" bestFit="1" customWidth="1"/>
    <col min="9" max="9" width="45" bestFit="1" customWidth="1"/>
    <col min="10" max="10" width="7.85546875" style="20" bestFit="1" customWidth="1"/>
    <col min="11" max="11" width="44.28515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517792</v>
      </c>
      <c r="B2" s="172" t="s">
        <v>388</v>
      </c>
      <c r="C2" s="133" t="s">
        <v>389</v>
      </c>
      <c r="D2" s="134" t="s">
        <v>71</v>
      </c>
      <c r="E2" s="134"/>
      <c r="F2" s="134">
        <v>1183128207</v>
      </c>
      <c r="G2" s="109" t="s">
        <v>388</v>
      </c>
      <c r="H2" s="109" t="s">
        <v>390</v>
      </c>
      <c r="I2" s="109" t="s">
        <v>391</v>
      </c>
      <c r="J2" s="185">
        <v>10</v>
      </c>
      <c r="K2" s="130" t="s">
        <v>392</v>
      </c>
    </row>
    <row r="3" spans="1:11" x14ac:dyDescent="0.25">
      <c r="A3" s="133">
        <v>434981</v>
      </c>
      <c r="B3" s="172" t="s">
        <v>393</v>
      </c>
      <c r="C3" s="133" t="s">
        <v>389</v>
      </c>
      <c r="D3" s="134" t="s">
        <v>71</v>
      </c>
      <c r="E3" s="138"/>
      <c r="F3" s="134">
        <v>1174684572</v>
      </c>
      <c r="G3" s="109" t="s">
        <v>394</v>
      </c>
      <c r="H3" s="109" t="s">
        <v>390</v>
      </c>
      <c r="I3" s="109" t="s">
        <v>395</v>
      </c>
      <c r="J3" s="185">
        <v>10</v>
      </c>
      <c r="K3" s="130" t="s">
        <v>396</v>
      </c>
    </row>
    <row r="4" spans="1:11" x14ac:dyDescent="0.25">
      <c r="A4" s="133">
        <v>367942</v>
      </c>
      <c r="B4" s="133" t="s">
        <v>397</v>
      </c>
      <c r="C4" s="133" t="s">
        <v>389</v>
      </c>
      <c r="D4" s="134" t="s">
        <v>71</v>
      </c>
      <c r="E4" s="134"/>
      <c r="F4" s="134">
        <v>1174684436</v>
      </c>
      <c r="G4" s="109" t="s">
        <v>398</v>
      </c>
      <c r="H4" s="109" t="s">
        <v>390</v>
      </c>
      <c r="I4" s="109" t="s">
        <v>399</v>
      </c>
      <c r="J4" s="185">
        <v>10</v>
      </c>
      <c r="K4" s="304" t="s">
        <v>400</v>
      </c>
    </row>
    <row r="5" spans="1:11" x14ac:dyDescent="0.25">
      <c r="A5" s="133">
        <v>511281</v>
      </c>
      <c r="B5" s="172" t="s">
        <v>401</v>
      </c>
      <c r="C5" s="133" t="s">
        <v>389</v>
      </c>
      <c r="D5" s="134" t="s">
        <v>71</v>
      </c>
      <c r="E5" s="135" t="s">
        <v>15</v>
      </c>
      <c r="F5" s="134">
        <v>1184727678</v>
      </c>
      <c r="G5" s="109" t="s">
        <v>402</v>
      </c>
      <c r="H5" s="109" t="s">
        <v>390</v>
      </c>
      <c r="I5" s="109" t="s">
        <v>403</v>
      </c>
      <c r="J5" s="185">
        <v>15</v>
      </c>
      <c r="K5" s="130" t="s">
        <v>404</v>
      </c>
    </row>
    <row r="6" spans="1:11" x14ac:dyDescent="0.25">
      <c r="A6" s="133">
        <v>511275</v>
      </c>
      <c r="B6" s="133" t="s">
        <v>405</v>
      </c>
      <c r="C6" s="133" t="s">
        <v>389</v>
      </c>
      <c r="D6" s="134" t="s">
        <v>71</v>
      </c>
      <c r="E6" s="135" t="s">
        <v>15</v>
      </c>
      <c r="F6" s="134">
        <v>670447280</v>
      </c>
      <c r="G6" s="109" t="s">
        <v>406</v>
      </c>
      <c r="H6" s="109" t="s">
        <v>390</v>
      </c>
      <c r="I6" s="109" t="s">
        <v>407</v>
      </c>
      <c r="J6" s="185">
        <v>10</v>
      </c>
      <c r="K6" s="196" t="s">
        <v>408</v>
      </c>
    </row>
  </sheetData>
  <autoFilter ref="A1:K3" xr:uid="{4B8FD955-DCCD-4A75-8E78-A5E1CE01FDD1}">
    <sortState xmlns:xlrd2="http://schemas.microsoft.com/office/spreadsheetml/2017/richdata2" ref="A2:K8">
      <sortCondition ref="B1:B3"/>
    </sortState>
  </autoFilter>
  <conditionalFormatting sqref="G1">
    <cfRule type="duplicateValues" dxfId="89" priority="3"/>
  </conditionalFormatting>
  <conditionalFormatting sqref="G2:G6">
    <cfRule type="duplicateValues" dxfId="88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4ABE-A5AC-4FF1-BEBF-32C0F15E2E83}">
  <dimension ref="A1:M16"/>
  <sheetViews>
    <sheetView workbookViewId="0">
      <selection activeCell="A2" sqref="A2:XFD16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31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46.42578125" bestFit="1" customWidth="1"/>
  </cols>
  <sheetData>
    <row r="1" spans="1:13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3" x14ac:dyDescent="0.25">
      <c r="A2" s="133">
        <v>453250</v>
      </c>
      <c r="B2" s="133" t="s">
        <v>949</v>
      </c>
      <c r="C2" s="133" t="s">
        <v>950</v>
      </c>
      <c r="D2" s="134" t="s">
        <v>14</v>
      </c>
      <c r="E2" s="135" t="s">
        <v>15</v>
      </c>
      <c r="F2" s="134">
        <v>1149808550</v>
      </c>
      <c r="G2" s="109" t="s">
        <v>951</v>
      </c>
      <c r="H2" s="109" t="s">
        <v>952</v>
      </c>
      <c r="I2" s="109" t="s">
        <v>953</v>
      </c>
      <c r="J2" s="185">
        <v>15</v>
      </c>
      <c r="K2" s="130" t="s">
        <v>954</v>
      </c>
      <c r="M2" s="304"/>
    </row>
    <row r="3" spans="1:13" x14ac:dyDescent="0.25">
      <c r="A3" s="133">
        <v>484221</v>
      </c>
      <c r="B3" s="133" t="s">
        <v>955</v>
      </c>
      <c r="C3" s="133" t="s">
        <v>950</v>
      </c>
      <c r="D3" s="134" t="s">
        <v>14</v>
      </c>
      <c r="E3" s="135" t="s">
        <v>15</v>
      </c>
      <c r="F3" s="134">
        <v>1008598108</v>
      </c>
      <c r="G3" s="109" t="s">
        <v>956</v>
      </c>
      <c r="H3" s="109" t="s">
        <v>952</v>
      </c>
      <c r="I3" s="109" t="s">
        <v>957</v>
      </c>
      <c r="J3" s="185">
        <v>30</v>
      </c>
      <c r="K3" s="130" t="s">
        <v>958</v>
      </c>
      <c r="M3" s="109"/>
    </row>
    <row r="4" spans="1:13" x14ac:dyDescent="0.25">
      <c r="A4" s="133">
        <v>448028</v>
      </c>
      <c r="B4" s="133" t="s">
        <v>959</v>
      </c>
      <c r="C4" s="133" t="s">
        <v>950</v>
      </c>
      <c r="D4" s="134" t="s">
        <v>14</v>
      </c>
      <c r="E4" s="138"/>
      <c r="F4" s="134">
        <v>1145127384</v>
      </c>
      <c r="G4" s="109" t="s">
        <v>960</v>
      </c>
      <c r="H4" s="109" t="s">
        <v>952</v>
      </c>
      <c r="I4" s="109" t="s">
        <v>961</v>
      </c>
      <c r="J4" s="185">
        <v>15</v>
      </c>
      <c r="K4" s="130" t="s">
        <v>962</v>
      </c>
      <c r="M4" s="109"/>
    </row>
    <row r="5" spans="1:13" x14ac:dyDescent="0.25">
      <c r="A5" s="133">
        <v>488139</v>
      </c>
      <c r="B5" s="133" t="s">
        <v>963</v>
      </c>
      <c r="C5" s="133" t="s">
        <v>950</v>
      </c>
      <c r="D5" s="134" t="s">
        <v>14</v>
      </c>
      <c r="E5" s="138"/>
      <c r="F5" s="134">
        <v>1169049215</v>
      </c>
      <c r="G5" s="109" t="s">
        <v>964</v>
      </c>
      <c r="H5" s="109" t="s">
        <v>952</v>
      </c>
      <c r="I5" s="109" t="s">
        <v>965</v>
      </c>
      <c r="J5" s="185">
        <v>15</v>
      </c>
      <c r="K5" s="130" t="s">
        <v>966</v>
      </c>
    </row>
    <row r="6" spans="1:13" x14ac:dyDescent="0.25">
      <c r="A6" s="133">
        <v>486537</v>
      </c>
      <c r="B6" s="133" t="s">
        <v>967</v>
      </c>
      <c r="C6" s="133" t="s">
        <v>950</v>
      </c>
      <c r="D6" s="134" t="s">
        <v>14</v>
      </c>
      <c r="E6" s="138"/>
      <c r="F6" s="134">
        <v>1169046552</v>
      </c>
      <c r="G6" s="109" t="s">
        <v>968</v>
      </c>
      <c r="H6" s="109" t="s">
        <v>952</v>
      </c>
      <c r="I6" s="109" t="s">
        <v>969</v>
      </c>
      <c r="J6" s="185">
        <v>15</v>
      </c>
      <c r="K6" s="130" t="s">
        <v>970</v>
      </c>
      <c r="M6" s="19"/>
    </row>
    <row r="7" spans="1:13" x14ac:dyDescent="0.25">
      <c r="A7" s="133">
        <v>484265</v>
      </c>
      <c r="B7" s="133" t="s">
        <v>971</v>
      </c>
      <c r="C7" s="133" t="s">
        <v>950</v>
      </c>
      <c r="D7" s="134" t="s">
        <v>14</v>
      </c>
      <c r="E7" s="134"/>
      <c r="F7" s="134">
        <v>1174684454</v>
      </c>
      <c r="G7" s="109" t="s">
        <v>972</v>
      </c>
      <c r="H7" s="109" t="s">
        <v>952</v>
      </c>
      <c r="I7" s="109" t="s">
        <v>973</v>
      </c>
      <c r="J7" s="185">
        <v>15</v>
      </c>
      <c r="K7" s="130" t="s">
        <v>974</v>
      </c>
    </row>
    <row r="8" spans="1:13" x14ac:dyDescent="0.25">
      <c r="A8" s="133">
        <v>448820</v>
      </c>
      <c r="B8" s="133" t="s">
        <v>975</v>
      </c>
      <c r="C8" s="133" t="s">
        <v>950</v>
      </c>
      <c r="D8" s="134" t="s">
        <v>14</v>
      </c>
      <c r="E8" s="138"/>
      <c r="F8" s="134">
        <v>1145127403</v>
      </c>
      <c r="G8" s="109" t="s">
        <v>976</v>
      </c>
      <c r="H8" s="109" t="s">
        <v>952</v>
      </c>
      <c r="I8" s="109" t="s">
        <v>977</v>
      </c>
      <c r="J8" s="185">
        <v>15</v>
      </c>
      <c r="K8" s="130" t="s">
        <v>978</v>
      </c>
    </row>
    <row r="9" spans="1:13" x14ac:dyDescent="0.25">
      <c r="A9" s="133">
        <v>397297</v>
      </c>
      <c r="B9" s="133" t="s">
        <v>979</v>
      </c>
      <c r="C9" s="133" t="s">
        <v>950</v>
      </c>
      <c r="D9" s="134" t="s">
        <v>14</v>
      </c>
      <c r="E9" s="134"/>
      <c r="F9" s="134">
        <v>1175691715</v>
      </c>
      <c r="G9" s="109" t="s">
        <v>980</v>
      </c>
      <c r="H9" s="109" t="s">
        <v>952</v>
      </c>
      <c r="I9" s="109" t="s">
        <v>981</v>
      </c>
      <c r="J9" s="185">
        <v>15</v>
      </c>
      <c r="K9" s="130" t="s">
        <v>982</v>
      </c>
    </row>
    <row r="10" spans="1:13" x14ac:dyDescent="0.25">
      <c r="A10" s="133">
        <v>360785</v>
      </c>
      <c r="B10" s="133" t="s">
        <v>983</v>
      </c>
      <c r="C10" s="133" t="s">
        <v>950</v>
      </c>
      <c r="D10" s="134" t="s">
        <v>14</v>
      </c>
      <c r="E10" s="138"/>
      <c r="F10" s="134">
        <v>901708334</v>
      </c>
      <c r="G10" s="109" t="s">
        <v>984</v>
      </c>
      <c r="H10" s="109" t="s">
        <v>952</v>
      </c>
      <c r="I10" s="109" t="s">
        <v>985</v>
      </c>
      <c r="J10" s="185">
        <v>30</v>
      </c>
      <c r="K10" s="130" t="s">
        <v>986</v>
      </c>
    </row>
    <row r="11" spans="1:13" x14ac:dyDescent="0.25">
      <c r="A11" s="133">
        <v>348354</v>
      </c>
      <c r="B11" s="133" t="s">
        <v>987</v>
      </c>
      <c r="C11" s="133" t="s">
        <v>950</v>
      </c>
      <c r="D11" s="134" t="s">
        <v>14</v>
      </c>
      <c r="E11" s="138"/>
      <c r="F11" s="134">
        <v>931459617</v>
      </c>
      <c r="G11" s="109" t="s">
        <v>988</v>
      </c>
      <c r="H11" s="109" t="s">
        <v>952</v>
      </c>
      <c r="I11" s="109" t="s">
        <v>989</v>
      </c>
      <c r="J11" s="185">
        <v>15</v>
      </c>
      <c r="K11" s="130" t="s">
        <v>990</v>
      </c>
    </row>
    <row r="12" spans="1:13" x14ac:dyDescent="0.25">
      <c r="A12" s="133">
        <v>285537</v>
      </c>
      <c r="B12" s="133" t="s">
        <v>991</v>
      </c>
      <c r="C12" s="133" t="s">
        <v>950</v>
      </c>
      <c r="D12" s="134" t="s">
        <v>14</v>
      </c>
      <c r="E12" s="138"/>
      <c r="F12" s="134">
        <v>1172220361</v>
      </c>
      <c r="G12" s="109" t="s">
        <v>992</v>
      </c>
      <c r="H12" s="109" t="s">
        <v>952</v>
      </c>
      <c r="I12" s="109" t="s">
        <v>993</v>
      </c>
      <c r="J12" s="185">
        <v>25</v>
      </c>
      <c r="K12" s="130" t="s">
        <v>994</v>
      </c>
    </row>
    <row r="13" spans="1:13" x14ac:dyDescent="0.25">
      <c r="A13" s="133">
        <v>273862</v>
      </c>
      <c r="B13" s="133" t="s">
        <v>995</v>
      </c>
      <c r="C13" s="133" t="s">
        <v>950</v>
      </c>
      <c r="D13" s="134" t="s">
        <v>14</v>
      </c>
      <c r="E13" s="138"/>
      <c r="F13" s="134">
        <v>1172221118</v>
      </c>
      <c r="G13" s="109" t="s">
        <v>996</v>
      </c>
      <c r="H13" s="109" t="s">
        <v>952</v>
      </c>
      <c r="I13" s="109" t="s">
        <v>997</v>
      </c>
      <c r="J13" s="185">
        <v>15</v>
      </c>
      <c r="K13" s="130" t="s">
        <v>998</v>
      </c>
    </row>
    <row r="14" spans="1:13" x14ac:dyDescent="0.25">
      <c r="A14" s="133">
        <v>271535</v>
      </c>
      <c r="B14" s="133" t="s">
        <v>999</v>
      </c>
      <c r="C14" s="133" t="s">
        <v>950</v>
      </c>
      <c r="D14" s="134" t="s">
        <v>14</v>
      </c>
      <c r="E14" s="138"/>
      <c r="F14" s="134">
        <v>1172221609</v>
      </c>
      <c r="G14" s="109" t="s">
        <v>1000</v>
      </c>
      <c r="H14" s="109" t="s">
        <v>952</v>
      </c>
      <c r="I14" s="109" t="s">
        <v>1001</v>
      </c>
      <c r="J14" s="185">
        <v>15</v>
      </c>
      <c r="K14" s="130" t="s">
        <v>1002</v>
      </c>
    </row>
    <row r="15" spans="1:13" x14ac:dyDescent="0.25">
      <c r="A15" s="133">
        <v>271504</v>
      </c>
      <c r="B15" s="133" t="s">
        <v>1003</v>
      </c>
      <c r="C15" s="133" t="s">
        <v>950</v>
      </c>
      <c r="D15" s="134" t="s">
        <v>14</v>
      </c>
      <c r="E15" s="134"/>
      <c r="F15" s="134">
        <v>1176817995</v>
      </c>
      <c r="G15" s="109" t="s">
        <v>1004</v>
      </c>
      <c r="H15" s="109" t="s">
        <v>952</v>
      </c>
      <c r="I15" s="109" t="s">
        <v>1005</v>
      </c>
      <c r="J15" s="185">
        <v>15</v>
      </c>
      <c r="K15" s="130" t="s">
        <v>1006</v>
      </c>
    </row>
    <row r="16" spans="1:13" x14ac:dyDescent="0.25">
      <c r="A16" s="133">
        <v>510560</v>
      </c>
      <c r="B16" s="133" t="s">
        <v>1007</v>
      </c>
      <c r="C16" s="133" t="s">
        <v>950</v>
      </c>
      <c r="D16" s="134" t="s">
        <v>14</v>
      </c>
      <c r="E16" s="135" t="s">
        <v>15</v>
      </c>
      <c r="F16" s="134">
        <v>1179020314</v>
      </c>
      <c r="G16" s="109" t="s">
        <v>1008</v>
      </c>
      <c r="H16" s="109" t="s">
        <v>952</v>
      </c>
      <c r="I16" s="109" t="s">
        <v>1009</v>
      </c>
      <c r="J16" s="185">
        <v>22</v>
      </c>
      <c r="K16" s="130" t="s">
        <v>1010</v>
      </c>
    </row>
  </sheetData>
  <autoFilter ref="A1:K3" xr:uid="{4B8FD955-DCCD-4A75-8E78-A5E1CE01FDD1}">
    <sortState xmlns:xlrd2="http://schemas.microsoft.com/office/spreadsheetml/2017/richdata2" ref="A2:K10">
      <sortCondition ref="B1:B3"/>
    </sortState>
  </autoFilter>
  <conditionalFormatting sqref="G1">
    <cfRule type="duplicateValues" dxfId="87" priority="3"/>
  </conditionalFormatting>
  <conditionalFormatting sqref="G2:G16">
    <cfRule type="duplicateValues" dxfId="86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959B-D904-47E4-B257-1723EE7DB02F}">
  <dimension ref="A1:M10"/>
  <sheetViews>
    <sheetView topLeftCell="F1" workbookViewId="0">
      <selection activeCell="A2" sqref="A2:XFD10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31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44.28515625" bestFit="1" customWidth="1"/>
  </cols>
  <sheetData>
    <row r="1" spans="1:13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3" x14ac:dyDescent="0.25">
      <c r="A2" s="133">
        <v>484275</v>
      </c>
      <c r="B2" s="133" t="s">
        <v>1448</v>
      </c>
      <c r="C2" s="133" t="s">
        <v>1449</v>
      </c>
      <c r="D2" s="134" t="s">
        <v>14</v>
      </c>
      <c r="E2" s="138"/>
      <c r="F2" s="134">
        <v>1169044580</v>
      </c>
      <c r="G2" s="109" t="s">
        <v>1450</v>
      </c>
      <c r="H2" s="109" t="s">
        <v>1451</v>
      </c>
      <c r="I2" s="109" t="s">
        <v>1452</v>
      </c>
      <c r="J2" s="193">
        <v>15</v>
      </c>
      <c r="K2" s="130" t="s">
        <v>1453</v>
      </c>
      <c r="M2" s="100"/>
    </row>
    <row r="3" spans="1:13" x14ac:dyDescent="0.25">
      <c r="A3" s="133">
        <v>349080</v>
      </c>
      <c r="B3" s="133" t="s">
        <v>1454</v>
      </c>
      <c r="C3" s="133" t="s">
        <v>1449</v>
      </c>
      <c r="D3" s="134" t="s">
        <v>14</v>
      </c>
      <c r="E3" s="134"/>
      <c r="F3" s="134">
        <v>1178205010</v>
      </c>
      <c r="G3" s="109" t="s">
        <v>1455</v>
      </c>
      <c r="H3" s="109" t="s">
        <v>1451</v>
      </c>
      <c r="I3" s="109" t="s">
        <v>1456</v>
      </c>
      <c r="J3" s="193">
        <v>15</v>
      </c>
      <c r="K3" s="130" t="s">
        <v>1457</v>
      </c>
    </row>
    <row r="4" spans="1:13" x14ac:dyDescent="0.25">
      <c r="A4" s="133">
        <v>282698</v>
      </c>
      <c r="B4" s="133" t="s">
        <v>1458</v>
      </c>
      <c r="C4" s="133" t="s">
        <v>1449</v>
      </c>
      <c r="D4" s="134" t="s">
        <v>14</v>
      </c>
      <c r="E4" s="138"/>
      <c r="F4" s="134">
        <v>1150384569</v>
      </c>
      <c r="G4" s="109" t="s">
        <v>1458</v>
      </c>
      <c r="H4" s="109" t="s">
        <v>1451</v>
      </c>
      <c r="I4" s="109" t="s">
        <v>1459</v>
      </c>
      <c r="J4" s="193">
        <v>15</v>
      </c>
      <c r="K4" s="130" t="s">
        <v>1460</v>
      </c>
    </row>
    <row r="5" spans="1:13" x14ac:dyDescent="0.25">
      <c r="A5" s="133">
        <v>481067</v>
      </c>
      <c r="B5" s="133" t="s">
        <v>1461</v>
      </c>
      <c r="C5" s="133" t="s">
        <v>1449</v>
      </c>
      <c r="D5" s="134" t="s">
        <v>14</v>
      </c>
      <c r="E5" s="138"/>
      <c r="F5" s="134">
        <v>1164421319</v>
      </c>
      <c r="G5" s="109" t="s">
        <v>1462</v>
      </c>
      <c r="H5" s="109" t="s">
        <v>1451</v>
      </c>
      <c r="I5" s="109" t="s">
        <v>1463</v>
      </c>
      <c r="J5" s="193">
        <v>15</v>
      </c>
      <c r="K5" s="130" t="s">
        <v>1464</v>
      </c>
    </row>
    <row r="6" spans="1:13" x14ac:dyDescent="0.25">
      <c r="A6" s="133">
        <v>447628</v>
      </c>
      <c r="B6" s="133" t="s">
        <v>1465</v>
      </c>
      <c r="C6" s="133" t="s">
        <v>1449</v>
      </c>
      <c r="D6" s="134" t="s">
        <v>14</v>
      </c>
      <c r="E6" s="135" t="s">
        <v>15</v>
      </c>
      <c r="F6" s="134">
        <v>1145127393</v>
      </c>
      <c r="G6" s="109" t="s">
        <v>1466</v>
      </c>
      <c r="H6" s="109" t="s">
        <v>1451</v>
      </c>
      <c r="I6" s="109" t="s">
        <v>1467</v>
      </c>
      <c r="J6" s="193">
        <v>20</v>
      </c>
      <c r="K6" s="130" t="s">
        <v>1885</v>
      </c>
    </row>
    <row r="7" spans="1:13" x14ac:dyDescent="0.25">
      <c r="A7" s="172">
        <v>512617</v>
      </c>
      <c r="B7" s="133" t="s">
        <v>1469</v>
      </c>
      <c r="C7" s="133" t="s">
        <v>1449</v>
      </c>
      <c r="D7" s="134" t="s">
        <v>14</v>
      </c>
      <c r="E7" s="135" t="s">
        <v>15</v>
      </c>
      <c r="F7" s="134">
        <v>1179020021</v>
      </c>
      <c r="G7" s="109" t="s">
        <v>1470</v>
      </c>
      <c r="H7" s="109" t="s">
        <v>1451</v>
      </c>
      <c r="I7" s="109" t="s">
        <v>1471</v>
      </c>
      <c r="J7" s="193">
        <v>20</v>
      </c>
      <c r="K7" s="194" t="s">
        <v>1472</v>
      </c>
    </row>
    <row r="8" spans="1:13" x14ac:dyDescent="0.25">
      <c r="A8" s="133">
        <v>306660</v>
      </c>
      <c r="B8" s="133" t="s">
        <v>1473</v>
      </c>
      <c r="C8" s="133" t="s">
        <v>1449</v>
      </c>
      <c r="D8" s="134" t="s">
        <v>14</v>
      </c>
      <c r="E8" s="138"/>
      <c r="F8" s="134">
        <v>1172826025</v>
      </c>
      <c r="G8" s="109" t="s">
        <v>1474</v>
      </c>
      <c r="H8" s="109" t="s">
        <v>1451</v>
      </c>
      <c r="I8" s="109" t="s">
        <v>1475</v>
      </c>
      <c r="J8" s="193">
        <v>15</v>
      </c>
      <c r="K8" s="130" t="s">
        <v>1476</v>
      </c>
    </row>
    <row r="9" spans="1:13" x14ac:dyDescent="0.25">
      <c r="A9" s="133">
        <v>511253</v>
      </c>
      <c r="B9" s="133" t="s">
        <v>1477</v>
      </c>
      <c r="C9" s="133" t="s">
        <v>1449</v>
      </c>
      <c r="D9" s="134" t="s">
        <v>14</v>
      </c>
      <c r="E9" s="135" t="s">
        <v>15</v>
      </c>
      <c r="F9" s="134">
        <v>1179020666</v>
      </c>
      <c r="G9" s="109" t="s">
        <v>1478</v>
      </c>
      <c r="H9" s="109" t="s">
        <v>1451</v>
      </c>
      <c r="I9" s="109" t="s">
        <v>1479</v>
      </c>
      <c r="J9" s="193">
        <v>20</v>
      </c>
      <c r="K9" s="195" t="s">
        <v>1480</v>
      </c>
    </row>
    <row r="10" spans="1:13" x14ac:dyDescent="0.25">
      <c r="A10" s="133">
        <v>488159</v>
      </c>
      <c r="B10" s="133" t="s">
        <v>1481</v>
      </c>
      <c r="C10" s="133" t="s">
        <v>1449</v>
      </c>
      <c r="D10" s="134" t="s">
        <v>14</v>
      </c>
      <c r="E10" s="135" t="s">
        <v>15</v>
      </c>
      <c r="F10" s="134">
        <v>1137751752</v>
      </c>
      <c r="G10" s="109" t="s">
        <v>1482</v>
      </c>
      <c r="H10" s="109" t="s">
        <v>1451</v>
      </c>
      <c r="I10" s="109" t="s">
        <v>1483</v>
      </c>
      <c r="J10" s="193">
        <v>20</v>
      </c>
      <c r="K10" s="130" t="s">
        <v>1484</v>
      </c>
    </row>
  </sheetData>
  <autoFilter ref="A1:K3" xr:uid="{4B8FD955-DCCD-4A75-8E78-A5E1CE01FDD1}">
    <sortState xmlns:xlrd2="http://schemas.microsoft.com/office/spreadsheetml/2017/richdata2" ref="A2:K10">
      <sortCondition ref="B1:B3"/>
    </sortState>
  </autoFilter>
  <sortState xmlns:xlrd2="http://schemas.microsoft.com/office/spreadsheetml/2017/richdata2" ref="J2:N16">
    <sortCondition ref="J2:J16"/>
  </sortState>
  <conditionalFormatting sqref="G1">
    <cfRule type="duplicateValues" dxfId="85" priority="2"/>
  </conditionalFormatting>
  <conditionalFormatting sqref="G2:G10">
    <cfRule type="duplicateValues" dxfId="84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D048-1C98-4919-ABF2-ADD1C5CB1B6A}">
  <dimension ref="A1:M9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31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42" bestFit="1" customWidth="1"/>
  </cols>
  <sheetData>
    <row r="1" spans="1:13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3" x14ac:dyDescent="0.25">
      <c r="A2" s="133">
        <v>467355</v>
      </c>
      <c r="B2" s="133" t="s">
        <v>88</v>
      </c>
      <c r="C2" s="133" t="s">
        <v>89</v>
      </c>
      <c r="D2" s="134" t="s">
        <v>14</v>
      </c>
      <c r="E2" s="138"/>
      <c r="F2" s="134">
        <v>1158142182</v>
      </c>
      <c r="G2" s="109" t="s">
        <v>90</v>
      </c>
      <c r="H2" s="109" t="s">
        <v>91</v>
      </c>
      <c r="I2" s="109" t="s">
        <v>92</v>
      </c>
      <c r="J2" s="185">
        <v>30</v>
      </c>
      <c r="K2" s="130" t="s">
        <v>98</v>
      </c>
      <c r="M2" s="304" t="s">
        <v>94</v>
      </c>
    </row>
    <row r="3" spans="1:13" x14ac:dyDescent="0.25">
      <c r="A3" s="133">
        <v>486649</v>
      </c>
      <c r="B3" s="133" t="s">
        <v>95</v>
      </c>
      <c r="C3" s="133" t="s">
        <v>89</v>
      </c>
      <c r="D3" s="134" t="s">
        <v>14</v>
      </c>
      <c r="E3" s="134"/>
      <c r="F3" s="134">
        <v>1169045001</v>
      </c>
      <c r="G3" s="109" t="s">
        <v>96</v>
      </c>
      <c r="H3" s="109" t="s">
        <v>91</v>
      </c>
      <c r="I3" s="109" t="s">
        <v>97</v>
      </c>
      <c r="J3" s="185">
        <v>20</v>
      </c>
      <c r="K3" s="130" t="s">
        <v>93</v>
      </c>
      <c r="M3" s="109" t="s">
        <v>99</v>
      </c>
    </row>
    <row r="4" spans="1:13" x14ac:dyDescent="0.25">
      <c r="A4" s="133">
        <v>455683</v>
      </c>
      <c r="B4" s="133" t="s">
        <v>100</v>
      </c>
      <c r="C4" s="133" t="s">
        <v>89</v>
      </c>
      <c r="D4" s="134" t="s">
        <v>14</v>
      </c>
      <c r="E4" s="138"/>
      <c r="F4" s="134">
        <v>1151392694</v>
      </c>
      <c r="G4" s="109" t="s">
        <v>101</v>
      </c>
      <c r="H4" s="109" t="s">
        <v>91</v>
      </c>
      <c r="I4" s="109" t="s">
        <v>102</v>
      </c>
      <c r="J4" s="185">
        <v>15</v>
      </c>
      <c r="K4" s="130" t="s">
        <v>103</v>
      </c>
      <c r="M4" s="109" t="s">
        <v>104</v>
      </c>
    </row>
    <row r="5" spans="1:13" x14ac:dyDescent="0.25">
      <c r="A5" s="133">
        <v>469497</v>
      </c>
      <c r="B5" s="133" t="s">
        <v>105</v>
      </c>
      <c r="C5" s="133" t="s">
        <v>89</v>
      </c>
      <c r="D5" s="134" t="s">
        <v>14</v>
      </c>
      <c r="E5" s="135" t="s">
        <v>15</v>
      </c>
      <c r="F5" s="134">
        <v>1155512816</v>
      </c>
      <c r="G5" s="109" t="s">
        <v>106</v>
      </c>
      <c r="H5" s="109" t="s">
        <v>91</v>
      </c>
      <c r="I5" s="109" t="s">
        <v>107</v>
      </c>
      <c r="J5" s="185">
        <v>15</v>
      </c>
      <c r="K5" s="130" t="s">
        <v>108</v>
      </c>
      <c r="M5" t="s">
        <v>109</v>
      </c>
    </row>
    <row r="6" spans="1:13" x14ac:dyDescent="0.25">
      <c r="A6" s="133">
        <v>456836</v>
      </c>
      <c r="B6" s="133" t="s">
        <v>110</v>
      </c>
      <c r="C6" s="133" t="s">
        <v>89</v>
      </c>
      <c r="D6" s="134" t="s">
        <v>14</v>
      </c>
      <c r="E6" s="135" t="s">
        <v>15</v>
      </c>
      <c r="F6" s="134">
        <v>1151392677</v>
      </c>
      <c r="G6" s="109" t="s">
        <v>111</v>
      </c>
      <c r="H6" s="109" t="s">
        <v>91</v>
      </c>
      <c r="I6" s="109" t="s">
        <v>112</v>
      </c>
      <c r="J6" s="185">
        <v>15</v>
      </c>
      <c r="K6" s="130" t="s">
        <v>113</v>
      </c>
      <c r="M6" s="19" t="s">
        <v>114</v>
      </c>
    </row>
    <row r="7" spans="1:13" x14ac:dyDescent="0.25">
      <c r="A7" s="133">
        <v>389545</v>
      </c>
      <c r="B7" s="133" t="s">
        <v>115</v>
      </c>
      <c r="C7" s="133" t="s">
        <v>89</v>
      </c>
      <c r="D7" s="134" t="s">
        <v>14</v>
      </c>
      <c r="E7" s="173" t="s">
        <v>1886</v>
      </c>
      <c r="F7" s="134">
        <v>1175693799</v>
      </c>
      <c r="G7" s="109" t="s">
        <v>116</v>
      </c>
      <c r="H7" s="109" t="s">
        <v>91</v>
      </c>
      <c r="I7" s="109" t="s">
        <v>117</v>
      </c>
      <c r="J7" s="185">
        <v>10</v>
      </c>
      <c r="K7" s="130" t="s">
        <v>118</v>
      </c>
      <c r="M7" t="s">
        <v>117</v>
      </c>
    </row>
    <row r="8" spans="1:13" x14ac:dyDescent="0.25">
      <c r="A8" s="133">
        <v>494606</v>
      </c>
      <c r="B8" s="133" t="s">
        <v>119</v>
      </c>
      <c r="C8" s="133" t="s">
        <v>89</v>
      </c>
      <c r="D8" s="134" t="s">
        <v>14</v>
      </c>
      <c r="E8" s="135" t="s">
        <v>15</v>
      </c>
      <c r="F8" s="134">
        <v>884744140</v>
      </c>
      <c r="G8" s="109" t="s">
        <v>120</v>
      </c>
      <c r="H8" s="109" t="s">
        <v>91</v>
      </c>
      <c r="I8" s="109" t="s">
        <v>121</v>
      </c>
      <c r="J8" s="185">
        <v>15</v>
      </c>
      <c r="K8" s="130" t="s">
        <v>122</v>
      </c>
      <c r="M8" t="s">
        <v>123</v>
      </c>
    </row>
    <row r="9" spans="1:13" x14ac:dyDescent="0.25">
      <c r="A9" s="133">
        <v>511255</v>
      </c>
      <c r="B9" s="133" t="s">
        <v>124</v>
      </c>
      <c r="C9" s="133" t="s">
        <v>89</v>
      </c>
      <c r="D9" s="134" t="s">
        <v>14</v>
      </c>
      <c r="E9" s="135" t="s">
        <v>15</v>
      </c>
      <c r="F9" s="134">
        <v>1179021873</v>
      </c>
      <c r="G9" s="109" t="s">
        <v>125</v>
      </c>
      <c r="H9" s="109" t="s">
        <v>91</v>
      </c>
      <c r="I9" s="109" t="s">
        <v>126</v>
      </c>
      <c r="J9" s="185">
        <v>35</v>
      </c>
      <c r="K9" s="130" t="s">
        <v>127</v>
      </c>
      <c r="M9" t="s">
        <v>128</v>
      </c>
    </row>
  </sheetData>
  <autoFilter ref="A1:K3" xr:uid="{4B8FD955-DCCD-4A75-8E78-A5E1CE01FDD1}">
    <sortState xmlns:xlrd2="http://schemas.microsoft.com/office/spreadsheetml/2017/richdata2" ref="A2:K10">
      <sortCondition ref="B1:B3"/>
    </sortState>
  </autoFilter>
  <conditionalFormatting sqref="G1">
    <cfRule type="duplicateValues" dxfId="83" priority="3"/>
  </conditionalFormatting>
  <conditionalFormatting sqref="G2:G9">
    <cfRule type="duplicateValues" dxfId="82" priority="19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8157-76DA-4DAF-8EBF-E6D327441B54}">
  <dimension ref="A1:K8"/>
  <sheetViews>
    <sheetView workbookViewId="0">
      <selection activeCell="G12" sqref="G12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48.8554687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272861</v>
      </c>
      <c r="B2" s="133" t="s">
        <v>1445</v>
      </c>
      <c r="C2" s="133" t="s">
        <v>1421</v>
      </c>
      <c r="D2" s="134" t="s">
        <v>14</v>
      </c>
      <c r="E2" s="134"/>
      <c r="F2" s="134">
        <v>1179021422</v>
      </c>
      <c r="G2" s="109" t="s">
        <v>1446</v>
      </c>
      <c r="H2" s="109" t="s">
        <v>174</v>
      </c>
      <c r="I2" s="109" t="s">
        <v>1887</v>
      </c>
      <c r="J2" s="185">
        <v>18</v>
      </c>
      <c r="K2" s="130" t="s">
        <v>1888</v>
      </c>
    </row>
    <row r="3" spans="1:11" x14ac:dyDescent="0.25">
      <c r="A3" s="133">
        <v>484158</v>
      </c>
      <c r="B3" s="133" t="s">
        <v>1420</v>
      </c>
      <c r="C3" s="133" t="s">
        <v>1421</v>
      </c>
      <c r="D3" s="134" t="s">
        <v>14</v>
      </c>
      <c r="E3" s="138"/>
      <c r="F3" s="134">
        <v>1169047354</v>
      </c>
      <c r="G3" s="109" t="s">
        <v>1422</v>
      </c>
      <c r="H3" s="109" t="s">
        <v>174</v>
      </c>
      <c r="I3" s="109" t="s">
        <v>1423</v>
      </c>
      <c r="J3" s="185">
        <v>22</v>
      </c>
      <c r="K3" s="130" t="s">
        <v>1424</v>
      </c>
    </row>
    <row r="4" spans="1:11" x14ac:dyDescent="0.25">
      <c r="A4" s="133">
        <v>490805</v>
      </c>
      <c r="B4" s="133" t="s">
        <v>1425</v>
      </c>
      <c r="C4" s="133" t="s">
        <v>1421</v>
      </c>
      <c r="D4" s="134" t="s">
        <v>14</v>
      </c>
      <c r="E4" s="191" t="s">
        <v>1889</v>
      </c>
      <c r="F4" s="134">
        <v>557416259</v>
      </c>
      <c r="G4" s="109" t="s">
        <v>1426</v>
      </c>
      <c r="H4" s="109" t="s">
        <v>174</v>
      </c>
      <c r="I4" s="109" t="s">
        <v>1427</v>
      </c>
      <c r="J4" s="185">
        <v>18</v>
      </c>
      <c r="K4" s="304" t="s">
        <v>1428</v>
      </c>
    </row>
    <row r="5" spans="1:11" x14ac:dyDescent="0.25">
      <c r="A5" s="133">
        <v>515920</v>
      </c>
      <c r="B5" s="133" t="s">
        <v>1429</v>
      </c>
      <c r="C5" s="133" t="s">
        <v>1421</v>
      </c>
      <c r="D5" s="134" t="s">
        <v>14</v>
      </c>
      <c r="E5" s="134"/>
      <c r="F5" s="134">
        <v>1181522393</v>
      </c>
      <c r="G5" s="109" t="s">
        <v>1430</v>
      </c>
      <c r="H5" s="109" t="s">
        <v>174</v>
      </c>
      <c r="I5" s="109" t="s">
        <v>1431</v>
      </c>
      <c r="J5" s="185">
        <v>18</v>
      </c>
      <c r="K5" s="130" t="s">
        <v>1432</v>
      </c>
    </row>
    <row r="6" spans="1:11" x14ac:dyDescent="0.25">
      <c r="A6" s="133">
        <v>515922</v>
      </c>
      <c r="B6" s="133" t="s">
        <v>1433</v>
      </c>
      <c r="C6" s="133" t="s">
        <v>1421</v>
      </c>
      <c r="D6" s="134" t="s">
        <v>14</v>
      </c>
      <c r="E6" s="134" t="s">
        <v>1890</v>
      </c>
      <c r="F6" s="134">
        <v>1181522394</v>
      </c>
      <c r="G6" s="109" t="s">
        <v>1434</v>
      </c>
      <c r="H6" s="109" t="s">
        <v>174</v>
      </c>
      <c r="I6" s="109" t="s">
        <v>1435</v>
      </c>
      <c r="J6" s="185">
        <v>18</v>
      </c>
      <c r="K6" s="305" t="s">
        <v>1436</v>
      </c>
    </row>
    <row r="7" spans="1:11" x14ac:dyDescent="0.25">
      <c r="A7" s="172">
        <v>511263</v>
      </c>
      <c r="B7" s="133" t="s">
        <v>1437</v>
      </c>
      <c r="C7" s="133" t="s">
        <v>1421</v>
      </c>
      <c r="D7" s="134" t="s">
        <v>14</v>
      </c>
      <c r="E7" s="191" t="s">
        <v>1889</v>
      </c>
      <c r="F7" s="134">
        <v>1130585025</v>
      </c>
      <c r="G7" s="109" t="s">
        <v>1438</v>
      </c>
      <c r="H7" s="109" t="s">
        <v>174</v>
      </c>
      <c r="I7" s="109" t="s">
        <v>1439</v>
      </c>
      <c r="J7" s="185">
        <v>22</v>
      </c>
      <c r="K7" s="130" t="s">
        <v>1440</v>
      </c>
    </row>
    <row r="8" spans="1:11" x14ac:dyDescent="0.25">
      <c r="A8" s="133">
        <v>271879</v>
      </c>
      <c r="B8" s="133" t="s">
        <v>1441</v>
      </c>
      <c r="C8" s="133" t="s">
        <v>1421</v>
      </c>
      <c r="D8" s="134" t="s">
        <v>14</v>
      </c>
      <c r="E8" s="134"/>
      <c r="F8" s="134">
        <v>1181522395</v>
      </c>
      <c r="G8" s="109" t="s">
        <v>1442</v>
      </c>
      <c r="H8" s="109" t="s">
        <v>174</v>
      </c>
      <c r="I8" s="109" t="s">
        <v>1443</v>
      </c>
      <c r="J8" s="185">
        <v>18</v>
      </c>
      <c r="K8" s="130" t="s">
        <v>1444</v>
      </c>
    </row>
  </sheetData>
  <autoFilter ref="A1:K3" xr:uid="{4B8FD955-DCCD-4A75-8E78-A5E1CE01FDD1}">
    <sortState xmlns:xlrd2="http://schemas.microsoft.com/office/spreadsheetml/2017/richdata2" ref="A2:K8">
      <sortCondition ref="B1:B3"/>
    </sortState>
  </autoFilter>
  <conditionalFormatting sqref="G1">
    <cfRule type="duplicateValues" dxfId="81" priority="3"/>
  </conditionalFormatting>
  <conditionalFormatting sqref="G2:G8">
    <cfRule type="duplicateValues" dxfId="8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98A4-82C3-47E9-BF00-D7D928C774E4}">
  <dimension ref="A1:K7"/>
  <sheetViews>
    <sheetView workbookViewId="0">
      <selection activeCell="A2" sqref="A2:XFD7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8.85546875" bestFit="1" customWidth="1"/>
    <col min="9" max="9" width="43.5703125" bestFit="1" customWidth="1"/>
    <col min="10" max="10" width="7.85546875" style="20" bestFit="1" customWidth="1"/>
    <col min="11" max="11" width="49.140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494640</v>
      </c>
      <c r="B2" s="133" t="s">
        <v>1539</v>
      </c>
      <c r="C2" s="133" t="s">
        <v>1540</v>
      </c>
      <c r="D2" s="134" t="s">
        <v>14</v>
      </c>
      <c r="E2" s="135" t="s">
        <v>15</v>
      </c>
      <c r="F2" s="134">
        <v>1172823958</v>
      </c>
      <c r="G2" s="109" t="s">
        <v>1541</v>
      </c>
      <c r="H2" s="109" t="s">
        <v>1547</v>
      </c>
      <c r="I2" s="109" t="s">
        <v>1542</v>
      </c>
      <c r="J2" s="185">
        <v>20</v>
      </c>
      <c r="K2" s="304" t="s">
        <v>1891</v>
      </c>
    </row>
    <row r="3" spans="1:11" x14ac:dyDescent="0.25">
      <c r="A3" s="133">
        <v>472106</v>
      </c>
      <c r="B3" s="133" t="s">
        <v>1545</v>
      </c>
      <c r="C3" s="133" t="s">
        <v>1540</v>
      </c>
      <c r="D3" s="134" t="s">
        <v>14</v>
      </c>
      <c r="E3" s="134"/>
      <c r="F3" s="134">
        <v>1174684490</v>
      </c>
      <c r="G3" s="109" t="s">
        <v>1546</v>
      </c>
      <c r="H3" s="109" t="s">
        <v>1547</v>
      </c>
      <c r="I3" s="109" t="s">
        <v>1548</v>
      </c>
      <c r="J3" s="185">
        <v>20</v>
      </c>
      <c r="K3" s="305" t="s">
        <v>1549</v>
      </c>
    </row>
    <row r="4" spans="1:11" x14ac:dyDescent="0.25">
      <c r="A4" s="133">
        <v>459024</v>
      </c>
      <c r="B4" s="133" t="s">
        <v>1550</v>
      </c>
      <c r="C4" s="133" t="s">
        <v>1540</v>
      </c>
      <c r="D4" s="134" t="s">
        <v>14</v>
      </c>
      <c r="E4" s="134"/>
      <c r="F4" s="134">
        <v>1175692766</v>
      </c>
      <c r="G4" s="109" t="s">
        <v>1551</v>
      </c>
      <c r="H4" s="109" t="s">
        <v>1547</v>
      </c>
      <c r="I4" s="109" t="s">
        <v>1552</v>
      </c>
      <c r="J4" s="185" t="s">
        <v>1892</v>
      </c>
      <c r="K4" s="130" t="s">
        <v>1553</v>
      </c>
    </row>
    <row r="5" spans="1:11" x14ac:dyDescent="0.25">
      <c r="A5" s="133">
        <v>411072</v>
      </c>
      <c r="B5" s="133" t="s">
        <v>1554</v>
      </c>
      <c r="C5" s="133" t="s">
        <v>1540</v>
      </c>
      <c r="D5" s="134" t="s">
        <v>14</v>
      </c>
      <c r="E5" s="134"/>
      <c r="F5" s="134">
        <v>1179021414</v>
      </c>
      <c r="G5" s="109" t="s">
        <v>1555</v>
      </c>
      <c r="H5" s="109" t="s">
        <v>1547</v>
      </c>
      <c r="I5" s="109" t="s">
        <v>1556</v>
      </c>
      <c r="J5" s="185" t="s">
        <v>1892</v>
      </c>
      <c r="K5" s="130" t="s">
        <v>1557</v>
      </c>
    </row>
    <row r="6" spans="1:11" x14ac:dyDescent="0.25">
      <c r="A6" s="133">
        <v>397287</v>
      </c>
      <c r="B6" s="133" t="s">
        <v>1558</v>
      </c>
      <c r="C6" s="133" t="s">
        <v>1540</v>
      </c>
      <c r="D6" s="134" t="s">
        <v>14</v>
      </c>
      <c r="E6" s="134"/>
      <c r="F6" s="134">
        <v>1174684522</v>
      </c>
      <c r="G6" s="109" t="s">
        <v>1559</v>
      </c>
      <c r="H6" s="109" t="s">
        <v>1547</v>
      </c>
      <c r="I6" s="109" t="s">
        <v>1560</v>
      </c>
      <c r="J6" s="185" t="s">
        <v>1892</v>
      </c>
      <c r="K6" s="130" t="s">
        <v>1893</v>
      </c>
    </row>
    <row r="7" spans="1:11" x14ac:dyDescent="0.25">
      <c r="A7" s="133">
        <v>282047</v>
      </c>
      <c r="B7" s="133" t="s">
        <v>1563</v>
      </c>
      <c r="C7" s="133" t="s">
        <v>1540</v>
      </c>
      <c r="D7" s="134" t="s">
        <v>14</v>
      </c>
      <c r="E7" s="134"/>
      <c r="F7" s="134">
        <v>1175692675</v>
      </c>
      <c r="G7" s="109" t="s">
        <v>1564</v>
      </c>
      <c r="H7" s="109" t="s">
        <v>1547</v>
      </c>
      <c r="I7" s="109" t="s">
        <v>1565</v>
      </c>
      <c r="J7" s="185" t="s">
        <v>1892</v>
      </c>
      <c r="K7" s="306" t="s">
        <v>1566</v>
      </c>
    </row>
  </sheetData>
  <autoFilter ref="A1:K3" xr:uid="{4B8FD955-DCCD-4A75-8E78-A5E1CE01FDD1}">
    <sortState xmlns:xlrd2="http://schemas.microsoft.com/office/spreadsheetml/2017/richdata2" ref="A2:K7">
      <sortCondition ref="B1:B3"/>
    </sortState>
  </autoFilter>
  <conditionalFormatting sqref="G1">
    <cfRule type="duplicateValues" dxfId="79" priority="3"/>
  </conditionalFormatting>
  <conditionalFormatting sqref="G2:G7">
    <cfRule type="duplicateValues" dxfId="78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680C-AC15-4321-ADB9-B0A3B1B55ECE}">
  <dimension ref="A1:K4"/>
  <sheetViews>
    <sheetView workbookViewId="0">
      <selection activeCell="A2" sqref="A2:XFD4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31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42.710937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5">
        <v>411627</v>
      </c>
      <c r="B2" s="5" t="s">
        <v>74</v>
      </c>
      <c r="C2" s="5" t="s">
        <v>75</v>
      </c>
      <c r="D2" s="6" t="s">
        <v>14</v>
      </c>
      <c r="E2" s="26" t="s">
        <v>15</v>
      </c>
      <c r="F2" s="10">
        <v>1135767216</v>
      </c>
      <c r="G2" t="s">
        <v>76</v>
      </c>
      <c r="H2" t="s">
        <v>77</v>
      </c>
      <c r="I2" t="s">
        <v>78</v>
      </c>
      <c r="J2" s="185">
        <v>20</v>
      </c>
      <c r="K2" s="304" t="s">
        <v>79</v>
      </c>
    </row>
    <row r="3" spans="1:11" ht="30" x14ac:dyDescent="0.25">
      <c r="A3" s="5">
        <v>346945</v>
      </c>
      <c r="B3" s="5" t="s">
        <v>80</v>
      </c>
      <c r="C3" s="5" t="s">
        <v>75</v>
      </c>
      <c r="D3" s="6" t="s">
        <v>14</v>
      </c>
      <c r="E3" s="6"/>
      <c r="F3" s="10">
        <v>1160873900</v>
      </c>
      <c r="G3" t="s">
        <v>81</v>
      </c>
      <c r="H3" t="s">
        <v>77</v>
      </c>
      <c r="I3" t="s">
        <v>82</v>
      </c>
      <c r="J3" s="185">
        <v>20</v>
      </c>
      <c r="K3" s="305" t="s">
        <v>83</v>
      </c>
    </row>
    <row r="4" spans="1:11" x14ac:dyDescent="0.25">
      <c r="A4" s="5">
        <v>507284</v>
      </c>
      <c r="B4" s="167" t="s">
        <v>84</v>
      </c>
      <c r="C4" s="5" t="s">
        <v>75</v>
      </c>
      <c r="D4" s="6" t="s">
        <v>1894</v>
      </c>
      <c r="E4" s="26" t="s">
        <v>15</v>
      </c>
      <c r="F4" s="10">
        <v>1176818007</v>
      </c>
      <c r="G4" t="s">
        <v>85</v>
      </c>
      <c r="H4" t="s">
        <v>77</v>
      </c>
      <c r="I4" t="s">
        <v>86</v>
      </c>
      <c r="J4" s="185">
        <v>20</v>
      </c>
      <c r="K4" s="130" t="s">
        <v>87</v>
      </c>
    </row>
  </sheetData>
  <autoFilter ref="A1:K3" xr:uid="{4B8FD955-DCCD-4A75-8E78-A5E1CE01FDD1}">
    <sortState xmlns:xlrd2="http://schemas.microsoft.com/office/spreadsheetml/2017/richdata2" ref="A2:K7">
      <sortCondition ref="B1:B3"/>
    </sortState>
  </autoFilter>
  <conditionalFormatting sqref="G1">
    <cfRule type="duplicateValues" dxfId="77" priority="3"/>
  </conditionalFormatting>
  <conditionalFormatting sqref="G2:G4">
    <cfRule type="duplicateValues" dxfId="76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3542-5563-4B90-9A7E-7899DB1EB8A2}">
  <dimension ref="A1:K7"/>
  <sheetViews>
    <sheetView workbookViewId="0">
      <selection activeCell="A2" sqref="A2:XFD7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8.5703125" bestFit="1" customWidth="1"/>
    <col min="10" max="10" width="7.85546875" style="20" bestFit="1" customWidth="1"/>
    <col min="11" max="11" width="44.710937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472820</v>
      </c>
      <c r="B2" s="133" t="s">
        <v>627</v>
      </c>
      <c r="C2" s="133" t="s">
        <v>628</v>
      </c>
      <c r="D2" s="134" t="s">
        <v>14</v>
      </c>
      <c r="E2" s="135" t="s">
        <v>15</v>
      </c>
      <c r="F2" s="134">
        <v>1115179226</v>
      </c>
      <c r="G2" s="109" t="s">
        <v>629</v>
      </c>
      <c r="H2" s="109" t="s">
        <v>630</v>
      </c>
      <c r="I2" s="109" t="s">
        <v>631</v>
      </c>
      <c r="J2" s="189">
        <v>20</v>
      </c>
      <c r="K2" s="220" t="s">
        <v>632</v>
      </c>
    </row>
    <row r="3" spans="1:11" x14ac:dyDescent="0.25">
      <c r="A3" s="133">
        <v>489485</v>
      </c>
      <c r="B3" s="133" t="s">
        <v>633</v>
      </c>
      <c r="C3" s="133" t="s">
        <v>628</v>
      </c>
      <c r="D3" s="134" t="s">
        <v>14</v>
      </c>
      <c r="E3" s="138"/>
      <c r="F3" s="134">
        <v>1172220300</v>
      </c>
      <c r="G3" s="109" t="s">
        <v>634</v>
      </c>
      <c r="H3" s="109" t="s">
        <v>630</v>
      </c>
      <c r="I3" s="109" t="s">
        <v>635</v>
      </c>
      <c r="J3" s="189">
        <v>20</v>
      </c>
      <c r="K3" s="305" t="s">
        <v>636</v>
      </c>
    </row>
    <row r="4" spans="1:11" x14ac:dyDescent="0.25">
      <c r="A4" s="133">
        <v>467183</v>
      </c>
      <c r="B4" s="133" t="s">
        <v>637</v>
      </c>
      <c r="C4" s="133" t="s">
        <v>628</v>
      </c>
      <c r="D4" s="134" t="s">
        <v>14</v>
      </c>
      <c r="E4" s="138"/>
      <c r="F4" s="134">
        <v>1158141754</v>
      </c>
      <c r="G4" s="109" t="s">
        <v>638</v>
      </c>
      <c r="H4" s="109" t="s">
        <v>630</v>
      </c>
      <c r="I4" s="109" t="s">
        <v>639</v>
      </c>
      <c r="J4" s="189">
        <v>25</v>
      </c>
      <c r="K4" s="190" t="s">
        <v>640</v>
      </c>
    </row>
    <row r="5" spans="1:11" x14ac:dyDescent="0.25">
      <c r="A5" s="133">
        <v>466951</v>
      </c>
      <c r="B5" s="133" t="s">
        <v>641</v>
      </c>
      <c r="C5" s="133" t="s">
        <v>628</v>
      </c>
      <c r="D5" s="134" t="s">
        <v>14</v>
      </c>
      <c r="E5" s="138"/>
      <c r="F5" s="134">
        <v>1161875348</v>
      </c>
      <c r="G5" s="109" t="s">
        <v>642</v>
      </c>
      <c r="H5" s="109" t="s">
        <v>630</v>
      </c>
      <c r="I5" s="109" t="s">
        <v>643</v>
      </c>
      <c r="J5" s="189">
        <v>20</v>
      </c>
      <c r="K5" s="190" t="s">
        <v>644</v>
      </c>
    </row>
    <row r="6" spans="1:11" x14ac:dyDescent="0.25">
      <c r="A6" s="133">
        <v>333826</v>
      </c>
      <c r="B6" s="133" t="s">
        <v>645</v>
      </c>
      <c r="C6" s="133" t="s">
        <v>628</v>
      </c>
      <c r="D6" s="134" t="s">
        <v>14</v>
      </c>
      <c r="E6" s="134"/>
      <c r="F6" s="134">
        <v>1161875345</v>
      </c>
      <c r="G6" s="109" t="s">
        <v>646</v>
      </c>
      <c r="H6" s="109" t="s">
        <v>630</v>
      </c>
      <c r="I6" s="109" t="s">
        <v>647</v>
      </c>
      <c r="J6" s="189">
        <v>20</v>
      </c>
      <c r="K6" s="190" t="s">
        <v>648</v>
      </c>
    </row>
    <row r="7" spans="1:11" x14ac:dyDescent="0.25">
      <c r="A7" s="133">
        <v>272116</v>
      </c>
      <c r="B7" s="133" t="s">
        <v>649</v>
      </c>
      <c r="C7" s="133" t="s">
        <v>628</v>
      </c>
      <c r="D7" s="134" t="s">
        <v>14</v>
      </c>
      <c r="E7" s="134"/>
      <c r="F7" s="134">
        <v>1172823945</v>
      </c>
      <c r="G7" s="109" t="s">
        <v>650</v>
      </c>
      <c r="H7" s="109" t="s">
        <v>630</v>
      </c>
      <c r="I7" s="109" t="s">
        <v>651</v>
      </c>
      <c r="J7" s="189">
        <v>20</v>
      </c>
      <c r="K7" s="220" t="s">
        <v>652</v>
      </c>
    </row>
  </sheetData>
  <autoFilter ref="A1:K3" xr:uid="{4B8FD955-DCCD-4A75-8E78-A5E1CE01FDD1}">
    <sortState xmlns:xlrd2="http://schemas.microsoft.com/office/spreadsheetml/2017/richdata2" ref="A2:K7">
      <sortCondition ref="B1:B3"/>
    </sortState>
  </autoFilter>
  <conditionalFormatting sqref="G1">
    <cfRule type="duplicateValues" dxfId="75" priority="3"/>
  </conditionalFormatting>
  <conditionalFormatting sqref="G2:G7">
    <cfRule type="duplicateValues" dxfId="74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A687-EC86-4BE2-9173-7F1E4AC875D3}">
  <dimension ref="A1:K7"/>
  <sheetViews>
    <sheetView workbookViewId="0">
      <selection activeCell="A2" sqref="A2:XFD7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42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463770</v>
      </c>
      <c r="B2" s="133" t="s">
        <v>12</v>
      </c>
      <c r="C2" s="133" t="s">
        <v>13</v>
      </c>
      <c r="D2" s="134" t="s">
        <v>14</v>
      </c>
      <c r="E2" s="135" t="s">
        <v>15</v>
      </c>
      <c r="F2" s="134">
        <v>1148008487</v>
      </c>
      <c r="G2" s="109" t="s">
        <v>16</v>
      </c>
      <c r="H2" s="109" t="s">
        <v>17</v>
      </c>
      <c r="I2" s="109" t="s">
        <v>18</v>
      </c>
      <c r="J2" s="185">
        <v>15</v>
      </c>
      <c r="K2" s="304" t="s">
        <v>19</v>
      </c>
    </row>
    <row r="3" spans="1:11" x14ac:dyDescent="0.25">
      <c r="A3" s="133">
        <v>481069</v>
      </c>
      <c r="B3" s="133" t="s">
        <v>20</v>
      </c>
      <c r="C3" s="133" t="s">
        <v>13</v>
      </c>
      <c r="D3" s="134" t="s">
        <v>14</v>
      </c>
      <c r="E3" s="134"/>
      <c r="F3" s="134">
        <v>1164952692</v>
      </c>
      <c r="G3" s="109" t="s">
        <v>21</v>
      </c>
      <c r="H3" s="109" t="s">
        <v>17</v>
      </c>
      <c r="I3" s="109" t="s">
        <v>22</v>
      </c>
      <c r="J3" s="185">
        <v>15</v>
      </c>
      <c r="K3" s="305" t="s">
        <v>23</v>
      </c>
    </row>
    <row r="4" spans="1:11" x14ac:dyDescent="0.25">
      <c r="A4" s="133">
        <v>271574</v>
      </c>
      <c r="B4" s="133" t="s">
        <v>24</v>
      </c>
      <c r="C4" s="133" t="s">
        <v>13</v>
      </c>
      <c r="D4" s="134" t="s">
        <v>14</v>
      </c>
      <c r="E4" s="134"/>
      <c r="F4" s="134">
        <v>1176818012</v>
      </c>
      <c r="G4" s="109" t="s">
        <v>25</v>
      </c>
      <c r="H4" s="109" t="s">
        <v>17</v>
      </c>
      <c r="I4" s="109" t="s">
        <v>26</v>
      </c>
      <c r="J4" s="185">
        <v>15</v>
      </c>
      <c r="K4" s="130" t="s">
        <v>1895</v>
      </c>
    </row>
    <row r="5" spans="1:11" x14ac:dyDescent="0.25">
      <c r="A5" s="133">
        <v>293898</v>
      </c>
      <c r="B5" s="133" t="s">
        <v>28</v>
      </c>
      <c r="C5" s="133" t="s">
        <v>13</v>
      </c>
      <c r="D5" s="134" t="s">
        <v>14</v>
      </c>
      <c r="E5" s="134"/>
      <c r="F5" s="134">
        <v>1152673042</v>
      </c>
      <c r="G5" s="109" t="s">
        <v>29</v>
      </c>
      <c r="H5" s="109" t="s">
        <v>17</v>
      </c>
      <c r="I5" s="109" t="s">
        <v>30</v>
      </c>
      <c r="J5" s="185">
        <v>15</v>
      </c>
      <c r="K5" s="130" t="s">
        <v>31</v>
      </c>
    </row>
    <row r="6" spans="1:11" x14ac:dyDescent="0.25">
      <c r="A6" s="133">
        <v>381803</v>
      </c>
      <c r="B6" s="133" t="s">
        <v>32</v>
      </c>
      <c r="C6" s="133" t="s">
        <v>13</v>
      </c>
      <c r="D6" s="134" t="s">
        <v>33</v>
      </c>
      <c r="E6" s="138"/>
      <c r="F6" s="134">
        <v>1164421353</v>
      </c>
      <c r="G6" s="109" t="s">
        <v>34</v>
      </c>
      <c r="H6" s="109" t="s">
        <v>17</v>
      </c>
      <c r="I6" s="109" t="s">
        <v>35</v>
      </c>
      <c r="J6" s="185">
        <v>15</v>
      </c>
      <c r="K6" s="19" t="s">
        <v>36</v>
      </c>
    </row>
    <row r="7" spans="1:11" x14ac:dyDescent="0.25">
      <c r="A7" s="133">
        <v>456303</v>
      </c>
      <c r="B7" s="133" t="s">
        <v>37</v>
      </c>
      <c r="C7" s="133" t="s">
        <v>13</v>
      </c>
      <c r="D7" s="134" t="s">
        <v>14</v>
      </c>
      <c r="E7" s="138"/>
      <c r="F7" s="134">
        <v>1151392655</v>
      </c>
      <c r="G7" s="109" t="s">
        <v>38</v>
      </c>
      <c r="H7" s="109" t="s">
        <v>17</v>
      </c>
      <c r="I7" s="109" t="s">
        <v>39</v>
      </c>
      <c r="J7" s="185">
        <v>15</v>
      </c>
      <c r="K7" s="220" t="s">
        <v>40</v>
      </c>
    </row>
  </sheetData>
  <autoFilter ref="A1:K3" xr:uid="{4B8FD955-DCCD-4A75-8E78-A5E1CE01FDD1}">
    <sortState xmlns:xlrd2="http://schemas.microsoft.com/office/spreadsheetml/2017/richdata2" ref="A2:K7">
      <sortCondition ref="B1:B3"/>
    </sortState>
  </autoFilter>
  <conditionalFormatting sqref="G1">
    <cfRule type="duplicateValues" dxfId="73" priority="2"/>
  </conditionalFormatting>
  <conditionalFormatting sqref="G2:G7">
    <cfRule type="duplicateValues" dxfId="72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200D-88E2-4161-AD8F-8153C74C7354}">
  <dimension ref="A1:K8"/>
  <sheetViews>
    <sheetView workbookViewId="0">
      <selection activeCell="A2" sqref="A2:XFD8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4.85546875" bestFit="1" customWidth="1"/>
    <col min="8" max="8" width="17.5703125" bestFit="1" customWidth="1"/>
    <col min="9" max="9" width="43.5703125" bestFit="1" customWidth="1"/>
    <col min="10" max="10" width="7.85546875" style="20" bestFit="1" customWidth="1"/>
    <col min="11" max="11" width="46.8554687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351316</v>
      </c>
      <c r="B2" s="133" t="s">
        <v>41</v>
      </c>
      <c r="C2" s="133" t="s">
        <v>42</v>
      </c>
      <c r="D2" s="134" t="s">
        <v>14</v>
      </c>
      <c r="E2" s="138"/>
      <c r="F2" s="134">
        <v>1169049095</v>
      </c>
      <c r="G2" s="109" t="s">
        <v>43</v>
      </c>
      <c r="H2" s="109" t="s">
        <v>44</v>
      </c>
      <c r="I2" s="109" t="s">
        <v>45</v>
      </c>
      <c r="J2" s="185">
        <v>13</v>
      </c>
      <c r="K2" s="130" t="s">
        <v>46</v>
      </c>
    </row>
    <row r="3" spans="1:11" x14ac:dyDescent="0.25">
      <c r="A3" s="133">
        <v>491378</v>
      </c>
      <c r="B3" s="133" t="s">
        <v>47</v>
      </c>
      <c r="C3" s="133" t="s">
        <v>42</v>
      </c>
      <c r="D3" s="134" t="s">
        <v>14</v>
      </c>
      <c r="E3" s="138"/>
      <c r="F3" s="134">
        <v>1172220280</v>
      </c>
      <c r="G3" s="109" t="s">
        <v>48</v>
      </c>
      <c r="H3" s="109" t="s">
        <v>44</v>
      </c>
      <c r="I3" s="109" t="s">
        <v>49</v>
      </c>
      <c r="J3" s="185">
        <v>13</v>
      </c>
      <c r="K3" s="305" t="s">
        <v>50</v>
      </c>
    </row>
    <row r="4" spans="1:11" x14ac:dyDescent="0.25">
      <c r="A4" s="133">
        <v>489480</v>
      </c>
      <c r="B4" s="133" t="s">
        <v>51</v>
      </c>
      <c r="C4" s="133" t="s">
        <v>42</v>
      </c>
      <c r="D4" s="134" t="s">
        <v>14</v>
      </c>
      <c r="E4" s="138"/>
      <c r="F4" s="134">
        <v>1166729097</v>
      </c>
      <c r="G4" s="109" t="s">
        <v>52</v>
      </c>
      <c r="H4" s="109" t="s">
        <v>44</v>
      </c>
      <c r="I4" s="109" t="s">
        <v>53</v>
      </c>
      <c r="J4" s="185">
        <v>13</v>
      </c>
      <c r="K4" s="304" t="s">
        <v>31</v>
      </c>
    </row>
    <row r="5" spans="1:11" x14ac:dyDescent="0.25">
      <c r="A5" s="133">
        <v>271887</v>
      </c>
      <c r="B5" s="133" t="s">
        <v>54</v>
      </c>
      <c r="C5" s="133" t="s">
        <v>42</v>
      </c>
      <c r="D5" s="134" t="s">
        <v>14</v>
      </c>
      <c r="E5" s="138"/>
      <c r="F5" s="134">
        <v>1169049222</v>
      </c>
      <c r="G5" s="109" t="s">
        <v>55</v>
      </c>
      <c r="H5" s="109" t="s">
        <v>44</v>
      </c>
      <c r="I5" s="109" t="s">
        <v>56</v>
      </c>
      <c r="J5" s="185">
        <v>13</v>
      </c>
      <c r="K5" s="130" t="s">
        <v>57</v>
      </c>
    </row>
    <row r="6" spans="1:11" x14ac:dyDescent="0.25">
      <c r="A6" s="133">
        <v>484219</v>
      </c>
      <c r="B6" s="133" t="s">
        <v>58</v>
      </c>
      <c r="C6" s="133" t="s">
        <v>42</v>
      </c>
      <c r="D6" s="134" t="s">
        <v>14</v>
      </c>
      <c r="E6" s="138"/>
      <c r="F6" s="134">
        <v>1169044912</v>
      </c>
      <c r="G6" s="109" t="s">
        <v>59</v>
      </c>
      <c r="H6" s="109" t="s">
        <v>44</v>
      </c>
      <c r="I6" s="109" t="s">
        <v>60</v>
      </c>
      <c r="J6" s="185">
        <v>13</v>
      </c>
      <c r="K6" s="19" t="s">
        <v>61</v>
      </c>
    </row>
    <row r="7" spans="1:11" x14ac:dyDescent="0.25">
      <c r="A7" s="133">
        <v>488137</v>
      </c>
      <c r="B7" s="133" t="s">
        <v>62</v>
      </c>
      <c r="C7" s="133" t="s">
        <v>42</v>
      </c>
      <c r="D7" s="134" t="s">
        <v>14</v>
      </c>
      <c r="E7" s="135" t="s">
        <v>15</v>
      </c>
      <c r="F7" s="134">
        <v>471136538</v>
      </c>
      <c r="G7" s="109" t="s">
        <v>63</v>
      </c>
      <c r="H7" s="109" t="s">
        <v>44</v>
      </c>
      <c r="I7" s="109" t="s">
        <v>64</v>
      </c>
      <c r="J7" s="185">
        <v>13</v>
      </c>
      <c r="K7" s="220" t="s">
        <v>65</v>
      </c>
    </row>
    <row r="8" spans="1:11" x14ac:dyDescent="0.25">
      <c r="A8" s="133">
        <v>488457</v>
      </c>
      <c r="B8" s="133" t="s">
        <v>66</v>
      </c>
      <c r="C8" s="133" t="s">
        <v>42</v>
      </c>
      <c r="D8" s="134" t="s">
        <v>14</v>
      </c>
      <c r="E8" s="138"/>
      <c r="F8" s="134">
        <v>1169045659</v>
      </c>
      <c r="G8" s="109" t="s">
        <v>67</v>
      </c>
      <c r="H8" s="109" t="s">
        <v>44</v>
      </c>
      <c r="I8" s="109" t="s">
        <v>68</v>
      </c>
      <c r="J8" s="185">
        <v>13</v>
      </c>
      <c r="K8" s="304" t="s">
        <v>69</v>
      </c>
    </row>
  </sheetData>
  <autoFilter ref="A1:K2" xr:uid="{4B8FD955-DCCD-4A75-8E78-A5E1CE01FDD1}">
    <sortState xmlns:xlrd2="http://schemas.microsoft.com/office/spreadsheetml/2017/richdata2" ref="A2:K8">
      <sortCondition ref="B1:B2"/>
    </sortState>
  </autoFilter>
  <conditionalFormatting sqref="G1">
    <cfRule type="duplicateValues" dxfId="71" priority="2"/>
  </conditionalFormatting>
  <conditionalFormatting sqref="G2:G8">
    <cfRule type="duplicateValues" dxfId="70" priority="18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44CD-6C4E-4391-A629-E32849969098}">
  <dimension ref="A1:K6"/>
  <sheetViews>
    <sheetView workbookViewId="0">
      <selection activeCell="A2" sqref="A2:XFD6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41.140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490463</v>
      </c>
      <c r="B2" s="133" t="s">
        <v>1610</v>
      </c>
      <c r="C2" s="133" t="s">
        <v>1611</v>
      </c>
      <c r="D2" s="134" t="s">
        <v>14</v>
      </c>
      <c r="E2" s="138" t="s">
        <v>15</v>
      </c>
      <c r="F2" s="134">
        <v>1166729217</v>
      </c>
      <c r="G2" s="109" t="s">
        <v>1612</v>
      </c>
      <c r="H2" s="109" t="s">
        <v>1613</v>
      </c>
      <c r="I2" s="109" t="s">
        <v>1614</v>
      </c>
      <c r="J2" s="185">
        <v>15</v>
      </c>
      <c r="K2" s="305" t="s">
        <v>1615</v>
      </c>
    </row>
    <row r="3" spans="1:11" ht="16.5" x14ac:dyDescent="0.3">
      <c r="A3" s="172">
        <v>517794</v>
      </c>
      <c r="B3" s="172" t="s">
        <v>1616</v>
      </c>
      <c r="C3" s="172" t="s">
        <v>1611</v>
      </c>
      <c r="D3" s="173" t="s">
        <v>14</v>
      </c>
      <c r="E3" s="135"/>
      <c r="F3" s="134">
        <v>1183130702</v>
      </c>
      <c r="G3" s="109" t="s">
        <v>1616</v>
      </c>
      <c r="H3" s="109" t="s">
        <v>1613</v>
      </c>
      <c r="I3" s="183" t="s">
        <v>1617</v>
      </c>
      <c r="J3" s="185">
        <v>10</v>
      </c>
      <c r="K3" s="304" t="s">
        <v>1618</v>
      </c>
    </row>
    <row r="4" spans="1:11" x14ac:dyDescent="0.25">
      <c r="A4" s="133">
        <v>511848</v>
      </c>
      <c r="B4" s="133" t="s">
        <v>1619</v>
      </c>
      <c r="C4" s="133" t="s">
        <v>1611</v>
      </c>
      <c r="D4" s="134" t="s">
        <v>14</v>
      </c>
      <c r="E4" s="134"/>
      <c r="F4" s="134">
        <v>1179021060</v>
      </c>
      <c r="G4" s="109" t="s">
        <v>1620</v>
      </c>
      <c r="H4" s="109" t="s">
        <v>1613</v>
      </c>
      <c r="I4" s="109" t="s">
        <v>1621</v>
      </c>
      <c r="J4" s="185">
        <v>10</v>
      </c>
      <c r="K4" s="304" t="s">
        <v>1622</v>
      </c>
    </row>
    <row r="5" spans="1:11" x14ac:dyDescent="0.25">
      <c r="A5" s="174">
        <v>377320</v>
      </c>
      <c r="B5" s="174" t="s">
        <v>1623</v>
      </c>
      <c r="C5" s="133" t="s">
        <v>1611</v>
      </c>
      <c r="D5" s="134" t="s">
        <v>14</v>
      </c>
      <c r="E5" s="138"/>
      <c r="F5" s="134">
        <v>1178178936</v>
      </c>
      <c r="G5" s="109" t="s">
        <v>1624</v>
      </c>
      <c r="H5" s="109" t="s">
        <v>1613</v>
      </c>
      <c r="I5" s="109" t="s">
        <v>1625</v>
      </c>
      <c r="J5" s="185">
        <v>10</v>
      </c>
      <c r="K5" s="220" t="s">
        <v>1626</v>
      </c>
    </row>
    <row r="6" spans="1:11" x14ac:dyDescent="0.25">
      <c r="A6" s="109">
        <v>271616</v>
      </c>
      <c r="B6" s="109" t="s">
        <v>1627</v>
      </c>
      <c r="C6" s="109" t="s">
        <v>1611</v>
      </c>
      <c r="D6" s="109" t="s">
        <v>14</v>
      </c>
      <c r="E6" s="109"/>
      <c r="F6" s="109">
        <v>1179020928</v>
      </c>
      <c r="G6" s="109" t="s">
        <v>1628</v>
      </c>
      <c r="H6" s="109" t="s">
        <v>1613</v>
      </c>
      <c r="I6" s="109" t="s">
        <v>1629</v>
      </c>
      <c r="J6" s="185">
        <v>10</v>
      </c>
      <c r="K6" s="130" t="s">
        <v>1630</v>
      </c>
    </row>
  </sheetData>
  <autoFilter ref="A1:K3" xr:uid="{4B8FD955-DCCD-4A75-8E78-A5E1CE01FDD1}">
    <sortState xmlns:xlrd2="http://schemas.microsoft.com/office/spreadsheetml/2017/richdata2" ref="A2:K5">
      <sortCondition ref="B1:B3"/>
    </sortState>
  </autoFilter>
  <conditionalFormatting sqref="G1">
    <cfRule type="duplicateValues" dxfId="69" priority="1"/>
  </conditionalFormatting>
  <conditionalFormatting sqref="G2:G5">
    <cfRule type="duplicateValues" dxfId="68" priority="2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3702-A495-4390-835D-3DFD375F92FF}">
  <dimension ref="A1:K5"/>
  <sheetViews>
    <sheetView workbookViewId="0">
      <selection activeCell="A2" sqref="A2:XFD5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39.57031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01" t="s">
        <v>9</v>
      </c>
      <c r="K1" s="142" t="s">
        <v>10</v>
      </c>
    </row>
    <row r="2" spans="1:11" x14ac:dyDescent="0.25">
      <c r="A2" s="133">
        <v>329052</v>
      </c>
      <c r="B2" s="133" t="s">
        <v>1521</v>
      </c>
      <c r="C2" s="133" t="s">
        <v>1522</v>
      </c>
      <c r="D2" s="134" t="s">
        <v>14</v>
      </c>
      <c r="E2" s="138"/>
      <c r="F2" s="134">
        <v>1174684476</v>
      </c>
      <c r="G2" s="109" t="s">
        <v>1523</v>
      </c>
      <c r="H2" s="109" t="s">
        <v>1524</v>
      </c>
      <c r="I2" s="109" t="s">
        <v>1525</v>
      </c>
      <c r="J2" s="185">
        <v>10</v>
      </c>
      <c r="K2" s="305" t="s">
        <v>1526</v>
      </c>
    </row>
    <row r="3" spans="1:11" x14ac:dyDescent="0.25">
      <c r="A3" s="172">
        <v>352940</v>
      </c>
      <c r="B3" s="172" t="s">
        <v>1527</v>
      </c>
      <c r="C3" s="172" t="s">
        <v>1522</v>
      </c>
      <c r="D3" s="173" t="s">
        <v>14</v>
      </c>
      <c r="E3" s="135"/>
      <c r="F3" s="134">
        <v>1015762906</v>
      </c>
      <c r="G3" s="109" t="s">
        <v>1528</v>
      </c>
      <c r="H3" s="109" t="s">
        <v>1524</v>
      </c>
      <c r="I3" s="109" t="s">
        <v>1529</v>
      </c>
      <c r="J3" s="185">
        <v>10</v>
      </c>
      <c r="K3" s="304" t="s">
        <v>1530</v>
      </c>
    </row>
    <row r="4" spans="1:11" x14ac:dyDescent="0.25">
      <c r="A4" s="133">
        <v>494608</v>
      </c>
      <c r="B4" s="133" t="s">
        <v>1531</v>
      </c>
      <c r="C4" s="133" t="s">
        <v>1522</v>
      </c>
      <c r="D4" s="134" t="s">
        <v>14</v>
      </c>
      <c r="E4" s="134" t="s">
        <v>15</v>
      </c>
      <c r="F4" s="134">
        <v>1174684426</v>
      </c>
      <c r="G4" s="109" t="s">
        <v>1532</v>
      </c>
      <c r="H4" s="109" t="s">
        <v>1524</v>
      </c>
      <c r="I4" s="109" t="s">
        <v>1533</v>
      </c>
      <c r="J4" s="185">
        <v>10</v>
      </c>
      <c r="K4" s="304" t="s">
        <v>1534</v>
      </c>
    </row>
    <row r="5" spans="1:11" x14ac:dyDescent="0.25">
      <c r="A5" s="174">
        <v>516851</v>
      </c>
      <c r="B5" s="174" t="s">
        <v>1535</v>
      </c>
      <c r="C5" s="133" t="s">
        <v>1522</v>
      </c>
      <c r="D5" s="134" t="s">
        <v>14</v>
      </c>
      <c r="E5" s="138"/>
      <c r="F5" s="134">
        <v>1181522413</v>
      </c>
      <c r="G5" s="109" t="s">
        <v>1536</v>
      </c>
      <c r="H5" s="109" t="s">
        <v>1524</v>
      </c>
      <c r="I5" s="109" t="s">
        <v>1537</v>
      </c>
      <c r="J5" s="185">
        <v>10</v>
      </c>
      <c r="K5" s="220" t="s">
        <v>1538</v>
      </c>
    </row>
  </sheetData>
  <autoFilter ref="A1:K3" xr:uid="{4B8FD955-DCCD-4A75-8E78-A5E1CE01FDD1}">
    <sortState xmlns:xlrd2="http://schemas.microsoft.com/office/spreadsheetml/2017/richdata2" ref="A2:K5">
      <sortCondition ref="B1:B3"/>
    </sortState>
  </autoFilter>
  <conditionalFormatting sqref="G1">
    <cfRule type="duplicateValues" dxfId="67" priority="2"/>
  </conditionalFormatting>
  <conditionalFormatting sqref="G2:G5">
    <cfRule type="duplicateValues" dxfId="66" priority="17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7384-8B74-4C5A-BC40-C883863BE363}">
  <dimension ref="A1:K6"/>
  <sheetViews>
    <sheetView workbookViewId="0">
      <selection activeCell="A2" sqref="A2:XFD5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bestFit="1" customWidth="1"/>
    <col min="11" max="11" width="42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42" t="s">
        <v>9</v>
      </c>
      <c r="K1" s="142" t="s">
        <v>10</v>
      </c>
    </row>
    <row r="2" spans="1:11" x14ac:dyDescent="0.25">
      <c r="A2" s="5">
        <v>457627</v>
      </c>
      <c r="B2" s="5" t="s">
        <v>1485</v>
      </c>
      <c r="C2" s="5" t="s">
        <v>1486</v>
      </c>
      <c r="D2" s="6" t="s">
        <v>14</v>
      </c>
      <c r="E2" s="61"/>
      <c r="F2" s="10">
        <v>1151392710</v>
      </c>
      <c r="G2" t="s">
        <v>1487</v>
      </c>
      <c r="H2" t="s">
        <v>1488</v>
      </c>
      <c r="I2" t="s">
        <v>1489</v>
      </c>
      <c r="J2" s="130">
        <v>25</v>
      </c>
      <c r="K2" s="305" t="s">
        <v>1490</v>
      </c>
    </row>
    <row r="3" spans="1:11" x14ac:dyDescent="0.25">
      <c r="A3" s="5">
        <v>456297</v>
      </c>
      <c r="B3" s="5" t="s">
        <v>1491</v>
      </c>
      <c r="C3" s="5" t="s">
        <v>1486</v>
      </c>
      <c r="D3" s="6" t="s">
        <v>14</v>
      </c>
      <c r="E3" s="61"/>
      <c r="F3" s="10">
        <v>1151392692</v>
      </c>
      <c r="G3" t="s">
        <v>1492</v>
      </c>
      <c r="H3" t="s">
        <v>1488</v>
      </c>
      <c r="I3" t="s">
        <v>1493</v>
      </c>
      <c r="J3" s="130">
        <v>35</v>
      </c>
      <c r="K3" s="304" t="s">
        <v>1494</v>
      </c>
    </row>
    <row r="4" spans="1:11" x14ac:dyDescent="0.25">
      <c r="A4" s="5">
        <v>495076</v>
      </c>
      <c r="B4" s="5" t="s">
        <v>1495</v>
      </c>
      <c r="C4" s="5" t="s">
        <v>1486</v>
      </c>
      <c r="D4" s="6" t="s">
        <v>14</v>
      </c>
      <c r="E4" s="26" t="s">
        <v>15</v>
      </c>
      <c r="F4" s="10">
        <v>1035569187</v>
      </c>
      <c r="G4" t="s">
        <v>1496</v>
      </c>
      <c r="H4" t="s">
        <v>1488</v>
      </c>
      <c r="I4" t="s">
        <v>1497</v>
      </c>
      <c r="J4" s="130">
        <v>25</v>
      </c>
      <c r="K4" s="305" t="s">
        <v>1498</v>
      </c>
    </row>
    <row r="5" spans="1:11" x14ac:dyDescent="0.25">
      <c r="A5" s="5">
        <v>518239</v>
      </c>
      <c r="B5" s="15" t="s">
        <v>1499</v>
      </c>
      <c r="C5" s="5" t="s">
        <v>1486</v>
      </c>
      <c r="D5" s="6" t="s">
        <v>14</v>
      </c>
      <c r="E5" s="26" t="s">
        <v>15</v>
      </c>
      <c r="F5" s="10">
        <v>724546131</v>
      </c>
      <c r="G5" t="s">
        <v>1500</v>
      </c>
      <c r="H5" t="s">
        <v>1488</v>
      </c>
      <c r="I5" t="s">
        <v>1501</v>
      </c>
      <c r="J5" s="130">
        <v>22</v>
      </c>
      <c r="K5" s="304" t="s">
        <v>1502</v>
      </c>
    </row>
    <row r="6" spans="1:11" x14ac:dyDescent="0.25">
      <c r="A6" s="174"/>
      <c r="B6" s="174"/>
      <c r="C6" s="133"/>
      <c r="D6" s="134"/>
      <c r="E6" s="138"/>
      <c r="F6" s="134"/>
      <c r="G6" s="109"/>
      <c r="H6" s="109"/>
      <c r="I6" s="109"/>
      <c r="J6" s="109"/>
      <c r="K6" s="119"/>
    </row>
  </sheetData>
  <autoFilter ref="A1:K4" xr:uid="{4B8FD955-DCCD-4A75-8E78-A5E1CE01FDD1}">
    <sortState xmlns:xlrd2="http://schemas.microsoft.com/office/spreadsheetml/2017/richdata2" ref="A2:K6">
      <sortCondition ref="B1:B4"/>
    </sortState>
  </autoFilter>
  <conditionalFormatting sqref="G1">
    <cfRule type="duplicateValues" dxfId="65" priority="3"/>
  </conditionalFormatting>
  <conditionalFormatting sqref="G6">
    <cfRule type="duplicateValues" dxfId="64" priority="2"/>
  </conditionalFormatting>
  <conditionalFormatting sqref="G2:G5">
    <cfRule type="duplicateValues" dxfId="63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C9D2-6BC5-4CF1-BCDD-369C136A868D}">
  <dimension ref="A1:K6"/>
  <sheetViews>
    <sheetView workbookViewId="0">
      <selection activeCell="A2" sqref="A2:XFD6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5.7109375" bestFit="1" customWidth="1"/>
    <col min="4" max="4" width="14.140625" bestFit="1" customWidth="1"/>
    <col min="5" max="5" width="12.71093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bestFit="1" customWidth="1"/>
    <col min="11" max="11" width="42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42" t="s">
        <v>9</v>
      </c>
      <c r="K1" s="142" t="s">
        <v>10</v>
      </c>
    </row>
    <row r="2" spans="1:11" x14ac:dyDescent="0.25">
      <c r="A2" s="133">
        <v>456226</v>
      </c>
      <c r="B2" s="133" t="s">
        <v>147</v>
      </c>
      <c r="C2" s="133" t="s">
        <v>148</v>
      </c>
      <c r="D2" s="134" t="s">
        <v>14</v>
      </c>
      <c r="E2" s="138"/>
      <c r="F2" s="134">
        <v>1172222084</v>
      </c>
      <c r="G2" s="109" t="s">
        <v>149</v>
      </c>
      <c r="H2" s="109" t="s">
        <v>150</v>
      </c>
      <c r="I2" s="109" t="s">
        <v>151</v>
      </c>
      <c r="J2" s="130">
        <v>25</v>
      </c>
      <c r="K2" s="305" t="s">
        <v>152</v>
      </c>
    </row>
    <row r="3" spans="1:11" x14ac:dyDescent="0.25">
      <c r="A3" s="172">
        <v>483220</v>
      </c>
      <c r="B3" s="172" t="s">
        <v>153</v>
      </c>
      <c r="C3" s="172" t="s">
        <v>148</v>
      </c>
      <c r="D3" s="173" t="s">
        <v>1896</v>
      </c>
      <c r="E3" s="135" t="s">
        <v>15</v>
      </c>
      <c r="F3" s="134">
        <v>1169048310</v>
      </c>
      <c r="G3" s="109" t="s">
        <v>155</v>
      </c>
      <c r="H3" s="109" t="s">
        <v>150</v>
      </c>
      <c r="I3" s="109" t="s">
        <v>156</v>
      </c>
      <c r="J3" s="109"/>
      <c r="K3" s="263"/>
    </row>
    <row r="4" spans="1:11" ht="30" x14ac:dyDescent="0.25">
      <c r="A4" s="133">
        <v>484073</v>
      </c>
      <c r="B4" s="133" t="s">
        <v>158</v>
      </c>
      <c r="C4" s="133" t="s">
        <v>148</v>
      </c>
      <c r="D4" s="134" t="s">
        <v>14</v>
      </c>
      <c r="E4" s="135" t="s">
        <v>15</v>
      </c>
      <c r="F4" s="134">
        <v>1169048109</v>
      </c>
      <c r="G4" s="109" t="s">
        <v>159</v>
      </c>
      <c r="H4" s="109" t="s">
        <v>150</v>
      </c>
      <c r="I4" s="109" t="s">
        <v>160</v>
      </c>
      <c r="J4" s="130">
        <v>25</v>
      </c>
      <c r="K4" s="305" t="s">
        <v>161</v>
      </c>
    </row>
    <row r="5" spans="1:11" x14ac:dyDescent="0.25">
      <c r="A5" s="133">
        <v>279031</v>
      </c>
      <c r="B5" s="133" t="s">
        <v>162</v>
      </c>
      <c r="C5" s="133" t="s">
        <v>148</v>
      </c>
      <c r="D5" s="134" t="s">
        <v>14</v>
      </c>
      <c r="E5" s="134"/>
      <c r="F5" s="134">
        <v>1175693359</v>
      </c>
      <c r="G5" s="109" t="s">
        <v>163</v>
      </c>
      <c r="H5" s="109" t="s">
        <v>150</v>
      </c>
      <c r="I5" s="109" t="s">
        <v>164</v>
      </c>
      <c r="J5" s="130">
        <v>25</v>
      </c>
      <c r="K5" s="304" t="s">
        <v>165</v>
      </c>
    </row>
    <row r="6" spans="1:11" x14ac:dyDescent="0.25">
      <c r="A6" s="174">
        <v>486682</v>
      </c>
      <c r="B6" s="174" t="s">
        <v>166</v>
      </c>
      <c r="C6" s="133" t="s">
        <v>148</v>
      </c>
      <c r="D6" s="134" t="s">
        <v>14</v>
      </c>
      <c r="E6" s="138" t="s">
        <v>1890</v>
      </c>
      <c r="F6" s="134">
        <v>1169045034</v>
      </c>
      <c r="G6" s="109" t="s">
        <v>167</v>
      </c>
      <c r="H6" s="109" t="s">
        <v>150</v>
      </c>
      <c r="I6" s="109" t="s">
        <v>168</v>
      </c>
      <c r="J6" s="130">
        <v>25</v>
      </c>
      <c r="K6" s="220" t="s">
        <v>169</v>
      </c>
    </row>
  </sheetData>
  <autoFilter ref="A1:K4" xr:uid="{4B8FD955-DCCD-4A75-8E78-A5E1CE01FDD1}">
    <sortState xmlns:xlrd2="http://schemas.microsoft.com/office/spreadsheetml/2017/richdata2" ref="A2:K6">
      <sortCondition ref="B1:B4"/>
    </sortState>
  </autoFilter>
  <conditionalFormatting sqref="G1">
    <cfRule type="duplicateValues" dxfId="62" priority="3"/>
  </conditionalFormatting>
  <conditionalFormatting sqref="G2:G6">
    <cfRule type="duplicateValues" dxfId="61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EE8A-9D56-4FD8-91E0-5F6ADDD13210}">
  <dimension ref="A1:K5"/>
  <sheetViews>
    <sheetView topLeftCell="B1" workbookViewId="0">
      <selection activeCell="A2" sqref="A2:XFD5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6.7109375" bestFit="1" customWidth="1"/>
    <col min="4" max="4" width="10.7109375" bestFit="1" customWidth="1"/>
    <col min="5" max="5" width="6.85546875" bestFit="1" customWidth="1"/>
    <col min="6" max="6" width="12" bestFit="1" customWidth="1"/>
    <col min="7" max="7" width="29.28515625" bestFit="1" customWidth="1"/>
    <col min="8" max="8" width="18.85546875" bestFit="1" customWidth="1"/>
    <col min="9" max="9" width="43.5703125" bestFit="1" customWidth="1"/>
    <col min="10" max="10" width="7.85546875" bestFit="1" customWidth="1"/>
    <col min="11" max="11" width="42" bestFit="1" customWidth="1"/>
  </cols>
  <sheetData>
    <row r="1" spans="1:11" x14ac:dyDescent="0.25">
      <c r="A1" s="2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42" t="s">
        <v>9</v>
      </c>
      <c r="K1" s="142" t="s">
        <v>10</v>
      </c>
    </row>
    <row r="2" spans="1:11" x14ac:dyDescent="0.25">
      <c r="A2" s="170">
        <v>506151</v>
      </c>
      <c r="B2" s="133" t="s">
        <v>1508</v>
      </c>
      <c r="C2" s="133" t="s">
        <v>1504</v>
      </c>
      <c r="D2" s="134" t="s">
        <v>14</v>
      </c>
      <c r="E2" s="134"/>
      <c r="F2" s="134">
        <v>1177657336</v>
      </c>
      <c r="G2" s="109" t="s">
        <v>1509</v>
      </c>
      <c r="H2" s="109" t="s">
        <v>1505</v>
      </c>
      <c r="I2" s="109" t="s">
        <v>1510</v>
      </c>
      <c r="J2" s="130">
        <v>25</v>
      </c>
      <c r="K2" s="306" t="s">
        <v>1511</v>
      </c>
    </row>
    <row r="3" spans="1:11" x14ac:dyDescent="0.25">
      <c r="A3" s="170">
        <v>443417</v>
      </c>
      <c r="B3" s="133" t="s">
        <v>1512</v>
      </c>
      <c r="C3" s="133" t="s">
        <v>1504</v>
      </c>
      <c r="D3" s="134" t="s">
        <v>14</v>
      </c>
      <c r="E3" s="134"/>
      <c r="F3" s="134">
        <v>1176699663</v>
      </c>
      <c r="G3" s="109" t="s">
        <v>1513</v>
      </c>
      <c r="H3" s="109" t="s">
        <v>1505</v>
      </c>
      <c r="I3" s="109" t="s">
        <v>1514</v>
      </c>
      <c r="J3" s="130">
        <v>25</v>
      </c>
      <c r="K3" s="306" t="s">
        <v>1515</v>
      </c>
    </row>
    <row r="4" spans="1:11" x14ac:dyDescent="0.25">
      <c r="A4" s="171">
        <v>291021</v>
      </c>
      <c r="B4" s="133" t="s">
        <v>1516</v>
      </c>
      <c r="C4" s="133" t="s">
        <v>1504</v>
      </c>
      <c r="D4" s="134" t="s">
        <v>14</v>
      </c>
      <c r="E4" s="134"/>
      <c r="F4" s="134">
        <v>1176817992</v>
      </c>
      <c r="G4" s="109" t="s">
        <v>1517</v>
      </c>
      <c r="H4" s="109" t="s">
        <v>1505</v>
      </c>
      <c r="I4" s="109" t="s">
        <v>1518</v>
      </c>
      <c r="J4" s="130">
        <v>25</v>
      </c>
      <c r="K4" s="130" t="s">
        <v>1519</v>
      </c>
    </row>
    <row r="5" spans="1:11" ht="16.5" x14ac:dyDescent="0.3">
      <c r="B5" s="183" t="s">
        <v>1503</v>
      </c>
      <c r="C5" s="133" t="s">
        <v>1504</v>
      </c>
      <c r="D5" s="109"/>
      <c r="E5" s="109"/>
      <c r="F5" s="109"/>
      <c r="G5" s="183" t="s">
        <v>1503</v>
      </c>
      <c r="H5" s="109" t="s">
        <v>1505</v>
      </c>
      <c r="I5" s="183" t="s">
        <v>1506</v>
      </c>
      <c r="J5" s="130">
        <v>25</v>
      </c>
      <c r="K5" s="184" t="s">
        <v>1507</v>
      </c>
    </row>
  </sheetData>
  <autoFilter ref="A1:K3" xr:uid="{4B8FD955-DCCD-4A75-8E78-A5E1CE01FDD1}"/>
  <conditionalFormatting sqref="G1">
    <cfRule type="duplicateValues" dxfId="60" priority="3"/>
  </conditionalFormatting>
  <conditionalFormatting sqref="G2:G4">
    <cfRule type="duplicateValues" dxfId="59" priority="16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799F-B794-4A15-8C29-55D8AC65457C}">
  <dimension ref="A1:K4"/>
  <sheetViews>
    <sheetView topLeftCell="B1" workbookViewId="0">
      <selection activeCell="A2" sqref="A2:XFD4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2.28515625" bestFit="1" customWidth="1"/>
    <col min="4" max="4" width="10.7109375" bestFit="1" customWidth="1"/>
    <col min="5" max="5" width="6.855468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style="20" bestFit="1" customWidth="1"/>
    <col min="11" max="11" width="39.140625" bestFit="1" customWidth="1"/>
  </cols>
  <sheetData>
    <row r="1" spans="1:11" x14ac:dyDescent="0.25">
      <c r="A1" s="169" t="s">
        <v>0</v>
      </c>
      <c r="B1" s="102" t="s">
        <v>1</v>
      </c>
      <c r="C1" s="102" t="s">
        <v>2</v>
      </c>
      <c r="D1" s="102" t="s">
        <v>3</v>
      </c>
      <c r="E1" s="103" t="s">
        <v>4</v>
      </c>
      <c r="F1" s="104" t="s">
        <v>5</v>
      </c>
      <c r="G1" s="105" t="s">
        <v>6</v>
      </c>
      <c r="H1" s="105" t="s">
        <v>7</v>
      </c>
      <c r="I1" s="106" t="s">
        <v>8</v>
      </c>
      <c r="J1" s="168" t="s">
        <v>9</v>
      </c>
      <c r="K1" s="128" t="s">
        <v>10</v>
      </c>
    </row>
    <row r="2" spans="1:11" x14ac:dyDescent="0.25">
      <c r="A2" s="170">
        <v>455685</v>
      </c>
      <c r="B2" s="133" t="s">
        <v>1668</v>
      </c>
      <c r="C2" s="133" t="s">
        <v>1669</v>
      </c>
      <c r="D2" s="134" t="s">
        <v>14</v>
      </c>
      <c r="E2" s="135" t="s">
        <v>15</v>
      </c>
      <c r="F2" s="134">
        <v>1151392719</v>
      </c>
      <c r="G2" s="109" t="s">
        <v>1670</v>
      </c>
      <c r="H2" s="109" t="s">
        <v>1671</v>
      </c>
      <c r="I2" s="109" t="s">
        <v>1672</v>
      </c>
      <c r="J2" s="166">
        <v>40</v>
      </c>
      <c r="K2" s="123" t="s">
        <v>1667</v>
      </c>
    </row>
    <row r="3" spans="1:11" x14ac:dyDescent="0.25">
      <c r="A3" s="170">
        <v>408980</v>
      </c>
      <c r="B3" s="133" t="s">
        <v>1674</v>
      </c>
      <c r="C3" s="133" t="s">
        <v>1669</v>
      </c>
      <c r="D3" s="134" t="s">
        <v>14</v>
      </c>
      <c r="E3" s="135"/>
      <c r="F3" s="134">
        <v>1172221591</v>
      </c>
      <c r="G3" s="109" t="s">
        <v>1675</v>
      </c>
      <c r="H3" s="109" t="s">
        <v>1671</v>
      </c>
      <c r="I3" s="109" t="s">
        <v>1676</v>
      </c>
      <c r="J3" s="166">
        <v>40</v>
      </c>
      <c r="K3" s="125" t="s">
        <v>1673</v>
      </c>
    </row>
    <row r="4" spans="1:11" x14ac:dyDescent="0.25">
      <c r="A4" s="170">
        <v>404302</v>
      </c>
      <c r="B4" s="133" t="s">
        <v>1678</v>
      </c>
      <c r="C4" s="133" t="s">
        <v>1669</v>
      </c>
      <c r="D4" s="134" t="s">
        <v>14</v>
      </c>
      <c r="E4" s="138"/>
      <c r="F4" s="134">
        <v>1172220293</v>
      </c>
      <c r="G4" s="109" t="s">
        <v>1679</v>
      </c>
      <c r="H4" s="109" t="s">
        <v>1671</v>
      </c>
      <c r="I4" s="109" t="s">
        <v>1680</v>
      </c>
      <c r="J4" s="166">
        <v>50</v>
      </c>
      <c r="K4" s="125" t="s">
        <v>1677</v>
      </c>
    </row>
  </sheetData>
  <autoFilter ref="A1:K4" xr:uid="{4B8FD955-DCCD-4A75-8E78-A5E1CE01FDD1}"/>
  <conditionalFormatting sqref="G1">
    <cfRule type="duplicateValues" dxfId="58" priority="2"/>
  </conditionalFormatting>
  <conditionalFormatting sqref="G2:G4">
    <cfRule type="duplicateValues" dxfId="57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7C11-E24C-4AC3-A16E-8A57948E2E0D}">
  <dimension ref="A1:K5"/>
  <sheetViews>
    <sheetView workbookViewId="0">
      <selection activeCell="A2" sqref="A2:XFD5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2.28515625" bestFit="1" customWidth="1"/>
    <col min="4" max="4" width="10.7109375" bestFit="1" customWidth="1"/>
    <col min="5" max="5" width="6.855468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bestFit="1" customWidth="1"/>
    <col min="11" max="11" width="33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8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28" t="s">
        <v>9</v>
      </c>
      <c r="K1" s="128" t="s">
        <v>10</v>
      </c>
    </row>
    <row r="2" spans="1:11" x14ac:dyDescent="0.25">
      <c r="A2" s="5">
        <v>472102</v>
      </c>
      <c r="B2" s="5" t="s">
        <v>129</v>
      </c>
      <c r="C2" s="5" t="s">
        <v>130</v>
      </c>
      <c r="D2" s="6" t="s">
        <v>14</v>
      </c>
      <c r="E2" s="61"/>
      <c r="F2" s="10">
        <v>971389050</v>
      </c>
      <c r="G2" t="s">
        <v>131</v>
      </c>
      <c r="H2" t="s">
        <v>132</v>
      </c>
      <c r="I2" t="s">
        <v>133</v>
      </c>
      <c r="J2" s="19">
        <v>20</v>
      </c>
      <c r="K2" s="307" t="s">
        <v>134</v>
      </c>
    </row>
    <row r="3" spans="1:11" x14ac:dyDescent="0.25">
      <c r="A3" s="5">
        <v>462976</v>
      </c>
      <c r="B3" s="5" t="s">
        <v>135</v>
      </c>
      <c r="C3" s="5" t="s">
        <v>130</v>
      </c>
      <c r="D3" s="6" t="s">
        <v>14</v>
      </c>
      <c r="E3" s="61"/>
      <c r="F3" s="10">
        <v>1022662808</v>
      </c>
      <c r="G3" t="s">
        <v>136</v>
      </c>
      <c r="H3" t="s">
        <v>132</v>
      </c>
      <c r="I3" t="s">
        <v>137</v>
      </c>
      <c r="J3" s="19">
        <v>25</v>
      </c>
      <c r="K3" s="308" t="s">
        <v>138</v>
      </c>
    </row>
    <row r="4" spans="1:11" x14ac:dyDescent="0.25">
      <c r="A4" s="5">
        <v>456818</v>
      </c>
      <c r="B4" s="5" t="s">
        <v>139</v>
      </c>
      <c r="C4" s="5" t="s">
        <v>130</v>
      </c>
      <c r="D4" s="6" t="s">
        <v>14</v>
      </c>
      <c r="E4" s="26" t="s">
        <v>15</v>
      </c>
      <c r="F4" s="10">
        <v>1154027112</v>
      </c>
      <c r="G4" t="s">
        <v>140</v>
      </c>
      <c r="H4" t="s">
        <v>132</v>
      </c>
      <c r="I4" t="s">
        <v>141</v>
      </c>
      <c r="J4" s="19">
        <v>20</v>
      </c>
      <c r="K4" s="308" t="s">
        <v>142</v>
      </c>
    </row>
    <row r="5" spans="1:11" x14ac:dyDescent="0.25">
      <c r="A5" s="5">
        <v>460306</v>
      </c>
      <c r="B5" s="5" t="s">
        <v>143</v>
      </c>
      <c r="C5" s="5" t="s">
        <v>130</v>
      </c>
      <c r="D5" s="6" t="s">
        <v>14</v>
      </c>
      <c r="E5" s="28" t="s">
        <v>1889</v>
      </c>
      <c r="F5" s="10">
        <v>1156891444</v>
      </c>
      <c r="G5" t="s">
        <v>144</v>
      </c>
      <c r="H5" t="s">
        <v>132</v>
      </c>
      <c r="I5" t="s">
        <v>145</v>
      </c>
      <c r="J5" s="19">
        <v>20</v>
      </c>
      <c r="K5" s="19" t="s">
        <v>146</v>
      </c>
    </row>
  </sheetData>
  <autoFilter ref="A1:K4" xr:uid="{4B8FD955-DCCD-4A75-8E78-A5E1CE01FDD1}"/>
  <conditionalFormatting sqref="G1">
    <cfRule type="duplicateValues" dxfId="56" priority="3"/>
  </conditionalFormatting>
  <conditionalFormatting sqref="G2:G5">
    <cfRule type="duplicateValues" dxfId="55" priority="1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5413-BAF1-45CB-BA6A-DEE8659C8E7A}">
  <dimension ref="A1:K5"/>
  <sheetViews>
    <sheetView workbookViewId="0">
      <selection activeCell="A2" sqref="A2:XFD5"/>
    </sheetView>
  </sheetViews>
  <sheetFormatPr defaultRowHeight="15" x14ac:dyDescent="0.25"/>
  <cols>
    <col min="1" max="1" width="8.140625" bestFit="1" customWidth="1"/>
    <col min="2" max="2" width="14.7109375" bestFit="1" customWidth="1"/>
    <col min="3" max="3" width="15.28515625" bestFit="1" customWidth="1"/>
    <col min="4" max="4" width="9.42578125" bestFit="1" customWidth="1"/>
    <col min="5" max="5" width="6.42578125" bestFit="1" customWidth="1"/>
    <col min="6" max="6" width="12.7109375" bestFit="1" customWidth="1"/>
    <col min="7" max="7" width="17" bestFit="1" customWidth="1"/>
    <col min="8" max="8" width="16.85546875" bestFit="1" customWidth="1"/>
    <col min="9" max="9" width="47.28515625" bestFit="1" customWidth="1"/>
    <col min="10" max="10" width="7.85546875" style="20" bestFit="1" customWidth="1"/>
    <col min="11" max="11" width="35.85546875" bestFit="1" customWidth="1"/>
  </cols>
  <sheetData>
    <row r="1" spans="1:11" x14ac:dyDescent="0.25">
      <c r="A1" s="147" t="s">
        <v>0</v>
      </c>
      <c r="B1" s="147" t="s">
        <v>1</v>
      </c>
      <c r="C1" s="147" t="s">
        <v>2</v>
      </c>
      <c r="D1" s="147" t="s">
        <v>3</v>
      </c>
      <c r="E1" s="148" t="s">
        <v>4</v>
      </c>
      <c r="F1" s="149" t="s">
        <v>5</v>
      </c>
      <c r="G1" s="150" t="s">
        <v>6</v>
      </c>
      <c r="H1" s="150" t="s">
        <v>7</v>
      </c>
      <c r="I1" s="151" t="s">
        <v>8</v>
      </c>
      <c r="J1" s="152" t="s">
        <v>9</v>
      </c>
      <c r="K1" s="153" t="s">
        <v>10</v>
      </c>
    </row>
    <row r="2" spans="1:11" x14ac:dyDescent="0.25">
      <c r="A2" s="154">
        <v>516076</v>
      </c>
      <c r="B2" s="154" t="s">
        <v>1150</v>
      </c>
      <c r="C2" s="154" t="s">
        <v>1146</v>
      </c>
      <c r="D2" s="155" t="s">
        <v>14</v>
      </c>
      <c r="E2" s="156"/>
      <c r="F2" s="155">
        <v>1181522399</v>
      </c>
      <c r="G2" s="157" t="s">
        <v>1151</v>
      </c>
      <c r="H2" s="157" t="s">
        <v>1152</v>
      </c>
      <c r="I2" s="157" t="s">
        <v>1153</v>
      </c>
      <c r="J2" s="160">
        <v>35</v>
      </c>
      <c r="K2" s="161" t="s">
        <v>1897</v>
      </c>
    </row>
    <row r="3" spans="1:11" x14ac:dyDescent="0.25">
      <c r="A3" s="154">
        <v>489879</v>
      </c>
      <c r="B3" s="154" t="s">
        <v>1145</v>
      </c>
      <c r="C3" s="154" t="s">
        <v>1146</v>
      </c>
      <c r="D3" s="155" t="s">
        <v>14</v>
      </c>
      <c r="E3" s="156"/>
      <c r="F3" s="155">
        <v>1172823978</v>
      </c>
      <c r="G3" s="157" t="s">
        <v>1147</v>
      </c>
      <c r="H3" s="157" t="s">
        <v>1152</v>
      </c>
      <c r="I3" s="157" t="s">
        <v>1898</v>
      </c>
      <c r="J3" s="160">
        <v>15</v>
      </c>
      <c r="K3" s="157" t="s">
        <v>1899</v>
      </c>
    </row>
    <row r="4" spans="1:11" ht="26.25" x14ac:dyDescent="0.25">
      <c r="A4" s="154">
        <v>488471</v>
      </c>
      <c r="B4" s="154" t="s">
        <v>1148</v>
      </c>
      <c r="C4" s="154" t="s">
        <v>1146</v>
      </c>
      <c r="D4" s="155" t="s">
        <v>14</v>
      </c>
      <c r="E4" s="158"/>
      <c r="F4" s="155">
        <v>1169049542</v>
      </c>
      <c r="G4" s="157" t="s">
        <v>1149</v>
      </c>
      <c r="H4" s="157" t="s">
        <v>1152</v>
      </c>
      <c r="I4" s="157" t="s">
        <v>1900</v>
      </c>
      <c r="J4" s="160">
        <v>15</v>
      </c>
      <c r="K4" s="162" t="s">
        <v>1901</v>
      </c>
    </row>
    <row r="5" spans="1:11" x14ac:dyDescent="0.25">
      <c r="A5" s="154">
        <v>481085</v>
      </c>
      <c r="B5" s="154" t="s">
        <v>1155</v>
      </c>
      <c r="C5" s="154" t="s">
        <v>1146</v>
      </c>
      <c r="D5" s="155" t="s">
        <v>14</v>
      </c>
      <c r="E5" s="159"/>
      <c r="F5" s="155">
        <v>1181522401</v>
      </c>
      <c r="G5" s="157" t="s">
        <v>1156</v>
      </c>
      <c r="H5" s="157" t="s">
        <v>1152</v>
      </c>
      <c r="I5" s="157" t="s">
        <v>1902</v>
      </c>
      <c r="J5" s="160">
        <v>15</v>
      </c>
      <c r="K5" s="157" t="s">
        <v>1903</v>
      </c>
    </row>
  </sheetData>
  <autoFilter ref="A1:K4" xr:uid="{4B8FD955-DCCD-4A75-8E78-A5E1CE01FDD1}"/>
  <conditionalFormatting sqref="G1">
    <cfRule type="duplicateValues" dxfId="54" priority="2"/>
  </conditionalFormatting>
  <conditionalFormatting sqref="G2:G5">
    <cfRule type="duplicateValues" dxfId="53" priority="1"/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7C27-2240-4CB3-90BC-5EB8B2B46B1E}">
  <dimension ref="A1:K4"/>
  <sheetViews>
    <sheetView workbookViewId="0">
      <selection activeCell="A2" sqref="A2:XFD4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2.28515625" bestFit="1" customWidth="1"/>
    <col min="4" max="4" width="10.7109375" bestFit="1" customWidth="1"/>
    <col min="5" max="5" width="6.855468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bestFit="1" customWidth="1"/>
    <col min="11" max="11" width="33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8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28" t="s">
        <v>9</v>
      </c>
      <c r="K1" s="128" t="s">
        <v>10</v>
      </c>
    </row>
    <row r="2" spans="1:11" x14ac:dyDescent="0.25">
      <c r="A2" s="5">
        <v>456299</v>
      </c>
      <c r="B2" s="5" t="s">
        <v>1654</v>
      </c>
      <c r="C2" s="5" t="s">
        <v>1655</v>
      </c>
      <c r="D2" s="6" t="s">
        <v>14</v>
      </c>
      <c r="E2" s="26" t="s">
        <v>15</v>
      </c>
      <c r="F2" s="10">
        <v>1151392675</v>
      </c>
      <c r="G2" t="s">
        <v>1656</v>
      </c>
      <c r="H2" t="s">
        <v>1657</v>
      </c>
      <c r="I2" t="s">
        <v>1658</v>
      </c>
      <c r="J2" s="19">
        <v>25</v>
      </c>
      <c r="K2" s="307" t="s">
        <v>1653</v>
      </c>
    </row>
    <row r="3" spans="1:11" x14ac:dyDescent="0.25">
      <c r="A3" s="5">
        <v>475024</v>
      </c>
      <c r="B3" s="5" t="s">
        <v>1660</v>
      </c>
      <c r="C3" s="5" t="s">
        <v>1655</v>
      </c>
      <c r="D3" s="6" t="s">
        <v>14</v>
      </c>
      <c r="E3" s="26" t="s">
        <v>15</v>
      </c>
      <c r="F3" s="10">
        <v>1164952669</v>
      </c>
      <c r="G3" t="s">
        <v>1661</v>
      </c>
      <c r="H3" t="s">
        <v>1657</v>
      </c>
      <c r="I3" t="s">
        <v>1662</v>
      </c>
      <c r="J3" s="19">
        <v>35</v>
      </c>
      <c r="K3" s="308" t="s">
        <v>1659</v>
      </c>
    </row>
    <row r="4" spans="1:11" x14ac:dyDescent="0.25">
      <c r="A4" s="5">
        <v>388190</v>
      </c>
      <c r="B4" s="5" t="s">
        <v>1664</v>
      </c>
      <c r="C4" s="5" t="s">
        <v>1655</v>
      </c>
      <c r="D4" s="6" t="s">
        <v>14</v>
      </c>
      <c r="E4" s="61"/>
      <c r="F4" s="10">
        <v>1134812397</v>
      </c>
      <c r="G4" t="s">
        <v>1665</v>
      </c>
      <c r="H4" t="s">
        <v>1657</v>
      </c>
      <c r="I4" t="s">
        <v>1666</v>
      </c>
      <c r="J4" s="19">
        <v>35</v>
      </c>
      <c r="K4" s="308" t="s">
        <v>1663</v>
      </c>
    </row>
  </sheetData>
  <autoFilter ref="A1:K4" xr:uid="{4B8FD955-DCCD-4A75-8E78-A5E1CE01FDD1}"/>
  <conditionalFormatting sqref="G1">
    <cfRule type="duplicateValues" dxfId="52" priority="2"/>
  </conditionalFormatting>
  <conditionalFormatting sqref="G2:G4">
    <cfRule type="duplicateValues" dxfId="51" priority="1"/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D955-DCCD-4A75-8E78-A5E1CE01FDD1}">
  <dimension ref="A1:K4"/>
  <sheetViews>
    <sheetView workbookViewId="0">
      <selection activeCell="H9" sqref="H9"/>
    </sheetView>
  </sheetViews>
  <sheetFormatPr defaultRowHeight="15" x14ac:dyDescent="0.25"/>
  <cols>
    <col min="1" max="1" width="7.7109375" bestFit="1" customWidth="1"/>
    <col min="2" max="2" width="24.85546875" bestFit="1" customWidth="1"/>
    <col min="3" max="3" width="12.28515625" bestFit="1" customWidth="1"/>
    <col min="4" max="4" width="10.7109375" bestFit="1" customWidth="1"/>
    <col min="5" max="5" width="6.85546875" bestFit="1" customWidth="1"/>
    <col min="6" max="6" width="12" bestFit="1" customWidth="1"/>
    <col min="7" max="7" width="29.28515625" bestFit="1" customWidth="1"/>
    <col min="8" max="8" width="15.140625" bestFit="1" customWidth="1"/>
    <col min="9" max="9" width="43.5703125" bestFit="1" customWidth="1"/>
    <col min="10" max="10" width="7.85546875" bestFit="1" customWidth="1"/>
    <col min="11" max="11" width="31.28515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42" t="s">
        <v>9</v>
      </c>
      <c r="K1" s="142" t="s">
        <v>10</v>
      </c>
    </row>
    <row r="2" spans="1:11" x14ac:dyDescent="0.25">
      <c r="A2" s="133">
        <v>414497</v>
      </c>
      <c r="B2" s="133" t="s">
        <v>179</v>
      </c>
      <c r="C2" s="133" t="s">
        <v>180</v>
      </c>
      <c r="D2" s="134" t="s">
        <v>14</v>
      </c>
      <c r="E2" s="134"/>
      <c r="F2" s="134">
        <v>1164952701</v>
      </c>
      <c r="G2" s="109" t="s">
        <v>179</v>
      </c>
      <c r="H2" s="109" t="s">
        <v>181</v>
      </c>
      <c r="I2" s="109" t="s">
        <v>182</v>
      </c>
      <c r="J2" s="130">
        <v>25</v>
      </c>
      <c r="K2" s="309" t="s">
        <v>183</v>
      </c>
    </row>
    <row r="3" spans="1:11" x14ac:dyDescent="0.25">
      <c r="A3" s="133">
        <v>469504</v>
      </c>
      <c r="B3" s="133" t="s">
        <v>184</v>
      </c>
      <c r="C3" s="133" t="s">
        <v>180</v>
      </c>
      <c r="D3" s="134" t="s">
        <v>14</v>
      </c>
      <c r="E3" s="135" t="s">
        <v>15</v>
      </c>
      <c r="F3" s="134">
        <v>590900283</v>
      </c>
      <c r="G3" s="109" t="s">
        <v>185</v>
      </c>
      <c r="H3" s="109" t="s">
        <v>181</v>
      </c>
      <c r="I3" s="109" t="s">
        <v>186</v>
      </c>
      <c r="J3" s="130">
        <v>35</v>
      </c>
      <c r="K3" s="306" t="s">
        <v>187</v>
      </c>
    </row>
    <row r="4" spans="1:11" ht="26.25" x14ac:dyDescent="0.25">
      <c r="A4" s="133">
        <v>499383</v>
      </c>
      <c r="B4" s="133" t="s">
        <v>188</v>
      </c>
      <c r="C4" s="133" t="s">
        <v>180</v>
      </c>
      <c r="D4" s="134" t="s">
        <v>14</v>
      </c>
      <c r="E4" s="135" t="s">
        <v>15</v>
      </c>
      <c r="F4" s="134">
        <v>1174684467</v>
      </c>
      <c r="G4" s="109" t="s">
        <v>189</v>
      </c>
      <c r="H4" s="109" t="s">
        <v>181</v>
      </c>
      <c r="I4" s="109" t="s">
        <v>190</v>
      </c>
      <c r="J4" s="130">
        <v>25</v>
      </c>
      <c r="K4" s="306" t="s">
        <v>191</v>
      </c>
    </row>
  </sheetData>
  <autoFilter ref="A1:K4" xr:uid="{4B8FD955-DCCD-4A75-8E78-A5E1CE01FDD1}"/>
  <conditionalFormatting sqref="G1:G4">
    <cfRule type="duplicateValues" dxfId="50" priority="15"/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4678-87F4-451A-AE3A-75AB4675F3AE}">
  <dimension ref="A1:K4"/>
  <sheetViews>
    <sheetView workbookViewId="0">
      <selection activeCell="A2" sqref="A2:XFD4"/>
    </sheetView>
  </sheetViews>
  <sheetFormatPr defaultRowHeight="15" x14ac:dyDescent="0.25"/>
  <cols>
    <col min="2" max="2" width="14.7109375" bestFit="1" customWidth="1"/>
    <col min="4" max="4" width="17" bestFit="1" customWidth="1"/>
    <col min="6" max="6" width="14.5703125" bestFit="1" customWidth="1"/>
    <col min="7" max="7" width="15.5703125" bestFit="1" customWidth="1"/>
    <col min="8" max="8" width="14.85546875" bestFit="1" customWidth="1"/>
    <col min="9" max="9" width="39.28515625" bestFit="1" customWidth="1"/>
    <col min="10" max="10" width="5.5703125" bestFit="1" customWidth="1"/>
    <col min="11" max="11" width="32.2851562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41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42" t="s">
        <v>9</v>
      </c>
      <c r="K1" s="142" t="s">
        <v>10</v>
      </c>
    </row>
    <row r="2" spans="1:11" x14ac:dyDescent="0.25">
      <c r="A2" s="133">
        <v>511190</v>
      </c>
      <c r="B2" s="133" t="s">
        <v>1011</v>
      </c>
      <c r="C2" s="133" t="s">
        <v>1012</v>
      </c>
      <c r="D2" s="134" t="s">
        <v>14</v>
      </c>
      <c r="E2" s="134"/>
      <c r="F2" s="134">
        <v>1179020079</v>
      </c>
      <c r="G2" s="109" t="s">
        <v>1013</v>
      </c>
      <c r="H2" s="109" t="s">
        <v>657</v>
      </c>
      <c r="I2" s="109" t="s">
        <v>1014</v>
      </c>
      <c r="J2" s="130">
        <v>25</v>
      </c>
      <c r="K2" s="309" t="s">
        <v>1015</v>
      </c>
    </row>
    <row r="3" spans="1:11" ht="26.25" x14ac:dyDescent="0.25">
      <c r="A3" s="133">
        <v>496366</v>
      </c>
      <c r="B3" s="133" t="s">
        <v>1016</v>
      </c>
      <c r="C3" s="133" t="s">
        <v>1012</v>
      </c>
      <c r="D3" s="134" t="s">
        <v>14</v>
      </c>
      <c r="E3" s="138"/>
      <c r="F3" s="134">
        <v>1175270354</v>
      </c>
      <c r="G3" s="109" t="s">
        <v>1017</v>
      </c>
      <c r="H3" s="109" t="s">
        <v>657</v>
      </c>
      <c r="I3" s="109" t="s">
        <v>1018</v>
      </c>
      <c r="J3" s="130">
        <v>25</v>
      </c>
      <c r="K3" s="306" t="s">
        <v>1019</v>
      </c>
    </row>
    <row r="4" spans="1:11" x14ac:dyDescent="0.25">
      <c r="A4" s="133">
        <v>515823</v>
      </c>
      <c r="B4" s="133" t="s">
        <v>1020</v>
      </c>
      <c r="C4" s="133" t="s">
        <v>1012</v>
      </c>
      <c r="D4" s="139" t="s">
        <v>71</v>
      </c>
      <c r="E4" s="135" t="s">
        <v>15</v>
      </c>
      <c r="F4" s="134">
        <v>1184727681</v>
      </c>
      <c r="G4" s="109" t="s">
        <v>1020</v>
      </c>
      <c r="H4" s="109" t="s">
        <v>657</v>
      </c>
      <c r="I4" s="109" t="s">
        <v>1021</v>
      </c>
      <c r="J4" s="130">
        <v>25</v>
      </c>
      <c r="K4" s="306" t="s">
        <v>1904</v>
      </c>
    </row>
  </sheetData>
  <conditionalFormatting sqref="G1">
    <cfRule type="duplicateValues" dxfId="49" priority="2"/>
  </conditionalFormatting>
  <conditionalFormatting sqref="G2:G4">
    <cfRule type="duplicateValues" dxfId="48" priority="1"/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8041-BCD9-4F4E-A3EB-3E05926B6737}">
  <dimension ref="A1:K36"/>
  <sheetViews>
    <sheetView topLeftCell="A10" workbookViewId="0">
      <selection activeCell="A2" sqref="A2:XFD36"/>
    </sheetView>
  </sheetViews>
  <sheetFormatPr defaultColWidth="9.42578125" defaultRowHeight="15" x14ac:dyDescent="0.25"/>
  <cols>
    <col min="1" max="1" width="7" bestFit="1" customWidth="1"/>
    <col min="2" max="2" width="17.28515625" bestFit="1" customWidth="1"/>
    <col min="3" max="3" width="13.85546875" bestFit="1" customWidth="1"/>
    <col min="4" max="4" width="15.5703125" bestFit="1" customWidth="1"/>
    <col min="5" max="5" width="4.140625" bestFit="1" customWidth="1"/>
    <col min="6" max="6" width="11" bestFit="1" customWidth="1"/>
    <col min="7" max="7" width="26.42578125" bestFit="1" customWidth="1"/>
    <col min="8" max="8" width="16.7109375" bestFit="1" customWidth="1"/>
    <col min="9" max="9" width="48.28515625" bestFit="1" customWidth="1"/>
    <col min="10" max="10" width="5.140625" style="20" bestFit="1" customWidth="1"/>
    <col min="11" max="11" width="47" bestFit="1" customWidth="1"/>
  </cols>
  <sheetData>
    <row r="1" spans="1:11" ht="30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43" t="s">
        <v>4</v>
      </c>
      <c r="F1" s="104" t="s">
        <v>5</v>
      </c>
      <c r="G1" s="105" t="s">
        <v>6</v>
      </c>
      <c r="H1" s="105" t="s">
        <v>7</v>
      </c>
      <c r="I1" s="106" t="s">
        <v>8</v>
      </c>
      <c r="J1" s="107" t="s">
        <v>9</v>
      </c>
      <c r="K1" s="106" t="s">
        <v>10</v>
      </c>
    </row>
    <row r="2" spans="1:11" x14ac:dyDescent="0.25">
      <c r="A2" s="133">
        <v>501212</v>
      </c>
      <c r="B2" s="133" t="s">
        <v>444</v>
      </c>
      <c r="C2" s="133" t="s">
        <v>445</v>
      </c>
      <c r="D2" s="134" t="s">
        <v>327</v>
      </c>
      <c r="E2" s="144" t="s">
        <v>15</v>
      </c>
      <c r="F2" s="134">
        <v>1034446520</v>
      </c>
      <c r="G2" s="109" t="s">
        <v>446</v>
      </c>
      <c r="H2" s="109" t="s">
        <v>447</v>
      </c>
      <c r="I2" s="109" t="s">
        <v>448</v>
      </c>
      <c r="J2" s="166">
        <v>12</v>
      </c>
      <c r="K2" s="109" t="s">
        <v>449</v>
      </c>
    </row>
    <row r="3" spans="1:11" x14ac:dyDescent="0.25">
      <c r="A3" s="133">
        <v>370772</v>
      </c>
      <c r="B3" s="133" t="s">
        <v>462</v>
      </c>
      <c r="C3" s="133" t="s">
        <v>445</v>
      </c>
      <c r="D3" s="134" t="s">
        <v>14</v>
      </c>
      <c r="E3" s="145"/>
      <c r="F3" s="134">
        <v>1157488860</v>
      </c>
      <c r="G3" s="109" t="s">
        <v>463</v>
      </c>
      <c r="H3" s="109" t="s">
        <v>447</v>
      </c>
      <c r="I3" s="109" t="s">
        <v>464</v>
      </c>
      <c r="J3" s="166">
        <v>7</v>
      </c>
      <c r="K3" s="109" t="s">
        <v>465</v>
      </c>
    </row>
    <row r="4" spans="1:11" x14ac:dyDescent="0.25">
      <c r="A4" s="133">
        <v>321489</v>
      </c>
      <c r="B4" s="133" t="s">
        <v>466</v>
      </c>
      <c r="C4" s="133" t="s">
        <v>445</v>
      </c>
      <c r="D4" s="134" t="s">
        <v>14</v>
      </c>
      <c r="E4" s="134"/>
      <c r="F4" s="134">
        <v>1175693363</v>
      </c>
      <c r="G4" s="109" t="s">
        <v>467</v>
      </c>
      <c r="H4" s="109" t="s">
        <v>447</v>
      </c>
      <c r="I4" s="109" t="s">
        <v>1905</v>
      </c>
      <c r="J4" s="166">
        <v>7</v>
      </c>
      <c r="K4" s="109" t="s">
        <v>1906</v>
      </c>
    </row>
    <row r="5" spans="1:11" x14ac:dyDescent="0.25">
      <c r="A5" s="133">
        <v>456832</v>
      </c>
      <c r="B5" s="133" t="s">
        <v>476</v>
      </c>
      <c r="C5" s="133" t="s">
        <v>445</v>
      </c>
      <c r="D5" s="134" t="s">
        <v>14</v>
      </c>
      <c r="E5" s="145"/>
      <c r="F5" s="134">
        <v>1151392659</v>
      </c>
      <c r="G5" s="109" t="s">
        <v>477</v>
      </c>
      <c r="H5" s="109" t="s">
        <v>447</v>
      </c>
      <c r="I5" s="109" t="s">
        <v>478</v>
      </c>
      <c r="J5" s="166">
        <v>7</v>
      </c>
      <c r="K5" s="109" t="s">
        <v>479</v>
      </c>
    </row>
    <row r="6" spans="1:11" x14ac:dyDescent="0.25">
      <c r="A6" s="133">
        <v>501231</v>
      </c>
      <c r="B6" s="133" t="s">
        <v>450</v>
      </c>
      <c r="C6" s="133" t="s">
        <v>445</v>
      </c>
      <c r="D6" s="134" t="s">
        <v>327</v>
      </c>
      <c r="E6" s="144" t="s">
        <v>15</v>
      </c>
      <c r="F6" s="134">
        <v>1034446564</v>
      </c>
      <c r="G6" s="109" t="s">
        <v>451</v>
      </c>
      <c r="H6" s="109" t="s">
        <v>447</v>
      </c>
      <c r="I6" s="109" t="s">
        <v>452</v>
      </c>
      <c r="J6" s="166">
        <v>12</v>
      </c>
      <c r="K6" s="109" t="s">
        <v>453</v>
      </c>
    </row>
    <row r="7" spans="1:11" x14ac:dyDescent="0.25">
      <c r="A7" s="133">
        <v>457168</v>
      </c>
      <c r="B7" s="133" t="s">
        <v>480</v>
      </c>
      <c r="C7" s="133" t="s">
        <v>445</v>
      </c>
      <c r="D7" s="134" t="s">
        <v>14</v>
      </c>
      <c r="E7" s="145"/>
      <c r="F7" s="134">
        <v>1151392690</v>
      </c>
      <c r="G7" s="109" t="s">
        <v>481</v>
      </c>
      <c r="H7" s="109" t="s">
        <v>447</v>
      </c>
      <c r="I7" s="109" t="s">
        <v>482</v>
      </c>
      <c r="J7" s="166">
        <v>7</v>
      </c>
      <c r="K7" s="109" t="s">
        <v>483</v>
      </c>
    </row>
    <row r="8" spans="1:11" x14ac:dyDescent="0.25">
      <c r="A8" s="133">
        <v>508689</v>
      </c>
      <c r="B8" s="133" t="s">
        <v>454</v>
      </c>
      <c r="C8" s="133" t="s">
        <v>445</v>
      </c>
      <c r="D8" s="134" t="s">
        <v>14</v>
      </c>
      <c r="E8" s="144" t="s">
        <v>15</v>
      </c>
      <c r="F8" s="134">
        <v>1175691880</v>
      </c>
      <c r="G8" s="109" t="s">
        <v>455</v>
      </c>
      <c r="H8" s="109" t="s">
        <v>447</v>
      </c>
      <c r="I8" s="109" t="s">
        <v>456</v>
      </c>
      <c r="J8" s="166">
        <v>12</v>
      </c>
      <c r="K8" s="109" t="s">
        <v>457</v>
      </c>
    </row>
    <row r="9" spans="1:11" x14ac:dyDescent="0.25">
      <c r="A9" s="133">
        <v>501250</v>
      </c>
      <c r="B9" s="133" t="s">
        <v>468</v>
      </c>
      <c r="C9" s="133" t="s">
        <v>445</v>
      </c>
      <c r="D9" s="134" t="s">
        <v>327</v>
      </c>
      <c r="E9" s="134"/>
      <c r="F9" s="134">
        <v>1153392815</v>
      </c>
      <c r="G9" s="109" t="s">
        <v>469</v>
      </c>
      <c r="H9" s="109" t="s">
        <v>447</v>
      </c>
      <c r="I9" s="109" t="s">
        <v>470</v>
      </c>
      <c r="J9" s="166">
        <v>7</v>
      </c>
      <c r="K9" s="109" t="s">
        <v>471</v>
      </c>
    </row>
    <row r="10" spans="1:11" x14ac:dyDescent="0.25">
      <c r="A10" s="133">
        <v>501258</v>
      </c>
      <c r="B10" s="133" t="s">
        <v>472</v>
      </c>
      <c r="C10" s="133" t="s">
        <v>445</v>
      </c>
      <c r="D10" s="134" t="s">
        <v>327</v>
      </c>
      <c r="E10" s="134"/>
      <c r="F10" s="134">
        <v>1123683890</v>
      </c>
      <c r="G10" s="163" t="s">
        <v>473</v>
      </c>
      <c r="H10" s="109" t="s">
        <v>447</v>
      </c>
      <c r="I10" s="109" t="s">
        <v>474</v>
      </c>
      <c r="J10" s="166">
        <v>7</v>
      </c>
      <c r="K10" s="163" t="s">
        <v>475</v>
      </c>
    </row>
    <row r="11" spans="1:11" x14ac:dyDescent="0.25">
      <c r="A11" s="133">
        <v>463752</v>
      </c>
      <c r="B11" s="133" t="s">
        <v>484</v>
      </c>
      <c r="C11" s="133" t="s">
        <v>445</v>
      </c>
      <c r="D11" s="134" t="s">
        <v>14</v>
      </c>
      <c r="E11" s="145"/>
      <c r="F11" s="134">
        <v>1156891394</v>
      </c>
      <c r="G11" s="109" t="s">
        <v>485</v>
      </c>
      <c r="H11" s="109" t="s">
        <v>447</v>
      </c>
      <c r="I11" s="109" t="s">
        <v>486</v>
      </c>
      <c r="J11" s="166">
        <v>7</v>
      </c>
      <c r="K11" s="109" t="s">
        <v>1907</v>
      </c>
    </row>
    <row r="12" spans="1:11" x14ac:dyDescent="0.25">
      <c r="A12" s="133">
        <v>475194</v>
      </c>
      <c r="B12" s="133" t="s">
        <v>492</v>
      </c>
      <c r="C12" s="133" t="s">
        <v>445</v>
      </c>
      <c r="D12" s="134" t="s">
        <v>14</v>
      </c>
      <c r="E12" s="134"/>
      <c r="F12" s="134">
        <v>1164952747</v>
      </c>
      <c r="G12" s="109" t="s">
        <v>493</v>
      </c>
      <c r="H12" s="109" t="s">
        <v>447</v>
      </c>
      <c r="I12" s="109" t="s">
        <v>494</v>
      </c>
      <c r="J12" s="166">
        <v>7</v>
      </c>
      <c r="K12" s="109" t="s">
        <v>487</v>
      </c>
    </row>
    <row r="13" spans="1:11" x14ac:dyDescent="0.25">
      <c r="A13" s="133">
        <v>467839</v>
      </c>
      <c r="B13" s="133" t="s">
        <v>495</v>
      </c>
      <c r="C13" s="133" t="s">
        <v>445</v>
      </c>
      <c r="D13" s="134" t="s">
        <v>14</v>
      </c>
      <c r="E13" s="145"/>
      <c r="F13" s="134">
        <v>1158143145</v>
      </c>
      <c r="G13" s="109" t="s">
        <v>496</v>
      </c>
      <c r="H13" s="109" t="s">
        <v>447</v>
      </c>
      <c r="I13" s="109" t="s">
        <v>497</v>
      </c>
      <c r="J13" s="166">
        <v>7</v>
      </c>
      <c r="K13" s="109" t="s">
        <v>498</v>
      </c>
    </row>
    <row r="14" spans="1:11" x14ac:dyDescent="0.25">
      <c r="A14" s="133">
        <v>460246</v>
      </c>
      <c r="B14" s="133" t="s">
        <v>507</v>
      </c>
      <c r="C14" s="133" t="s">
        <v>445</v>
      </c>
      <c r="D14" s="134" t="s">
        <v>14</v>
      </c>
      <c r="E14" s="145"/>
      <c r="F14" s="134">
        <v>1157355282</v>
      </c>
      <c r="G14" s="109" t="s">
        <v>508</v>
      </c>
      <c r="H14" s="109" t="s">
        <v>447</v>
      </c>
      <c r="I14" s="109" t="s">
        <v>509</v>
      </c>
      <c r="J14" s="166">
        <v>7</v>
      </c>
      <c r="K14" s="109" t="s">
        <v>510</v>
      </c>
    </row>
    <row r="15" spans="1:11" x14ac:dyDescent="0.25">
      <c r="A15" s="133">
        <v>501270</v>
      </c>
      <c r="B15" s="133" t="s">
        <v>488</v>
      </c>
      <c r="C15" s="133" t="s">
        <v>445</v>
      </c>
      <c r="D15" s="134" t="s">
        <v>327</v>
      </c>
      <c r="E15" s="134"/>
      <c r="F15" s="134">
        <v>1127234560</v>
      </c>
      <c r="G15" s="109" t="s">
        <v>489</v>
      </c>
      <c r="H15" s="109" t="s">
        <v>447</v>
      </c>
      <c r="I15" s="109" t="s">
        <v>490</v>
      </c>
      <c r="J15" s="166">
        <v>7</v>
      </c>
      <c r="K15" s="109" t="s">
        <v>491</v>
      </c>
    </row>
    <row r="16" spans="1:11" x14ac:dyDescent="0.25">
      <c r="A16" s="133">
        <v>455574</v>
      </c>
      <c r="B16" s="133" t="s">
        <v>511</v>
      </c>
      <c r="C16" s="133" t="s">
        <v>445</v>
      </c>
      <c r="D16" s="134" t="s">
        <v>14</v>
      </c>
      <c r="E16" s="145"/>
      <c r="F16" s="134">
        <v>1151392666</v>
      </c>
      <c r="G16" s="109" t="s">
        <v>512</v>
      </c>
      <c r="H16" s="109" t="s">
        <v>447</v>
      </c>
      <c r="I16" s="109" t="s">
        <v>513</v>
      </c>
      <c r="J16" s="166">
        <v>7</v>
      </c>
      <c r="K16" s="109" t="s">
        <v>514</v>
      </c>
    </row>
    <row r="17" spans="1:11" x14ac:dyDescent="0.25">
      <c r="A17" s="133">
        <v>506231</v>
      </c>
      <c r="B17" s="133" t="s">
        <v>743</v>
      </c>
      <c r="C17" s="133" t="s">
        <v>445</v>
      </c>
      <c r="D17" s="134" t="s">
        <v>14</v>
      </c>
      <c r="E17" s="134"/>
      <c r="F17" s="134">
        <v>1112426849</v>
      </c>
      <c r="G17" s="109" t="s">
        <v>745</v>
      </c>
      <c r="H17" s="109" t="s">
        <v>447</v>
      </c>
      <c r="I17" s="109" t="s">
        <v>746</v>
      </c>
      <c r="J17" s="166">
        <v>7</v>
      </c>
      <c r="K17" s="109" t="s">
        <v>1908</v>
      </c>
    </row>
    <row r="18" spans="1:11" x14ac:dyDescent="0.25">
      <c r="A18" s="133">
        <v>501284</v>
      </c>
      <c r="B18" s="133" t="s">
        <v>499</v>
      </c>
      <c r="C18" s="133" t="s">
        <v>445</v>
      </c>
      <c r="D18" s="134" t="s">
        <v>327</v>
      </c>
      <c r="E18" s="134"/>
      <c r="F18" s="134">
        <v>1133660817</v>
      </c>
      <c r="G18" s="109" t="s">
        <v>500</v>
      </c>
      <c r="H18" s="109" t="s">
        <v>447</v>
      </c>
      <c r="I18" s="109" t="s">
        <v>501</v>
      </c>
      <c r="J18" s="166">
        <v>7</v>
      </c>
      <c r="K18" s="109" t="s">
        <v>502</v>
      </c>
    </row>
    <row r="19" spans="1:11" x14ac:dyDescent="0.25">
      <c r="A19" s="133">
        <v>501286</v>
      </c>
      <c r="B19" s="133" t="s">
        <v>503</v>
      </c>
      <c r="C19" s="133" t="s">
        <v>445</v>
      </c>
      <c r="D19" s="134" t="s">
        <v>327</v>
      </c>
      <c r="E19" s="134"/>
      <c r="F19" s="134">
        <v>1034446444</v>
      </c>
      <c r="G19" s="109" t="s">
        <v>504</v>
      </c>
      <c r="H19" s="109" t="s">
        <v>447</v>
      </c>
      <c r="I19" s="109" t="s">
        <v>505</v>
      </c>
      <c r="J19" s="166">
        <v>7</v>
      </c>
      <c r="K19" s="109" t="s">
        <v>506</v>
      </c>
    </row>
    <row r="20" spans="1:11" x14ac:dyDescent="0.25">
      <c r="A20" s="133">
        <v>472141</v>
      </c>
      <c r="B20" s="133" t="s">
        <v>748</v>
      </c>
      <c r="C20" s="133" t="s">
        <v>445</v>
      </c>
      <c r="D20" s="134" t="s">
        <v>14</v>
      </c>
      <c r="E20" s="134"/>
      <c r="F20" s="134">
        <v>1164952698</v>
      </c>
      <c r="G20" s="109" t="s">
        <v>749</v>
      </c>
      <c r="H20" s="109" t="s">
        <v>447</v>
      </c>
      <c r="I20" s="109" t="s">
        <v>750</v>
      </c>
      <c r="J20" s="166">
        <v>7</v>
      </c>
      <c r="K20" s="109" t="s">
        <v>1909</v>
      </c>
    </row>
    <row r="21" spans="1:11" x14ac:dyDescent="0.25">
      <c r="A21" s="133">
        <v>456844</v>
      </c>
      <c r="B21" s="133" t="s">
        <v>523</v>
      </c>
      <c r="C21" s="133" t="s">
        <v>445</v>
      </c>
      <c r="D21" s="134" t="s">
        <v>14</v>
      </c>
      <c r="E21" s="145"/>
      <c r="F21" s="134">
        <v>1151392713</v>
      </c>
      <c r="G21" s="163" t="s">
        <v>524</v>
      </c>
      <c r="H21" s="109" t="s">
        <v>447</v>
      </c>
      <c r="I21" s="109" t="s">
        <v>525</v>
      </c>
      <c r="J21" s="166">
        <v>7</v>
      </c>
      <c r="K21" s="163" t="s">
        <v>526</v>
      </c>
    </row>
    <row r="22" spans="1:11" x14ac:dyDescent="0.25">
      <c r="A22" s="133">
        <v>501294</v>
      </c>
      <c r="B22" s="133" t="s">
        <v>515</v>
      </c>
      <c r="C22" s="133" t="s">
        <v>445</v>
      </c>
      <c r="D22" s="134" t="s">
        <v>327</v>
      </c>
      <c r="E22" s="134"/>
      <c r="F22" s="134">
        <v>1153392753</v>
      </c>
      <c r="G22" s="163" t="s">
        <v>516</v>
      </c>
      <c r="H22" s="109" t="s">
        <v>447</v>
      </c>
      <c r="I22" s="109" t="s">
        <v>517</v>
      </c>
      <c r="J22" s="166">
        <v>7</v>
      </c>
      <c r="K22" s="163" t="s">
        <v>518</v>
      </c>
    </row>
    <row r="23" spans="1:11" x14ac:dyDescent="0.25">
      <c r="A23" s="133">
        <v>501298</v>
      </c>
      <c r="B23" s="133" t="s">
        <v>519</v>
      </c>
      <c r="C23" s="133" t="s">
        <v>445</v>
      </c>
      <c r="D23" s="134" t="s">
        <v>327</v>
      </c>
      <c r="E23" s="134"/>
      <c r="F23" s="134">
        <v>1069566030</v>
      </c>
      <c r="G23" s="109" t="s">
        <v>520</v>
      </c>
      <c r="H23" s="109" t="s">
        <v>447</v>
      </c>
      <c r="I23" s="109" t="s">
        <v>521</v>
      </c>
      <c r="J23" s="166">
        <v>7</v>
      </c>
      <c r="K23" s="109" t="s">
        <v>522</v>
      </c>
    </row>
    <row r="24" spans="1:11" x14ac:dyDescent="0.25">
      <c r="A24" s="133">
        <v>472934</v>
      </c>
      <c r="B24" s="133" t="s">
        <v>527</v>
      </c>
      <c r="C24" s="133" t="s">
        <v>445</v>
      </c>
      <c r="D24" s="134" t="s">
        <v>14</v>
      </c>
      <c r="E24" s="134"/>
      <c r="F24" s="134">
        <v>1164952694</v>
      </c>
      <c r="G24" s="109" t="s">
        <v>528</v>
      </c>
      <c r="H24" s="109" t="s">
        <v>447</v>
      </c>
      <c r="I24" s="109" t="s">
        <v>529</v>
      </c>
      <c r="J24" s="166">
        <v>7</v>
      </c>
      <c r="K24" s="109" t="s">
        <v>530</v>
      </c>
    </row>
    <row r="25" spans="1:11" x14ac:dyDescent="0.25">
      <c r="A25" s="133">
        <v>469510</v>
      </c>
      <c r="B25" s="133" t="s">
        <v>531</v>
      </c>
      <c r="C25" s="133" t="s">
        <v>445</v>
      </c>
      <c r="D25" s="134" t="s">
        <v>14</v>
      </c>
      <c r="E25" s="145"/>
      <c r="F25" s="134">
        <v>1155628672</v>
      </c>
      <c r="G25" s="109" t="s">
        <v>532</v>
      </c>
      <c r="H25" s="109" t="s">
        <v>447</v>
      </c>
      <c r="I25" s="109" t="s">
        <v>533</v>
      </c>
      <c r="J25" s="166">
        <v>7</v>
      </c>
      <c r="K25" s="109" t="s">
        <v>534</v>
      </c>
    </row>
    <row r="26" spans="1:11" x14ac:dyDescent="0.25">
      <c r="A26" s="133">
        <v>455745</v>
      </c>
      <c r="B26" s="133" t="s">
        <v>543</v>
      </c>
      <c r="C26" s="133" t="s">
        <v>445</v>
      </c>
      <c r="D26" s="134" t="s">
        <v>14</v>
      </c>
      <c r="E26" s="138"/>
      <c r="F26" s="134">
        <v>1151392711</v>
      </c>
      <c r="G26" s="109" t="s">
        <v>544</v>
      </c>
      <c r="H26" s="109" t="s">
        <v>447</v>
      </c>
      <c r="I26" s="109" t="s">
        <v>545</v>
      </c>
      <c r="J26" s="166">
        <v>7</v>
      </c>
      <c r="K26" s="109" t="s">
        <v>546</v>
      </c>
    </row>
    <row r="27" spans="1:11" x14ac:dyDescent="0.25">
      <c r="A27" s="133">
        <v>501314</v>
      </c>
      <c r="B27" s="133" t="s">
        <v>535</v>
      </c>
      <c r="C27" s="133" t="s">
        <v>445</v>
      </c>
      <c r="D27" s="134" t="s">
        <v>327</v>
      </c>
      <c r="E27" s="134"/>
      <c r="F27" s="134">
        <v>1136946878</v>
      </c>
      <c r="G27" s="109" t="s">
        <v>536</v>
      </c>
      <c r="H27" s="109" t="s">
        <v>447</v>
      </c>
      <c r="I27" s="109" t="s">
        <v>537</v>
      </c>
      <c r="J27" s="166">
        <v>7</v>
      </c>
      <c r="K27" s="109" t="s">
        <v>538</v>
      </c>
    </row>
    <row r="28" spans="1:11" x14ac:dyDescent="0.25">
      <c r="A28" s="133">
        <v>501318</v>
      </c>
      <c r="B28" s="133" t="s">
        <v>539</v>
      </c>
      <c r="C28" s="133" t="s">
        <v>445</v>
      </c>
      <c r="D28" s="134" t="s">
        <v>327</v>
      </c>
      <c r="E28" s="134"/>
      <c r="F28" s="134">
        <v>1145618042</v>
      </c>
      <c r="G28" s="163" t="s">
        <v>540</v>
      </c>
      <c r="H28" s="109" t="s">
        <v>447</v>
      </c>
      <c r="I28" s="109" t="s">
        <v>541</v>
      </c>
      <c r="J28" s="166">
        <v>7</v>
      </c>
      <c r="K28" s="163" t="s">
        <v>542</v>
      </c>
    </row>
    <row r="29" spans="1:11" x14ac:dyDescent="0.25">
      <c r="A29" s="133">
        <v>399207</v>
      </c>
      <c r="B29" s="133" t="s">
        <v>547</v>
      </c>
      <c r="C29" s="133" t="s">
        <v>445</v>
      </c>
      <c r="D29" s="134" t="s">
        <v>14</v>
      </c>
      <c r="E29" s="134"/>
      <c r="F29" s="134">
        <v>1178205305</v>
      </c>
      <c r="G29" s="109" t="s">
        <v>548</v>
      </c>
      <c r="H29" s="109" t="s">
        <v>447</v>
      </c>
      <c r="I29" s="109" t="s">
        <v>549</v>
      </c>
      <c r="J29" s="166">
        <v>7</v>
      </c>
      <c r="K29" s="109" t="s">
        <v>550</v>
      </c>
    </row>
    <row r="30" spans="1:11" x14ac:dyDescent="0.25">
      <c r="A30" s="133">
        <v>464937</v>
      </c>
      <c r="B30" s="133" t="s">
        <v>551</v>
      </c>
      <c r="C30" s="133" t="s">
        <v>445</v>
      </c>
      <c r="D30" s="134" t="s">
        <v>14</v>
      </c>
      <c r="E30" s="145"/>
      <c r="F30" s="134">
        <v>1156891456</v>
      </c>
      <c r="G30" s="109" t="s">
        <v>552</v>
      </c>
      <c r="H30" s="109" t="s">
        <v>447</v>
      </c>
      <c r="I30" s="109" t="s">
        <v>553</v>
      </c>
      <c r="J30" s="166">
        <v>7</v>
      </c>
      <c r="K30" s="109" t="s">
        <v>554</v>
      </c>
    </row>
    <row r="31" spans="1:11" x14ac:dyDescent="0.25">
      <c r="A31" s="133">
        <v>457172</v>
      </c>
      <c r="B31" s="133" t="s">
        <v>571</v>
      </c>
      <c r="C31" s="133" t="s">
        <v>445</v>
      </c>
      <c r="D31" s="134" t="s">
        <v>14</v>
      </c>
      <c r="E31" s="145"/>
      <c r="F31" s="134">
        <v>1151392721</v>
      </c>
      <c r="G31" s="163" t="s">
        <v>572</v>
      </c>
      <c r="H31" s="109" t="s">
        <v>447</v>
      </c>
      <c r="I31" s="109" t="s">
        <v>573</v>
      </c>
      <c r="J31" s="166">
        <v>7</v>
      </c>
      <c r="K31" s="165" t="s">
        <v>574</v>
      </c>
    </row>
    <row r="32" spans="1:11" x14ac:dyDescent="0.25">
      <c r="A32" s="133">
        <v>501360</v>
      </c>
      <c r="B32" s="133" t="s">
        <v>555</v>
      </c>
      <c r="C32" s="133" t="s">
        <v>445</v>
      </c>
      <c r="D32" s="134" t="s">
        <v>327</v>
      </c>
      <c r="E32" s="134"/>
      <c r="F32" s="134">
        <v>1169039735</v>
      </c>
      <c r="G32" s="163" t="s">
        <v>556</v>
      </c>
      <c r="H32" s="109" t="s">
        <v>447</v>
      </c>
      <c r="I32" s="109" t="s">
        <v>557</v>
      </c>
      <c r="J32" s="166">
        <v>7</v>
      </c>
      <c r="K32" s="165" t="s">
        <v>558</v>
      </c>
    </row>
    <row r="33" spans="1:11" x14ac:dyDescent="0.25">
      <c r="A33" s="5">
        <v>520874</v>
      </c>
      <c r="B33" s="5" t="s">
        <v>458</v>
      </c>
      <c r="C33" s="5" t="s">
        <v>445</v>
      </c>
      <c r="D33" s="6" t="s">
        <v>71</v>
      </c>
      <c r="E33" s="26" t="s">
        <v>15</v>
      </c>
      <c r="F33" s="10">
        <v>1180755000</v>
      </c>
      <c r="G33" t="s">
        <v>459</v>
      </c>
      <c r="H33" t="s">
        <v>447</v>
      </c>
      <c r="I33" s="146" t="s">
        <v>460</v>
      </c>
      <c r="J33" s="20">
        <v>7</v>
      </c>
      <c r="K33" s="164" t="s">
        <v>461</v>
      </c>
    </row>
    <row r="34" spans="1:11" x14ac:dyDescent="0.25">
      <c r="A34" s="5">
        <v>501332</v>
      </c>
      <c r="B34" s="5" t="s">
        <v>559</v>
      </c>
      <c r="C34" s="5" t="s">
        <v>445</v>
      </c>
      <c r="D34" s="6" t="s">
        <v>327</v>
      </c>
      <c r="E34" s="6"/>
      <c r="F34" s="10">
        <v>1034446504</v>
      </c>
      <c r="G34" s="164" t="s">
        <v>560</v>
      </c>
      <c r="H34" t="s">
        <v>447</v>
      </c>
      <c r="I34" s="146" t="s">
        <v>561</v>
      </c>
      <c r="J34" s="20">
        <v>7</v>
      </c>
      <c r="K34" s="164" t="s">
        <v>562</v>
      </c>
    </row>
    <row r="35" spans="1:11" x14ac:dyDescent="0.25">
      <c r="A35" s="5">
        <v>501334</v>
      </c>
      <c r="B35" s="5" t="s">
        <v>563</v>
      </c>
      <c r="C35" s="5" t="s">
        <v>445</v>
      </c>
      <c r="D35" s="6" t="s">
        <v>327</v>
      </c>
      <c r="E35" s="6"/>
      <c r="F35" s="10">
        <v>1034446549</v>
      </c>
      <c r="G35" s="164" t="s">
        <v>564</v>
      </c>
      <c r="H35" t="s">
        <v>447</v>
      </c>
      <c r="I35" s="146" t="s">
        <v>565</v>
      </c>
      <c r="J35" s="20">
        <v>7</v>
      </c>
      <c r="K35" s="164" t="s">
        <v>566</v>
      </c>
    </row>
    <row r="36" spans="1:11" x14ac:dyDescent="0.25">
      <c r="A36" s="5">
        <v>501356</v>
      </c>
      <c r="B36" s="5" t="s">
        <v>567</v>
      </c>
      <c r="C36" s="5" t="s">
        <v>445</v>
      </c>
      <c r="D36" s="6" t="s">
        <v>327</v>
      </c>
      <c r="E36" s="6"/>
      <c r="F36" s="10">
        <v>1133660622</v>
      </c>
      <c r="G36" s="164" t="s">
        <v>568</v>
      </c>
      <c r="H36" t="s">
        <v>447</v>
      </c>
      <c r="I36" s="146" t="s">
        <v>569</v>
      </c>
      <c r="J36" s="20">
        <v>7</v>
      </c>
      <c r="K36" s="164" t="s">
        <v>570</v>
      </c>
    </row>
  </sheetData>
  <autoFilter ref="A1:K32" xr:uid="{9C4F6807-E9CA-4FE5-BF79-DA84027680C1}">
    <sortState xmlns:xlrd2="http://schemas.microsoft.com/office/spreadsheetml/2017/richdata2" ref="A2:K32">
      <sortCondition ref="G1:G32"/>
    </sortState>
  </autoFilter>
  <conditionalFormatting sqref="G1:G32">
    <cfRule type="duplicateValues" dxfId="47" priority="15"/>
  </conditionalFormatting>
  <conditionalFormatting sqref="G33:G36">
    <cfRule type="duplicateValues" dxfId="46" priority="1"/>
  </conditionalFormatting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7AC3-7519-4E50-938D-4CA64833F9D7}">
  <dimension ref="A1:K4"/>
  <sheetViews>
    <sheetView workbookViewId="0">
      <selection activeCell="A2" sqref="A2:XFD4"/>
    </sheetView>
  </sheetViews>
  <sheetFormatPr defaultRowHeight="15" x14ac:dyDescent="0.25"/>
  <cols>
    <col min="6" max="6" width="11" bestFit="1" customWidth="1"/>
    <col min="7" max="7" width="24.5703125" bestFit="1" customWidth="1"/>
    <col min="8" max="8" width="19.7109375" bestFit="1" customWidth="1"/>
    <col min="10" max="10" width="5.140625" bestFit="1" customWidth="1"/>
    <col min="11" max="11" width="35.28515625" bestFit="1" customWidth="1"/>
  </cols>
  <sheetData>
    <row r="1" spans="1:11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03" t="s">
        <v>4</v>
      </c>
      <c r="F1" s="104" t="s">
        <v>5</v>
      </c>
      <c r="G1" s="105" t="s">
        <v>6</v>
      </c>
      <c r="H1" s="105" t="s">
        <v>7</v>
      </c>
      <c r="I1" s="106" t="s">
        <v>8</v>
      </c>
      <c r="J1" s="128" t="s">
        <v>9</v>
      </c>
      <c r="K1" s="128" t="s">
        <v>10</v>
      </c>
    </row>
    <row r="2" spans="1:11" x14ac:dyDescent="0.25">
      <c r="A2" s="133">
        <v>486539</v>
      </c>
      <c r="B2" s="133" t="s">
        <v>1230</v>
      </c>
      <c r="C2" s="133" t="s">
        <v>1231</v>
      </c>
      <c r="D2" s="134" t="s">
        <v>14</v>
      </c>
      <c r="E2" s="138"/>
      <c r="F2" s="134">
        <v>1169048044</v>
      </c>
      <c r="G2" s="109" t="s">
        <v>1232</v>
      </c>
      <c r="H2" s="109" t="s">
        <v>1233</v>
      </c>
      <c r="I2" s="109" t="s">
        <v>1234</v>
      </c>
      <c r="J2" s="130">
        <v>25</v>
      </c>
      <c r="K2" s="309" t="s">
        <v>1235</v>
      </c>
    </row>
    <row r="3" spans="1:11" x14ac:dyDescent="0.25">
      <c r="A3" s="133">
        <v>481063</v>
      </c>
      <c r="B3" s="133" t="s">
        <v>1236</v>
      </c>
      <c r="C3" s="133" t="s">
        <v>1231</v>
      </c>
      <c r="D3" s="134" t="s">
        <v>14</v>
      </c>
      <c r="E3" s="135" t="s">
        <v>15</v>
      </c>
      <c r="F3" s="134">
        <v>1169045128</v>
      </c>
      <c r="G3" s="109" t="s">
        <v>1237</v>
      </c>
      <c r="H3" s="109" t="s">
        <v>1233</v>
      </c>
      <c r="I3" s="109" t="s">
        <v>1238</v>
      </c>
      <c r="J3" s="130">
        <v>25</v>
      </c>
      <c r="K3" s="130" t="s">
        <v>1239</v>
      </c>
    </row>
    <row r="4" spans="1:11" x14ac:dyDescent="0.25">
      <c r="A4" s="133">
        <v>479566</v>
      </c>
      <c r="B4" s="133" t="s">
        <v>1240</v>
      </c>
      <c r="C4" s="133" t="s">
        <v>1231</v>
      </c>
      <c r="D4" s="134" t="s">
        <v>14</v>
      </c>
      <c r="E4" s="135" t="s">
        <v>15</v>
      </c>
      <c r="F4" s="134">
        <v>1164421390</v>
      </c>
      <c r="G4" s="109" t="s">
        <v>1241</v>
      </c>
      <c r="H4" s="109" t="s">
        <v>1233</v>
      </c>
      <c r="I4" s="109" t="s">
        <v>1242</v>
      </c>
      <c r="J4" s="130">
        <v>25</v>
      </c>
      <c r="K4" s="306" t="s">
        <v>1910</v>
      </c>
    </row>
  </sheetData>
  <conditionalFormatting sqref="G1">
    <cfRule type="duplicateValues" dxfId="45" priority="2"/>
  </conditionalFormatting>
  <conditionalFormatting sqref="G2:G4">
    <cfRule type="duplicateValues" dxfId="44" priority="1"/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94B3-F6B2-4DEC-B164-E2F9EB351D54}">
  <dimension ref="A1:K4"/>
  <sheetViews>
    <sheetView workbookViewId="0">
      <selection activeCell="A2" sqref="A2:XFD4"/>
    </sheetView>
  </sheetViews>
  <sheetFormatPr defaultRowHeight="15" x14ac:dyDescent="0.25"/>
  <cols>
    <col min="1" max="1" width="7" bestFit="1" customWidth="1"/>
    <col min="2" max="2" width="24" bestFit="1" customWidth="1"/>
    <col min="3" max="3" width="17.7109375" bestFit="1" customWidth="1"/>
    <col min="4" max="4" width="15.5703125" bestFit="1" customWidth="1"/>
    <col min="5" max="5" width="12.7109375" bestFit="1" customWidth="1"/>
    <col min="6" max="6" width="13.28515625" bestFit="1" customWidth="1"/>
    <col min="7" max="7" width="19.85546875" bestFit="1" customWidth="1"/>
    <col min="8" max="8" width="23.42578125" bestFit="1" customWidth="1"/>
    <col min="9" max="9" width="56.42578125" bestFit="1" customWidth="1"/>
    <col min="10" max="10" width="5.140625" style="137" bestFit="1" customWidth="1"/>
    <col min="11" max="11" width="43.5703125" bestFit="1" customWidth="1"/>
  </cols>
  <sheetData>
    <row r="1" spans="1:11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03" t="s">
        <v>4</v>
      </c>
      <c r="F1" s="104" t="s">
        <v>5</v>
      </c>
      <c r="G1" s="105" t="s">
        <v>6</v>
      </c>
      <c r="H1" s="105" t="s">
        <v>7</v>
      </c>
      <c r="I1" s="106" t="s">
        <v>8</v>
      </c>
      <c r="J1" s="310" t="s">
        <v>9</v>
      </c>
      <c r="K1" s="128" t="s">
        <v>10</v>
      </c>
    </row>
    <row r="2" spans="1:11" x14ac:dyDescent="0.25">
      <c r="A2" s="133">
        <v>511195</v>
      </c>
      <c r="B2" s="133" t="s">
        <v>235</v>
      </c>
      <c r="C2" s="133" t="s">
        <v>236</v>
      </c>
      <c r="D2" s="134" t="s">
        <v>14</v>
      </c>
      <c r="E2" s="134"/>
      <c r="F2" s="134">
        <v>1179022138</v>
      </c>
      <c r="G2" s="109" t="s">
        <v>237</v>
      </c>
      <c r="H2" s="109" t="s">
        <v>238</v>
      </c>
      <c r="I2" s="109" t="s">
        <v>239</v>
      </c>
      <c r="J2" s="136">
        <v>20</v>
      </c>
      <c r="K2" s="311" t="s">
        <v>240</v>
      </c>
    </row>
    <row r="3" spans="1:11" x14ac:dyDescent="0.25">
      <c r="A3" s="133">
        <v>494645</v>
      </c>
      <c r="B3" s="133" t="s">
        <v>241</v>
      </c>
      <c r="C3" s="133" t="s">
        <v>236</v>
      </c>
      <c r="D3" s="134" t="s">
        <v>14</v>
      </c>
      <c r="E3" s="135" t="s">
        <v>15</v>
      </c>
      <c r="F3" s="134">
        <v>1174684491</v>
      </c>
      <c r="G3" s="109" t="s">
        <v>242</v>
      </c>
      <c r="H3" s="109" t="s">
        <v>238</v>
      </c>
      <c r="I3" s="109" t="s">
        <v>243</v>
      </c>
      <c r="J3" s="136">
        <v>20</v>
      </c>
      <c r="K3" t="s">
        <v>244</v>
      </c>
    </row>
    <row r="4" spans="1:11" x14ac:dyDescent="0.25">
      <c r="A4" s="133">
        <v>494642</v>
      </c>
      <c r="B4" s="133" t="s">
        <v>245</v>
      </c>
      <c r="C4" s="133" t="s">
        <v>236</v>
      </c>
      <c r="D4" s="134" t="s">
        <v>14</v>
      </c>
      <c r="E4" s="135" t="s">
        <v>15</v>
      </c>
      <c r="F4" s="134">
        <v>1172824740</v>
      </c>
      <c r="G4" s="109" t="s">
        <v>246</v>
      </c>
      <c r="H4" s="109" t="s">
        <v>238</v>
      </c>
      <c r="I4" s="109" t="s">
        <v>247</v>
      </c>
      <c r="J4" s="136">
        <v>25</v>
      </c>
      <c r="K4" s="109" t="s">
        <v>248</v>
      </c>
    </row>
  </sheetData>
  <conditionalFormatting sqref="G1">
    <cfRule type="duplicateValues" dxfId="43" priority="2"/>
  </conditionalFormatting>
  <conditionalFormatting sqref="G2:G4">
    <cfRule type="duplicateValues" dxfId="42" priority="1"/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BCAC-0C63-4027-98A8-115400352F72}">
  <dimension ref="A1:K16"/>
  <sheetViews>
    <sheetView workbookViewId="0">
      <selection activeCell="A2" sqref="A2:XFD16"/>
    </sheetView>
  </sheetViews>
  <sheetFormatPr defaultRowHeight="15" x14ac:dyDescent="0.25"/>
  <cols>
    <col min="2" max="2" width="19.85546875" bestFit="1" customWidth="1"/>
    <col min="3" max="3" width="10.5703125" bestFit="1" customWidth="1"/>
    <col min="4" max="4" width="9.85546875" bestFit="1" customWidth="1"/>
    <col min="6" max="6" width="11" bestFit="1" customWidth="1"/>
    <col min="7" max="7" width="21.7109375" bestFit="1" customWidth="1"/>
    <col min="9" max="9" width="47.85546875" bestFit="1" customWidth="1"/>
    <col min="11" max="11" width="43.140625" customWidth="1"/>
  </cols>
  <sheetData>
    <row r="1" spans="1:11" x14ac:dyDescent="0.25">
      <c r="A1" s="110" t="s">
        <v>0</v>
      </c>
      <c r="B1" s="111" t="s">
        <v>1</v>
      </c>
      <c r="C1" s="111" t="s">
        <v>2</v>
      </c>
      <c r="D1" s="111" t="s">
        <v>3</v>
      </c>
      <c r="E1" s="112" t="s">
        <v>4</v>
      </c>
      <c r="F1" s="131" t="s">
        <v>5</v>
      </c>
      <c r="G1" s="128" t="s">
        <v>6</v>
      </c>
      <c r="H1" s="128" t="s">
        <v>7</v>
      </c>
      <c r="I1" s="129" t="s">
        <v>8</v>
      </c>
      <c r="J1" s="128" t="s">
        <v>9</v>
      </c>
      <c r="K1" s="128" t="s">
        <v>10</v>
      </c>
    </row>
    <row r="2" spans="1:11" x14ac:dyDescent="0.25">
      <c r="A2" s="113">
        <v>518237</v>
      </c>
      <c r="B2" s="114" t="s">
        <v>249</v>
      </c>
      <c r="C2" s="114" t="s">
        <v>250</v>
      </c>
      <c r="D2" s="114" t="s">
        <v>14</v>
      </c>
      <c r="E2" s="114" t="s">
        <v>1839</v>
      </c>
      <c r="F2" s="115">
        <v>1181522409</v>
      </c>
      <c r="G2" s="119" t="s">
        <v>251</v>
      </c>
      <c r="H2" s="119" t="s">
        <v>252</v>
      </c>
      <c r="I2" s="119" t="s">
        <v>253</v>
      </c>
      <c r="J2" s="119">
        <v>12</v>
      </c>
      <c r="K2" s="109" t="s">
        <v>254</v>
      </c>
    </row>
    <row r="3" spans="1:11" x14ac:dyDescent="0.25">
      <c r="A3" s="117">
        <v>301257</v>
      </c>
      <c r="B3" s="114" t="s">
        <v>255</v>
      </c>
      <c r="C3" s="114" t="s">
        <v>250</v>
      </c>
      <c r="D3" s="114" t="s">
        <v>14</v>
      </c>
      <c r="E3" s="114" t="s">
        <v>1839</v>
      </c>
      <c r="F3" s="115">
        <v>1156891636</v>
      </c>
      <c r="G3" s="119" t="s">
        <v>256</v>
      </c>
      <c r="H3" s="119" t="s">
        <v>252</v>
      </c>
      <c r="I3" s="119" t="s">
        <v>257</v>
      </c>
      <c r="J3" s="119">
        <v>12</v>
      </c>
      <c r="K3" s="125" t="s">
        <v>258</v>
      </c>
    </row>
    <row r="4" spans="1:11" x14ac:dyDescent="0.25">
      <c r="A4" s="113">
        <v>353899</v>
      </c>
      <c r="B4" s="114" t="s">
        <v>259</v>
      </c>
      <c r="C4" s="114" t="s">
        <v>250</v>
      </c>
      <c r="D4" s="114" t="s">
        <v>14</v>
      </c>
      <c r="E4" s="114" t="s">
        <v>1839</v>
      </c>
      <c r="F4" s="115">
        <v>1175694830</v>
      </c>
      <c r="G4" s="119" t="s">
        <v>260</v>
      </c>
      <c r="H4" s="119" t="s">
        <v>252</v>
      </c>
      <c r="I4" s="119" t="s">
        <v>261</v>
      </c>
      <c r="J4" s="119">
        <v>14</v>
      </c>
      <c r="K4" s="119" t="s">
        <v>262</v>
      </c>
    </row>
    <row r="5" spans="1:11" x14ac:dyDescent="0.25">
      <c r="A5" s="113">
        <v>499603</v>
      </c>
      <c r="B5" s="114" t="s">
        <v>263</v>
      </c>
      <c r="C5" s="114" t="s">
        <v>250</v>
      </c>
      <c r="D5" s="114" t="s">
        <v>14</v>
      </c>
      <c r="E5" s="114" t="s">
        <v>1839</v>
      </c>
      <c r="F5" s="115">
        <v>1174684505</v>
      </c>
      <c r="G5" s="119" t="s">
        <v>264</v>
      </c>
      <c r="H5" s="119" t="s">
        <v>252</v>
      </c>
      <c r="I5" s="119" t="s">
        <v>265</v>
      </c>
      <c r="J5" s="119">
        <v>14</v>
      </c>
      <c r="K5" s="119" t="s">
        <v>266</v>
      </c>
    </row>
    <row r="6" spans="1:11" x14ac:dyDescent="0.25">
      <c r="A6" s="113">
        <v>463374</v>
      </c>
      <c r="B6" s="114" t="s">
        <v>267</v>
      </c>
      <c r="C6" s="114" t="s">
        <v>250</v>
      </c>
      <c r="D6" s="114" t="s">
        <v>14</v>
      </c>
      <c r="E6" s="114" t="s">
        <v>1839</v>
      </c>
      <c r="F6" s="115">
        <v>1156891485</v>
      </c>
      <c r="G6" s="119" t="s">
        <v>268</v>
      </c>
      <c r="H6" s="119" t="s">
        <v>252</v>
      </c>
      <c r="I6" s="119" t="s">
        <v>269</v>
      </c>
      <c r="J6" s="119">
        <v>15</v>
      </c>
      <c r="K6" s="125" t="s">
        <v>270</v>
      </c>
    </row>
    <row r="7" spans="1:11" x14ac:dyDescent="0.25">
      <c r="A7" s="113">
        <v>463554</v>
      </c>
      <c r="B7" s="114" t="s">
        <v>271</v>
      </c>
      <c r="C7" s="114" t="s">
        <v>250</v>
      </c>
      <c r="D7" s="114" t="s">
        <v>14</v>
      </c>
      <c r="E7" s="116" t="s">
        <v>15</v>
      </c>
      <c r="F7" s="115">
        <v>1152402448</v>
      </c>
      <c r="G7" s="119" t="s">
        <v>272</v>
      </c>
      <c r="H7" s="119" t="s">
        <v>252</v>
      </c>
      <c r="I7" s="119" t="s">
        <v>273</v>
      </c>
      <c r="J7" s="119">
        <v>15</v>
      </c>
      <c r="K7" s="125" t="s">
        <v>274</v>
      </c>
    </row>
    <row r="8" spans="1:11" x14ac:dyDescent="0.25">
      <c r="A8" s="113">
        <v>464540</v>
      </c>
      <c r="B8" s="114" t="s">
        <v>275</v>
      </c>
      <c r="C8" s="114" t="s">
        <v>250</v>
      </c>
      <c r="D8" s="114" t="s">
        <v>14</v>
      </c>
      <c r="E8" s="116" t="s">
        <v>15</v>
      </c>
      <c r="F8" s="115">
        <v>1156891629</v>
      </c>
      <c r="G8" s="119" t="s">
        <v>276</v>
      </c>
      <c r="H8" s="119" t="s">
        <v>252</v>
      </c>
      <c r="I8" s="119" t="s">
        <v>277</v>
      </c>
      <c r="J8" s="119">
        <v>15</v>
      </c>
      <c r="K8" s="125" t="s">
        <v>278</v>
      </c>
    </row>
    <row r="9" spans="1:11" x14ac:dyDescent="0.25">
      <c r="A9" s="113">
        <v>272289</v>
      </c>
      <c r="B9" s="114" t="s">
        <v>279</v>
      </c>
      <c r="C9" s="114" t="s">
        <v>250</v>
      </c>
      <c r="D9" s="114" t="s">
        <v>14</v>
      </c>
      <c r="E9" s="114" t="s">
        <v>1839</v>
      </c>
      <c r="F9" s="115">
        <v>1181522406</v>
      </c>
      <c r="G9" s="119" t="s">
        <v>280</v>
      </c>
      <c r="H9" s="119" t="s">
        <v>252</v>
      </c>
      <c r="I9" s="119" t="s">
        <v>281</v>
      </c>
      <c r="J9" s="119">
        <v>15</v>
      </c>
      <c r="K9" s="125" t="s">
        <v>282</v>
      </c>
    </row>
    <row r="10" spans="1:11" x14ac:dyDescent="0.25">
      <c r="A10" s="113">
        <v>512649</v>
      </c>
      <c r="B10" s="114" t="s">
        <v>283</v>
      </c>
      <c r="C10" s="114" t="s">
        <v>250</v>
      </c>
      <c r="D10" s="114" t="s">
        <v>14</v>
      </c>
      <c r="E10" s="116" t="s">
        <v>15</v>
      </c>
      <c r="F10" s="115">
        <v>1179020911</v>
      </c>
      <c r="G10" s="119" t="s">
        <v>284</v>
      </c>
      <c r="H10" s="119" t="s">
        <v>252</v>
      </c>
      <c r="I10" s="119" t="s">
        <v>285</v>
      </c>
      <c r="J10" s="119">
        <v>15</v>
      </c>
      <c r="K10" s="125" t="s">
        <v>286</v>
      </c>
    </row>
    <row r="11" spans="1:11" x14ac:dyDescent="0.25">
      <c r="A11" s="113">
        <v>506213</v>
      </c>
      <c r="B11" s="114" t="s">
        <v>287</v>
      </c>
      <c r="C11" s="114" t="s">
        <v>250</v>
      </c>
      <c r="D11" s="114" t="s">
        <v>14</v>
      </c>
      <c r="E11" s="116" t="s">
        <v>15</v>
      </c>
      <c r="F11" s="115">
        <v>1175695112</v>
      </c>
      <c r="G11" s="119" t="s">
        <v>288</v>
      </c>
      <c r="H11" s="119" t="s">
        <v>252</v>
      </c>
      <c r="I11" s="119" t="s">
        <v>289</v>
      </c>
      <c r="J11" s="119">
        <v>15</v>
      </c>
      <c r="K11" s="125" t="s">
        <v>1911</v>
      </c>
    </row>
    <row r="12" spans="1:11" x14ac:dyDescent="0.25">
      <c r="A12" s="117">
        <v>341402</v>
      </c>
      <c r="B12" s="114" t="s">
        <v>291</v>
      </c>
      <c r="C12" s="114" t="s">
        <v>250</v>
      </c>
      <c r="D12" s="114" t="s">
        <v>14</v>
      </c>
      <c r="E12" s="114" t="s">
        <v>1839</v>
      </c>
      <c r="F12" s="115">
        <v>1175692629</v>
      </c>
      <c r="G12" s="119" t="s">
        <v>292</v>
      </c>
      <c r="H12" s="119" t="s">
        <v>252</v>
      </c>
      <c r="I12" s="119" t="s">
        <v>293</v>
      </c>
      <c r="J12" s="119">
        <v>15</v>
      </c>
      <c r="K12" s="125" t="s">
        <v>294</v>
      </c>
    </row>
    <row r="13" spans="1:11" x14ac:dyDescent="0.25">
      <c r="A13" s="113">
        <v>449537</v>
      </c>
      <c r="B13" s="114" t="s">
        <v>295</v>
      </c>
      <c r="C13" s="114" t="s">
        <v>250</v>
      </c>
      <c r="D13" s="114" t="s">
        <v>14</v>
      </c>
      <c r="E13" s="114" t="s">
        <v>1839</v>
      </c>
      <c r="F13" s="115">
        <v>1145127381</v>
      </c>
      <c r="G13" s="119" t="s">
        <v>296</v>
      </c>
      <c r="H13" s="119" t="s">
        <v>252</v>
      </c>
      <c r="I13" s="119" t="s">
        <v>297</v>
      </c>
      <c r="J13" s="119">
        <v>18</v>
      </c>
      <c r="K13" s="125" t="s">
        <v>298</v>
      </c>
    </row>
    <row r="14" spans="1:11" x14ac:dyDescent="0.25">
      <c r="A14" s="118">
        <v>455813</v>
      </c>
      <c r="B14" s="114" t="s">
        <v>299</v>
      </c>
      <c r="C14" s="114" t="s">
        <v>250</v>
      </c>
      <c r="D14" s="114" t="s">
        <v>14</v>
      </c>
      <c r="E14" s="114" t="s">
        <v>1839</v>
      </c>
      <c r="F14" s="115">
        <v>1151392717</v>
      </c>
      <c r="G14" s="119" t="s">
        <v>300</v>
      </c>
      <c r="H14" s="119" t="s">
        <v>252</v>
      </c>
      <c r="I14" s="119" t="s">
        <v>301</v>
      </c>
      <c r="J14" s="119">
        <v>20</v>
      </c>
      <c r="K14" s="109" t="s">
        <v>302</v>
      </c>
    </row>
    <row r="15" spans="1:11" x14ac:dyDescent="0.25">
      <c r="A15" s="113">
        <v>511819</v>
      </c>
      <c r="B15" s="114" t="s">
        <v>303</v>
      </c>
      <c r="C15" s="114" t="s">
        <v>250</v>
      </c>
      <c r="D15" s="114" t="s">
        <v>14</v>
      </c>
      <c r="E15" s="114" t="s">
        <v>1839</v>
      </c>
      <c r="F15" s="115">
        <v>1179021134</v>
      </c>
      <c r="G15" s="119" t="s">
        <v>304</v>
      </c>
      <c r="H15" s="119" t="s">
        <v>252</v>
      </c>
      <c r="I15" s="119" t="s">
        <v>305</v>
      </c>
      <c r="J15" s="119">
        <v>20</v>
      </c>
      <c r="K15" s="109" t="s">
        <v>306</v>
      </c>
    </row>
    <row r="16" spans="1:11" x14ac:dyDescent="0.25">
      <c r="A16" s="113">
        <v>499617</v>
      </c>
      <c r="B16" s="114" t="s">
        <v>307</v>
      </c>
      <c r="C16" s="114" t="s">
        <v>250</v>
      </c>
      <c r="D16" s="114" t="s">
        <v>14</v>
      </c>
      <c r="E16" s="114" t="s">
        <v>1839</v>
      </c>
      <c r="F16" s="115">
        <v>647661626</v>
      </c>
      <c r="G16" s="119" t="s">
        <v>308</v>
      </c>
      <c r="H16" s="119" t="s">
        <v>252</v>
      </c>
      <c r="I16" s="119" t="s">
        <v>309</v>
      </c>
      <c r="J16" s="119">
        <v>20</v>
      </c>
      <c r="K16" s="109" t="s">
        <v>310</v>
      </c>
    </row>
  </sheetData>
  <autoFilter ref="A1:K16" xr:uid="{2556BCAC-0C63-4027-98A8-115400352F72}">
    <sortState xmlns:xlrd2="http://schemas.microsoft.com/office/spreadsheetml/2017/richdata2" ref="A2:K16">
      <sortCondition ref="J1:J16"/>
    </sortState>
  </autoFilter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9441-D6BF-42D3-942E-D1B32D34ADBF}">
  <dimension ref="A1:K37"/>
  <sheetViews>
    <sheetView workbookViewId="0">
      <selection activeCell="A7" sqref="A7:XFD7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14.85546875" bestFit="1" customWidth="1"/>
    <col min="4" max="4" width="15.5703125" bestFit="1" customWidth="1"/>
    <col min="5" max="5" width="22.28515625" bestFit="1" customWidth="1"/>
    <col min="6" max="6" width="13.28515625" bestFit="1" customWidth="1"/>
    <col min="7" max="7" width="17.7109375" bestFit="1" customWidth="1"/>
    <col min="8" max="8" width="13.28515625" bestFit="1" customWidth="1"/>
    <col min="9" max="9" width="49.85546875" bestFit="1" customWidth="1"/>
    <col min="10" max="10" width="11.5703125" customWidth="1"/>
    <col min="11" max="11" width="39.7109375" bestFit="1" customWidth="1"/>
  </cols>
  <sheetData>
    <row r="1" spans="1:11" x14ac:dyDescent="0.25">
      <c r="A1" s="140" t="s">
        <v>0</v>
      </c>
      <c r="B1" s="140" t="s">
        <v>1</v>
      </c>
      <c r="C1" s="140" t="s">
        <v>2</v>
      </c>
      <c r="D1" s="140" t="s">
        <v>3</v>
      </c>
      <c r="E1" s="188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133">
        <v>463378</v>
      </c>
      <c r="B2" s="133" t="s">
        <v>1259</v>
      </c>
      <c r="C2" s="133" t="s">
        <v>1246</v>
      </c>
      <c r="D2" s="134" t="s">
        <v>14</v>
      </c>
      <c r="E2" s="145"/>
      <c r="F2" s="134">
        <v>1156891486</v>
      </c>
      <c r="G2" s="186" t="s">
        <v>1260</v>
      </c>
      <c r="H2" s="186" t="s">
        <v>1252</v>
      </c>
      <c r="I2" s="186" t="s">
        <v>1261</v>
      </c>
      <c r="J2" s="186">
        <v>10</v>
      </c>
      <c r="K2" s="186" t="s">
        <v>1262</v>
      </c>
    </row>
    <row r="3" spans="1:11" x14ac:dyDescent="0.25">
      <c r="A3" s="133">
        <v>439924</v>
      </c>
      <c r="B3" s="133" t="s">
        <v>1308</v>
      </c>
      <c r="C3" s="133" t="s">
        <v>1246</v>
      </c>
      <c r="D3" s="134" t="s">
        <v>14</v>
      </c>
      <c r="E3" s="134"/>
      <c r="F3" s="134">
        <v>615371519</v>
      </c>
      <c r="G3" s="186" t="s">
        <v>1309</v>
      </c>
      <c r="H3" s="186" t="s">
        <v>1252</v>
      </c>
      <c r="I3" s="186" t="s">
        <v>1310</v>
      </c>
      <c r="J3" s="186">
        <v>10</v>
      </c>
      <c r="K3" s="186" t="s">
        <v>1311</v>
      </c>
    </row>
    <row r="4" spans="1:11" x14ac:dyDescent="0.25">
      <c r="A4" s="133">
        <v>390273</v>
      </c>
      <c r="B4" s="133" t="s">
        <v>1275</v>
      </c>
      <c r="C4" s="133" t="s">
        <v>1246</v>
      </c>
      <c r="D4" s="134" t="s">
        <v>14</v>
      </c>
      <c r="E4" s="145"/>
      <c r="F4" s="134">
        <v>1164952761</v>
      </c>
      <c r="G4" s="186" t="s">
        <v>1276</v>
      </c>
      <c r="H4" s="186" t="s">
        <v>1252</v>
      </c>
      <c r="I4" s="186" t="s">
        <v>1277</v>
      </c>
      <c r="J4" s="186">
        <v>10</v>
      </c>
      <c r="K4" s="186" t="s">
        <v>1278</v>
      </c>
    </row>
    <row r="5" spans="1:11" x14ac:dyDescent="0.25">
      <c r="A5" s="133">
        <v>459010</v>
      </c>
      <c r="B5" s="133" t="s">
        <v>1300</v>
      </c>
      <c r="C5" s="133" t="s">
        <v>1246</v>
      </c>
      <c r="D5" s="134" t="s">
        <v>14</v>
      </c>
      <c r="E5" s="145"/>
      <c r="F5" s="134">
        <v>1154026991</v>
      </c>
      <c r="G5" s="186" t="s">
        <v>1301</v>
      </c>
      <c r="H5" s="186" t="s">
        <v>1252</v>
      </c>
      <c r="I5" s="186" t="s">
        <v>1302</v>
      </c>
      <c r="J5" s="186">
        <v>10</v>
      </c>
      <c r="K5" s="186" t="s">
        <v>1303</v>
      </c>
    </row>
    <row r="6" spans="1:11" x14ac:dyDescent="0.25">
      <c r="A6" s="133">
        <v>414782</v>
      </c>
      <c r="B6" s="133" t="s">
        <v>1304</v>
      </c>
      <c r="C6" s="133" t="s">
        <v>1246</v>
      </c>
      <c r="D6" s="134" t="s">
        <v>14</v>
      </c>
      <c r="E6" s="134"/>
      <c r="F6" s="134">
        <v>1164952659</v>
      </c>
      <c r="G6" s="186" t="s">
        <v>1305</v>
      </c>
      <c r="H6" s="186" t="s">
        <v>1252</v>
      </c>
      <c r="I6" s="186" t="s">
        <v>1306</v>
      </c>
      <c r="J6" s="186">
        <v>10</v>
      </c>
      <c r="K6" s="186" t="s">
        <v>1307</v>
      </c>
    </row>
    <row r="7" spans="1:11" x14ac:dyDescent="0.25">
      <c r="A7" s="133">
        <v>381451</v>
      </c>
      <c r="B7" s="133" t="s">
        <v>1324</v>
      </c>
      <c r="C7" s="133" t="s">
        <v>1246</v>
      </c>
      <c r="D7" s="134" t="s">
        <v>14</v>
      </c>
      <c r="E7" s="145"/>
      <c r="F7" s="134">
        <v>900736370</v>
      </c>
      <c r="G7" s="163" t="s">
        <v>1325</v>
      </c>
      <c r="H7" s="163" t="s">
        <v>1252</v>
      </c>
      <c r="I7" s="163" t="s">
        <v>1326</v>
      </c>
      <c r="J7" s="186">
        <v>10</v>
      </c>
      <c r="K7" s="186" t="s">
        <v>1912</v>
      </c>
    </row>
    <row r="8" spans="1:11" x14ac:dyDescent="0.25">
      <c r="A8" s="133">
        <v>501312</v>
      </c>
      <c r="B8" s="133" t="s">
        <v>1352</v>
      </c>
      <c r="C8" s="133" t="s">
        <v>1246</v>
      </c>
      <c r="D8" s="134" t="s">
        <v>327</v>
      </c>
      <c r="E8" s="134"/>
      <c r="F8" s="134">
        <v>1117587646</v>
      </c>
      <c r="G8" s="186" t="s">
        <v>1353</v>
      </c>
      <c r="H8" s="186" t="s">
        <v>1252</v>
      </c>
      <c r="I8" s="186" t="s">
        <v>1354</v>
      </c>
      <c r="J8" s="186">
        <v>10</v>
      </c>
      <c r="K8" s="186" t="s">
        <v>1355</v>
      </c>
    </row>
    <row r="9" spans="1:11" x14ac:dyDescent="0.25">
      <c r="A9" s="133">
        <v>467206</v>
      </c>
      <c r="B9" s="133" t="s">
        <v>1336</v>
      </c>
      <c r="C9" s="133" t="s">
        <v>1246</v>
      </c>
      <c r="D9" s="134" t="s">
        <v>14</v>
      </c>
      <c r="E9" s="145"/>
      <c r="F9" s="134">
        <v>1158143670</v>
      </c>
      <c r="G9" s="186" t="s">
        <v>1337</v>
      </c>
      <c r="H9" s="186" t="s">
        <v>1252</v>
      </c>
      <c r="I9" s="186" t="s">
        <v>1338</v>
      </c>
      <c r="J9" s="186">
        <v>10</v>
      </c>
      <c r="K9" s="186" t="s">
        <v>1339</v>
      </c>
    </row>
    <row r="10" spans="1:11" x14ac:dyDescent="0.25">
      <c r="A10" s="133">
        <v>467731</v>
      </c>
      <c r="B10" s="133" t="s">
        <v>1344</v>
      </c>
      <c r="C10" s="133" t="s">
        <v>1246</v>
      </c>
      <c r="D10" s="134" t="s">
        <v>14</v>
      </c>
      <c r="E10" s="145"/>
      <c r="F10" s="134">
        <v>1161875342</v>
      </c>
      <c r="G10" s="186" t="s">
        <v>1345</v>
      </c>
      <c r="H10" s="186" t="s">
        <v>1252</v>
      </c>
      <c r="I10" s="186" t="s">
        <v>1346</v>
      </c>
      <c r="J10" s="186">
        <v>10</v>
      </c>
      <c r="K10" s="186" t="s">
        <v>1347</v>
      </c>
    </row>
    <row r="11" spans="1:11" x14ac:dyDescent="0.25">
      <c r="A11" s="133">
        <v>457385</v>
      </c>
      <c r="B11" s="133" t="s">
        <v>1255</v>
      </c>
      <c r="C11" s="133" t="s">
        <v>1246</v>
      </c>
      <c r="D11" s="134" t="s">
        <v>14</v>
      </c>
      <c r="E11" s="144" t="s">
        <v>15</v>
      </c>
      <c r="F11" s="134">
        <v>1151392728</v>
      </c>
      <c r="G11" s="186" t="s">
        <v>1256</v>
      </c>
      <c r="H11" s="186" t="s">
        <v>1252</v>
      </c>
      <c r="I11" s="186" t="s">
        <v>1257</v>
      </c>
      <c r="J11" s="186">
        <v>12</v>
      </c>
      <c r="K11" s="186" t="s">
        <v>1913</v>
      </c>
    </row>
    <row r="12" spans="1:11" x14ac:dyDescent="0.25">
      <c r="A12" s="133">
        <v>272409</v>
      </c>
      <c r="B12" s="133" t="s">
        <v>1263</v>
      </c>
      <c r="C12" s="133" t="s">
        <v>1246</v>
      </c>
      <c r="D12" s="134" t="s">
        <v>14</v>
      </c>
      <c r="E12" s="134"/>
      <c r="F12" s="134">
        <v>1178205176</v>
      </c>
      <c r="G12" s="186" t="s">
        <v>1264</v>
      </c>
      <c r="H12" s="186" t="s">
        <v>1252</v>
      </c>
      <c r="I12" s="186" t="s">
        <v>1265</v>
      </c>
      <c r="J12" s="186">
        <v>12</v>
      </c>
      <c r="K12" s="186" t="s">
        <v>1914</v>
      </c>
    </row>
    <row r="13" spans="1:11" x14ac:dyDescent="0.25">
      <c r="A13" s="133">
        <v>468425</v>
      </c>
      <c r="B13" s="133" t="s">
        <v>1292</v>
      </c>
      <c r="C13" s="133" t="s">
        <v>1246</v>
      </c>
      <c r="D13" s="134" t="s">
        <v>14</v>
      </c>
      <c r="E13" s="187" t="s">
        <v>15</v>
      </c>
      <c r="F13" s="134">
        <v>1158141993</v>
      </c>
      <c r="G13" s="186" t="s">
        <v>1293</v>
      </c>
      <c r="H13" s="186" t="s">
        <v>1252</v>
      </c>
      <c r="I13" s="186" t="s">
        <v>1294</v>
      </c>
      <c r="J13" s="186">
        <v>12</v>
      </c>
      <c r="K13" s="186" t="s">
        <v>1295</v>
      </c>
    </row>
    <row r="14" spans="1:11" x14ac:dyDescent="0.25">
      <c r="A14" s="133">
        <v>272786</v>
      </c>
      <c r="B14" s="133" t="s">
        <v>1316</v>
      </c>
      <c r="C14" s="133" t="s">
        <v>1246</v>
      </c>
      <c r="D14" s="134" t="s">
        <v>14</v>
      </c>
      <c r="E14" s="134"/>
      <c r="F14" s="134">
        <v>1179020702</v>
      </c>
      <c r="G14" s="186" t="s">
        <v>1317</v>
      </c>
      <c r="H14" s="186" t="s">
        <v>1252</v>
      </c>
      <c r="I14" s="186" t="s">
        <v>1318</v>
      </c>
      <c r="J14" s="186">
        <v>12</v>
      </c>
      <c r="K14" s="186" t="s">
        <v>1319</v>
      </c>
    </row>
    <row r="15" spans="1:11" x14ac:dyDescent="0.25">
      <c r="A15" s="133">
        <v>272407</v>
      </c>
      <c r="B15" s="133" t="s">
        <v>1320</v>
      </c>
      <c r="C15" s="133" t="s">
        <v>1246</v>
      </c>
      <c r="D15" s="134" t="s">
        <v>14</v>
      </c>
      <c r="E15" s="134"/>
      <c r="F15" s="134">
        <v>1178206204</v>
      </c>
      <c r="G15" s="186" t="s">
        <v>1321</v>
      </c>
      <c r="H15" s="186" t="s">
        <v>1252</v>
      </c>
      <c r="I15" s="186" t="s">
        <v>1322</v>
      </c>
      <c r="J15" s="186">
        <v>12</v>
      </c>
      <c r="K15" s="186" t="s">
        <v>1915</v>
      </c>
    </row>
    <row r="16" spans="1:11" x14ac:dyDescent="0.25">
      <c r="A16" s="133">
        <v>501292</v>
      </c>
      <c r="B16" s="133" t="s">
        <v>1348</v>
      </c>
      <c r="C16" s="133" t="s">
        <v>1246</v>
      </c>
      <c r="D16" s="134" t="s">
        <v>327</v>
      </c>
      <c r="E16" s="134"/>
      <c r="F16" s="134">
        <v>1136948465</v>
      </c>
      <c r="G16" s="186" t="s">
        <v>1349</v>
      </c>
      <c r="H16" s="186" t="s">
        <v>1252</v>
      </c>
      <c r="I16" s="186" t="s">
        <v>1350</v>
      </c>
      <c r="J16" s="186">
        <v>12</v>
      </c>
      <c r="K16" s="186" t="s">
        <v>1916</v>
      </c>
    </row>
    <row r="17" spans="1:11" x14ac:dyDescent="0.25">
      <c r="A17" s="133">
        <v>481051</v>
      </c>
      <c r="B17" s="133" t="s">
        <v>1328</v>
      </c>
      <c r="C17" s="133" t="s">
        <v>1246</v>
      </c>
      <c r="D17" s="134" t="s">
        <v>14</v>
      </c>
      <c r="E17" s="134"/>
      <c r="F17" s="134">
        <v>1166729423</v>
      </c>
      <c r="G17" s="186" t="s">
        <v>1329</v>
      </c>
      <c r="H17" s="186" t="s">
        <v>1252</v>
      </c>
      <c r="I17" s="186" t="s">
        <v>1330</v>
      </c>
      <c r="J17" s="186">
        <v>12</v>
      </c>
      <c r="K17" s="186" t="s">
        <v>1917</v>
      </c>
    </row>
    <row r="18" spans="1:11" x14ac:dyDescent="0.25">
      <c r="A18" s="133">
        <v>437715</v>
      </c>
      <c r="B18" s="133" t="s">
        <v>1340</v>
      </c>
      <c r="C18" s="133" t="s">
        <v>1246</v>
      </c>
      <c r="D18" s="134" t="s">
        <v>14</v>
      </c>
      <c r="E18" s="145"/>
      <c r="F18" s="134">
        <v>1135767275</v>
      </c>
      <c r="G18" s="186" t="s">
        <v>1341</v>
      </c>
      <c r="H18" s="186" t="s">
        <v>1252</v>
      </c>
      <c r="I18" s="186" t="s">
        <v>1342</v>
      </c>
      <c r="J18" s="186">
        <v>10</v>
      </c>
      <c r="K18" s="186" t="s">
        <v>1343</v>
      </c>
    </row>
    <row r="19" spans="1:11" x14ac:dyDescent="0.25">
      <c r="A19" s="133">
        <v>474516</v>
      </c>
      <c r="B19" s="133" t="s">
        <v>1250</v>
      </c>
      <c r="C19" s="133" t="s">
        <v>1246</v>
      </c>
      <c r="D19" s="134" t="s">
        <v>14</v>
      </c>
      <c r="E19" s="134"/>
      <c r="F19" s="134">
        <v>1164952691</v>
      </c>
      <c r="G19" s="186" t="s">
        <v>1251</v>
      </c>
      <c r="H19" s="186" t="s">
        <v>1252</v>
      </c>
      <c r="I19" s="186" t="s">
        <v>1253</v>
      </c>
      <c r="J19" s="186">
        <v>13</v>
      </c>
      <c r="K19" s="186" t="s">
        <v>1918</v>
      </c>
    </row>
    <row r="20" spans="1:11" x14ac:dyDescent="0.25">
      <c r="A20" s="133">
        <v>475184</v>
      </c>
      <c r="B20" s="133" t="s">
        <v>1312</v>
      </c>
      <c r="C20" s="133" t="s">
        <v>1246</v>
      </c>
      <c r="D20" s="134" t="s">
        <v>14</v>
      </c>
      <c r="E20" s="144" t="s">
        <v>15</v>
      </c>
      <c r="F20" s="134">
        <v>1164952710</v>
      </c>
      <c r="G20" s="186" t="s">
        <v>1313</v>
      </c>
      <c r="H20" s="186" t="s">
        <v>1252</v>
      </c>
      <c r="I20" s="186" t="s">
        <v>1314</v>
      </c>
      <c r="J20" s="186">
        <v>13</v>
      </c>
      <c r="K20" s="186" t="s">
        <v>1315</v>
      </c>
    </row>
    <row r="21" spans="1:11" x14ac:dyDescent="0.25">
      <c r="A21" s="133">
        <v>449503</v>
      </c>
      <c r="B21" s="133" t="s">
        <v>1248</v>
      </c>
      <c r="C21" s="133" t="s">
        <v>1246</v>
      </c>
      <c r="D21" s="134" t="s">
        <v>14</v>
      </c>
      <c r="E21" s="145"/>
      <c r="F21" s="134">
        <v>1154027102</v>
      </c>
      <c r="G21" s="186" t="s">
        <v>1249</v>
      </c>
      <c r="H21" s="186" t="s">
        <v>1252</v>
      </c>
      <c r="I21" s="186" t="s">
        <v>1919</v>
      </c>
      <c r="J21" s="186">
        <v>13</v>
      </c>
      <c r="K21" s="186" t="s">
        <v>1920</v>
      </c>
    </row>
    <row r="22" spans="1:11" x14ac:dyDescent="0.25">
      <c r="A22" s="133">
        <v>499599</v>
      </c>
      <c r="B22" s="133" t="s">
        <v>1267</v>
      </c>
      <c r="C22" s="133" t="s">
        <v>1246</v>
      </c>
      <c r="D22" s="134" t="s">
        <v>14</v>
      </c>
      <c r="E22" s="134"/>
      <c r="F22" s="134">
        <v>1174684475</v>
      </c>
      <c r="G22" s="186" t="s">
        <v>1268</v>
      </c>
      <c r="H22" s="186" t="s">
        <v>1252</v>
      </c>
      <c r="I22" s="186" t="s">
        <v>1269</v>
      </c>
      <c r="J22" s="186">
        <v>15</v>
      </c>
      <c r="K22" s="186" t="s">
        <v>1270</v>
      </c>
    </row>
    <row r="23" spans="1:11" x14ac:dyDescent="0.25">
      <c r="A23" s="133">
        <v>458662</v>
      </c>
      <c r="B23" s="133" t="s">
        <v>1271</v>
      </c>
      <c r="C23" s="133" t="s">
        <v>1246</v>
      </c>
      <c r="D23" s="134" t="s">
        <v>14</v>
      </c>
      <c r="E23" s="145"/>
      <c r="F23" s="134">
        <v>1154027104</v>
      </c>
      <c r="G23" s="186" t="s">
        <v>1272</v>
      </c>
      <c r="H23" s="186" t="s">
        <v>1252</v>
      </c>
      <c r="I23" s="186" t="s">
        <v>1273</v>
      </c>
      <c r="J23" s="186">
        <v>15</v>
      </c>
      <c r="K23" s="186" t="s">
        <v>1274</v>
      </c>
    </row>
    <row r="24" spans="1:11" x14ac:dyDescent="0.25">
      <c r="A24" s="133">
        <v>455433</v>
      </c>
      <c r="B24" s="133" t="s">
        <v>1279</v>
      </c>
      <c r="C24" s="133" t="s">
        <v>1246</v>
      </c>
      <c r="D24" s="134" t="s">
        <v>14</v>
      </c>
      <c r="E24" s="145"/>
      <c r="F24" s="134">
        <v>1151392701</v>
      </c>
      <c r="G24" s="186" t="s">
        <v>1280</v>
      </c>
      <c r="H24" s="186" t="s">
        <v>1252</v>
      </c>
      <c r="I24" s="186" t="s">
        <v>1281</v>
      </c>
      <c r="J24" s="186">
        <v>15</v>
      </c>
      <c r="K24" s="186" t="s">
        <v>1282</v>
      </c>
    </row>
    <row r="25" spans="1:11" x14ac:dyDescent="0.25">
      <c r="A25" s="133">
        <v>457805</v>
      </c>
      <c r="B25" s="133" t="s">
        <v>1284</v>
      </c>
      <c r="C25" s="133" t="s">
        <v>1246</v>
      </c>
      <c r="D25" s="134" t="s">
        <v>14</v>
      </c>
      <c r="E25" s="145"/>
      <c r="F25" s="134">
        <v>1151392731</v>
      </c>
      <c r="G25" s="186" t="s">
        <v>1285</v>
      </c>
      <c r="H25" s="186" t="s">
        <v>1252</v>
      </c>
      <c r="I25" s="186" t="s">
        <v>1286</v>
      </c>
      <c r="J25" s="186">
        <v>15</v>
      </c>
      <c r="K25" s="186" t="s">
        <v>1287</v>
      </c>
    </row>
    <row r="26" spans="1:11" x14ac:dyDescent="0.25">
      <c r="A26" s="133">
        <v>507678</v>
      </c>
      <c r="B26" s="133" t="s">
        <v>1288</v>
      </c>
      <c r="C26" s="133" t="s">
        <v>1246</v>
      </c>
      <c r="D26" s="134" t="s">
        <v>14</v>
      </c>
      <c r="E26" s="144" t="s">
        <v>15</v>
      </c>
      <c r="F26" s="134">
        <v>872885538</v>
      </c>
      <c r="G26" s="186" t="s">
        <v>1289</v>
      </c>
      <c r="H26" s="186" t="s">
        <v>1252</v>
      </c>
      <c r="I26" s="186" t="s">
        <v>1290</v>
      </c>
      <c r="J26" s="186">
        <v>15</v>
      </c>
      <c r="K26" s="186" t="s">
        <v>1291</v>
      </c>
    </row>
    <row r="27" spans="1:11" x14ac:dyDescent="0.25">
      <c r="A27" s="133">
        <v>467202</v>
      </c>
      <c r="B27" s="133" t="s">
        <v>1332</v>
      </c>
      <c r="C27" s="133" t="s">
        <v>1246</v>
      </c>
      <c r="D27" s="134" t="s">
        <v>14</v>
      </c>
      <c r="E27" s="145"/>
      <c r="F27" s="134">
        <v>1161875352</v>
      </c>
      <c r="G27" s="186" t="s">
        <v>1333</v>
      </c>
      <c r="H27" s="186" t="s">
        <v>1252</v>
      </c>
      <c r="I27" s="186" t="s">
        <v>1334</v>
      </c>
      <c r="J27" s="186">
        <v>15</v>
      </c>
      <c r="K27" s="186" t="s">
        <v>1335</v>
      </c>
    </row>
    <row r="28" spans="1:11" x14ac:dyDescent="0.25">
      <c r="A28" s="133">
        <v>501239</v>
      </c>
      <c r="B28" s="133" t="s">
        <v>832</v>
      </c>
      <c r="C28" s="133" t="s">
        <v>1246</v>
      </c>
      <c r="D28" s="134" t="s">
        <v>327</v>
      </c>
      <c r="E28" s="138" t="s">
        <v>15</v>
      </c>
      <c r="F28" s="134">
        <v>1034446521</v>
      </c>
      <c r="G28" s="186" t="s">
        <v>833</v>
      </c>
      <c r="H28" s="186" t="s">
        <v>1252</v>
      </c>
      <c r="I28" s="186" t="s">
        <v>834</v>
      </c>
      <c r="J28" s="186">
        <v>25</v>
      </c>
      <c r="K28" s="125" t="s">
        <v>1921</v>
      </c>
    </row>
    <row r="29" spans="1:11" x14ac:dyDescent="0.25">
      <c r="A29" s="133">
        <v>467659</v>
      </c>
      <c r="B29" s="133" t="s">
        <v>1356</v>
      </c>
      <c r="C29" s="133" t="s">
        <v>1246</v>
      </c>
      <c r="D29" s="134" t="s">
        <v>338</v>
      </c>
      <c r="E29" s="145"/>
      <c r="F29" s="134">
        <v>1158143312</v>
      </c>
      <c r="G29" s="186" t="s">
        <v>1357</v>
      </c>
      <c r="H29" s="186" t="s">
        <v>1252</v>
      </c>
      <c r="I29" s="186" t="s">
        <v>1358</v>
      </c>
      <c r="J29" s="186"/>
      <c r="K29" s="109"/>
    </row>
    <row r="30" spans="1:11" x14ac:dyDescent="0.25">
      <c r="A30" s="133">
        <v>463714</v>
      </c>
      <c r="B30" s="133" t="s">
        <v>1359</v>
      </c>
      <c r="C30" s="133" t="s">
        <v>1246</v>
      </c>
      <c r="D30" s="134" t="s">
        <v>338</v>
      </c>
      <c r="E30" s="145"/>
      <c r="F30" s="134">
        <v>1156891459</v>
      </c>
      <c r="G30" s="186" t="s">
        <v>1360</v>
      </c>
      <c r="H30" s="186" t="s">
        <v>1252</v>
      </c>
      <c r="I30" s="186" t="s">
        <v>1361</v>
      </c>
      <c r="J30" s="186"/>
      <c r="K30" s="186"/>
    </row>
    <row r="31" spans="1:11" x14ac:dyDescent="0.25">
      <c r="A31" s="133">
        <v>472730</v>
      </c>
      <c r="B31" s="133" t="s">
        <v>1362</v>
      </c>
      <c r="C31" s="133" t="s">
        <v>1246</v>
      </c>
      <c r="D31" s="134" t="s">
        <v>338</v>
      </c>
      <c r="E31" s="134"/>
      <c r="F31" s="134">
        <v>1164952771</v>
      </c>
      <c r="G31" s="186" t="s">
        <v>1363</v>
      </c>
      <c r="H31" s="186" t="s">
        <v>1252</v>
      </c>
      <c r="I31" s="186" t="s">
        <v>1364</v>
      </c>
      <c r="J31" s="186"/>
      <c r="K31" s="186"/>
    </row>
    <row r="32" spans="1:11" x14ac:dyDescent="0.25">
      <c r="A32" s="133">
        <v>467153</v>
      </c>
      <c r="B32" s="133" t="s">
        <v>1365</v>
      </c>
      <c r="C32" s="133" t="s">
        <v>1246</v>
      </c>
      <c r="D32" s="134" t="s">
        <v>338</v>
      </c>
      <c r="E32" s="134"/>
      <c r="F32" s="134">
        <v>1174684549</v>
      </c>
      <c r="G32" s="186" t="s">
        <v>1366</v>
      </c>
      <c r="H32" s="186" t="s">
        <v>1252</v>
      </c>
      <c r="I32" s="186" t="s">
        <v>1367</v>
      </c>
      <c r="J32" s="186"/>
      <c r="K32" s="186"/>
    </row>
    <row r="33" spans="1:11" x14ac:dyDescent="0.25">
      <c r="A33" s="133">
        <v>272417</v>
      </c>
      <c r="B33" s="133" t="s">
        <v>1368</v>
      </c>
      <c r="C33" s="133" t="s">
        <v>1246</v>
      </c>
      <c r="D33" s="134" t="s">
        <v>338</v>
      </c>
      <c r="E33" s="134"/>
      <c r="F33" s="134">
        <v>1176817998</v>
      </c>
      <c r="G33" s="186" t="s">
        <v>1369</v>
      </c>
      <c r="H33" s="186" t="s">
        <v>1252</v>
      </c>
      <c r="I33" s="186" t="s">
        <v>1370</v>
      </c>
      <c r="J33" s="186"/>
      <c r="K33" s="186"/>
    </row>
    <row r="34" spans="1:11" x14ac:dyDescent="0.25">
      <c r="A34" s="133">
        <v>381505</v>
      </c>
      <c r="B34" s="133" t="s">
        <v>1371</v>
      </c>
      <c r="C34" s="133" t="s">
        <v>1246</v>
      </c>
      <c r="D34" s="134" t="s">
        <v>338</v>
      </c>
      <c r="E34" s="134"/>
      <c r="F34" s="134">
        <v>948742898</v>
      </c>
      <c r="G34" s="186" t="s">
        <v>1372</v>
      </c>
      <c r="H34" s="186" t="s">
        <v>1252</v>
      </c>
      <c r="I34" s="186" t="s">
        <v>1373</v>
      </c>
      <c r="J34" s="186"/>
      <c r="K34" s="186"/>
    </row>
    <row r="37" spans="1:11" x14ac:dyDescent="0.25">
      <c r="E37" s="21" t="s">
        <v>1922</v>
      </c>
    </row>
  </sheetData>
  <autoFilter ref="A1:K34" xr:uid="{D0A41C0D-3207-4FF2-8FB4-1A1191062417}">
    <sortState xmlns:xlrd2="http://schemas.microsoft.com/office/spreadsheetml/2017/richdata2" ref="A2:K34">
      <sortCondition ref="J1:J34"/>
    </sortState>
  </autoFilter>
  <conditionalFormatting sqref="G2:G34">
    <cfRule type="duplicateValues" dxfId="41" priority="58"/>
  </conditionalFormatting>
  <hyperlinks>
    <hyperlink ref="E37" r:id="rId1" display="https://www.google.com/maps/d/u/1/edit?hl=en&amp;mid=1wPxI61j33nBmk3Cyfjl0FoP7GbpZ7IPo&amp;ll=28.23514744725%2C-81.4490996255986&amp;z=11" xr:uid="{9F429F30-BE0C-4922-A513-CBE48A59CCB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FC22-E145-4E04-A174-A10B5275F86D}">
  <dimension ref="A1:K18"/>
  <sheetViews>
    <sheetView workbookViewId="0">
      <selection activeCell="A2" sqref="A2:XFD18"/>
    </sheetView>
  </sheetViews>
  <sheetFormatPr defaultRowHeight="15" x14ac:dyDescent="0.25"/>
  <cols>
    <col min="6" max="6" width="12" bestFit="1" customWidth="1"/>
    <col min="7" max="7" width="21.5703125" bestFit="1" customWidth="1"/>
    <col min="8" max="8" width="12.28515625" bestFit="1" customWidth="1"/>
    <col min="9" max="9" width="45.28515625" bestFit="1" customWidth="1"/>
    <col min="10" max="10" width="9.140625" style="20"/>
    <col min="11" max="11" width="43.28515625" bestFit="1" customWidth="1"/>
  </cols>
  <sheetData>
    <row r="1" spans="1:11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03" t="s">
        <v>4</v>
      </c>
      <c r="F1" s="104" t="s">
        <v>5</v>
      </c>
      <c r="G1" s="105" t="s">
        <v>6</v>
      </c>
      <c r="H1" s="105" t="s">
        <v>7</v>
      </c>
      <c r="I1" s="106" t="s">
        <v>8</v>
      </c>
      <c r="J1" s="107" t="s">
        <v>9</v>
      </c>
      <c r="K1" s="108" t="s">
        <v>10</v>
      </c>
    </row>
    <row r="2" spans="1:11" x14ac:dyDescent="0.25">
      <c r="A2" s="119">
        <v>449447</v>
      </c>
      <c r="B2" s="119" t="s">
        <v>1157</v>
      </c>
      <c r="C2" s="119" t="s">
        <v>1158</v>
      </c>
      <c r="D2" s="119" t="s">
        <v>14</v>
      </c>
      <c r="E2" s="119" t="s">
        <v>1839</v>
      </c>
      <c r="F2" s="120">
        <v>1170000000</v>
      </c>
      <c r="G2" s="119" t="s">
        <v>1159</v>
      </c>
      <c r="H2" s="121" t="s">
        <v>1160</v>
      </c>
      <c r="I2" s="119" t="s">
        <v>1161</v>
      </c>
      <c r="J2" s="122">
        <v>12</v>
      </c>
      <c r="K2" s="123" t="s">
        <v>1162</v>
      </c>
    </row>
    <row r="3" spans="1:11" x14ac:dyDescent="0.25">
      <c r="A3" s="119">
        <v>473657</v>
      </c>
      <c r="B3" s="119" t="s">
        <v>1163</v>
      </c>
      <c r="C3" s="119" t="s">
        <v>1158</v>
      </c>
      <c r="D3" s="119" t="s">
        <v>14</v>
      </c>
      <c r="E3" s="119" t="s">
        <v>1839</v>
      </c>
      <c r="F3" s="120">
        <v>1160000000</v>
      </c>
      <c r="G3" s="119" t="s">
        <v>1164</v>
      </c>
      <c r="H3" s="121" t="s">
        <v>1160</v>
      </c>
      <c r="I3" s="119" t="s">
        <v>1165</v>
      </c>
      <c r="J3" s="122">
        <v>12</v>
      </c>
      <c r="K3" s="109" t="s">
        <v>1166</v>
      </c>
    </row>
    <row r="4" spans="1:11" x14ac:dyDescent="0.25">
      <c r="A4" s="119">
        <v>444047</v>
      </c>
      <c r="B4" s="119" t="s">
        <v>1175</v>
      </c>
      <c r="C4" s="119" t="s">
        <v>1158</v>
      </c>
      <c r="D4" s="119" t="s">
        <v>14</v>
      </c>
      <c r="E4" s="119" t="s">
        <v>1839</v>
      </c>
      <c r="F4" s="120">
        <v>1160000000</v>
      </c>
      <c r="G4" s="119" t="s">
        <v>1176</v>
      </c>
      <c r="H4" s="121" t="s">
        <v>1160</v>
      </c>
      <c r="I4" s="119" t="s">
        <v>1177</v>
      </c>
      <c r="J4" s="122">
        <v>15</v>
      </c>
      <c r="K4" s="119" t="s">
        <v>1178</v>
      </c>
    </row>
    <row r="5" spans="1:11" x14ac:dyDescent="0.25">
      <c r="A5" s="119">
        <v>455071</v>
      </c>
      <c r="B5" s="119" t="s">
        <v>1179</v>
      </c>
      <c r="C5" s="119" t="s">
        <v>1158</v>
      </c>
      <c r="D5" s="119" t="s">
        <v>14</v>
      </c>
      <c r="E5" s="124" t="s">
        <v>15</v>
      </c>
      <c r="F5" s="120">
        <v>1150000000</v>
      </c>
      <c r="G5" s="119" t="s">
        <v>1180</v>
      </c>
      <c r="H5" s="121" t="s">
        <v>1160</v>
      </c>
      <c r="I5" s="119" t="s">
        <v>1181</v>
      </c>
      <c r="J5" s="122">
        <v>20</v>
      </c>
      <c r="K5" s="123" t="s">
        <v>1923</v>
      </c>
    </row>
    <row r="6" spans="1:11" x14ac:dyDescent="0.25">
      <c r="A6" s="119">
        <v>458679</v>
      </c>
      <c r="B6" s="119" t="s">
        <v>1183</v>
      </c>
      <c r="C6" s="119" t="s">
        <v>1158</v>
      </c>
      <c r="D6" s="119" t="s">
        <v>14</v>
      </c>
      <c r="E6" s="119" t="s">
        <v>1839</v>
      </c>
      <c r="F6" s="120">
        <v>1160000000</v>
      </c>
      <c r="G6" s="119" t="s">
        <v>1184</v>
      </c>
      <c r="H6" s="121" t="s">
        <v>1160</v>
      </c>
      <c r="I6" s="119" t="s">
        <v>1924</v>
      </c>
      <c r="J6" s="122">
        <v>20</v>
      </c>
      <c r="K6" s="119" t="s">
        <v>1925</v>
      </c>
    </row>
    <row r="7" spans="1:11" x14ac:dyDescent="0.25">
      <c r="A7" s="119">
        <v>458857</v>
      </c>
      <c r="B7" s="119" t="s">
        <v>1185</v>
      </c>
      <c r="C7" s="119" t="s">
        <v>1158</v>
      </c>
      <c r="D7" s="119" t="s">
        <v>14</v>
      </c>
      <c r="E7" s="119" t="s">
        <v>1839</v>
      </c>
      <c r="F7" s="120">
        <v>1150000000</v>
      </c>
      <c r="G7" s="119" t="s">
        <v>1186</v>
      </c>
      <c r="H7" s="121" t="s">
        <v>1160</v>
      </c>
      <c r="I7" s="119" t="s">
        <v>1187</v>
      </c>
      <c r="J7" s="122">
        <v>20</v>
      </c>
      <c r="K7" s="125" t="s">
        <v>1188</v>
      </c>
    </row>
    <row r="8" spans="1:11" x14ac:dyDescent="0.25">
      <c r="A8" s="119">
        <v>501248</v>
      </c>
      <c r="B8" s="119" t="s">
        <v>1167</v>
      </c>
      <c r="C8" s="119" t="s">
        <v>1158</v>
      </c>
      <c r="D8" s="119" t="s">
        <v>327</v>
      </c>
      <c r="E8" s="119" t="s">
        <v>1839</v>
      </c>
      <c r="F8" s="120">
        <v>1120000000</v>
      </c>
      <c r="G8" s="119" t="s">
        <v>1168</v>
      </c>
      <c r="H8" s="121" t="s">
        <v>1160</v>
      </c>
      <c r="I8" s="119" t="s">
        <v>1169</v>
      </c>
      <c r="J8" s="122">
        <v>15</v>
      </c>
      <c r="K8" s="125" t="s">
        <v>1926</v>
      </c>
    </row>
    <row r="9" spans="1:11" x14ac:dyDescent="0.25">
      <c r="A9" s="119">
        <v>501256</v>
      </c>
      <c r="B9" s="119" t="s">
        <v>1171</v>
      </c>
      <c r="C9" s="119" t="s">
        <v>1158</v>
      </c>
      <c r="D9" s="119" t="s">
        <v>327</v>
      </c>
      <c r="E9" s="124" t="s">
        <v>15</v>
      </c>
      <c r="F9" s="120">
        <v>1030000000</v>
      </c>
      <c r="G9" s="119" t="s">
        <v>1172</v>
      </c>
      <c r="H9" s="121" t="s">
        <v>1160</v>
      </c>
      <c r="I9" s="119" t="s">
        <v>1173</v>
      </c>
      <c r="J9" s="122">
        <v>20</v>
      </c>
      <c r="K9" s="109" t="s">
        <v>1927</v>
      </c>
    </row>
    <row r="10" spans="1:11" x14ac:dyDescent="0.25">
      <c r="A10" s="119">
        <v>457089</v>
      </c>
      <c r="B10" s="119" t="s">
        <v>1189</v>
      </c>
      <c r="C10" s="119" t="s">
        <v>1158</v>
      </c>
      <c r="D10" s="119" t="s">
        <v>14</v>
      </c>
      <c r="E10" s="119" t="s">
        <v>1839</v>
      </c>
      <c r="F10" s="120">
        <v>1150000000</v>
      </c>
      <c r="G10" s="119" t="s">
        <v>1190</v>
      </c>
      <c r="H10" s="121" t="s">
        <v>1160</v>
      </c>
      <c r="I10" s="119" t="s">
        <v>1191</v>
      </c>
      <c r="J10" s="122">
        <v>12</v>
      </c>
      <c r="K10" s="125" t="s">
        <v>1192</v>
      </c>
    </row>
    <row r="11" spans="1:11" x14ac:dyDescent="0.25">
      <c r="A11" s="119">
        <v>437989</v>
      </c>
      <c r="B11" s="119" t="s">
        <v>1193</v>
      </c>
      <c r="C11" s="119" t="s">
        <v>1158</v>
      </c>
      <c r="D11" s="119" t="s">
        <v>14</v>
      </c>
      <c r="E11" s="119" t="s">
        <v>1839</v>
      </c>
      <c r="F11" s="120">
        <v>1140000000</v>
      </c>
      <c r="G11" s="119" t="s">
        <v>1194</v>
      </c>
      <c r="H11" s="121" t="s">
        <v>1160</v>
      </c>
      <c r="I11" s="119" t="s">
        <v>1195</v>
      </c>
      <c r="J11" s="122">
        <v>15</v>
      </c>
      <c r="K11" s="125" t="s">
        <v>1182</v>
      </c>
    </row>
    <row r="12" spans="1:11" x14ac:dyDescent="0.25">
      <c r="A12" s="119">
        <v>472121</v>
      </c>
      <c r="B12" s="119" t="s">
        <v>1197</v>
      </c>
      <c r="C12" s="119" t="s">
        <v>1158</v>
      </c>
      <c r="D12" s="119" t="s">
        <v>14</v>
      </c>
      <c r="E12" s="119" t="s">
        <v>1839</v>
      </c>
      <c r="F12" s="120">
        <v>1160000000</v>
      </c>
      <c r="G12" s="119" t="s">
        <v>1198</v>
      </c>
      <c r="H12" s="121" t="s">
        <v>1160</v>
      </c>
      <c r="I12" s="119" t="s">
        <v>1199</v>
      </c>
      <c r="J12" s="122">
        <v>12</v>
      </c>
      <c r="K12" s="109" t="s">
        <v>1200</v>
      </c>
    </row>
    <row r="13" spans="1:11" x14ac:dyDescent="0.25">
      <c r="A13" s="119">
        <v>353820</v>
      </c>
      <c r="B13" s="119" t="s">
        <v>1201</v>
      </c>
      <c r="C13" s="119" t="s">
        <v>1158</v>
      </c>
      <c r="D13" s="119" t="s">
        <v>14</v>
      </c>
      <c r="E13" s="119" t="s">
        <v>1839</v>
      </c>
      <c r="F13" s="120">
        <v>1160000000</v>
      </c>
      <c r="G13" s="119" t="s">
        <v>1202</v>
      </c>
      <c r="H13" s="121" t="s">
        <v>1160</v>
      </c>
      <c r="I13" s="119" t="s">
        <v>1203</v>
      </c>
      <c r="J13" s="122">
        <v>15</v>
      </c>
      <c r="K13" s="119" t="s">
        <v>1204</v>
      </c>
    </row>
    <row r="14" spans="1:11" x14ac:dyDescent="0.25">
      <c r="A14" s="119">
        <v>459028</v>
      </c>
      <c r="B14" s="119" t="s">
        <v>1209</v>
      </c>
      <c r="C14" s="119" t="s">
        <v>1158</v>
      </c>
      <c r="D14" s="119" t="s">
        <v>14</v>
      </c>
      <c r="E14" s="124" t="s">
        <v>15</v>
      </c>
      <c r="F14" s="120">
        <v>1030000000</v>
      </c>
      <c r="G14" s="119" t="s">
        <v>1210</v>
      </c>
      <c r="H14" s="121" t="s">
        <v>1160</v>
      </c>
      <c r="I14" s="119" t="s">
        <v>1211</v>
      </c>
      <c r="J14" s="122">
        <v>20</v>
      </c>
      <c r="K14" s="119" t="s">
        <v>1212</v>
      </c>
    </row>
    <row r="15" spans="1:11" x14ac:dyDescent="0.25">
      <c r="A15" s="119">
        <v>458512</v>
      </c>
      <c r="B15" s="119" t="s">
        <v>1213</v>
      </c>
      <c r="C15" s="119" t="s">
        <v>1158</v>
      </c>
      <c r="D15" s="119" t="s">
        <v>14</v>
      </c>
      <c r="E15" s="119" t="s">
        <v>1839</v>
      </c>
      <c r="F15" s="120">
        <v>1150000000</v>
      </c>
      <c r="G15" s="119" t="s">
        <v>1214</v>
      </c>
      <c r="H15" s="121" t="s">
        <v>1160</v>
      </c>
      <c r="I15" s="119" t="s">
        <v>1215</v>
      </c>
      <c r="J15" s="122">
        <v>20</v>
      </c>
      <c r="K15" s="119" t="s">
        <v>1216</v>
      </c>
    </row>
    <row r="16" spans="1:11" x14ac:dyDescent="0.25">
      <c r="A16" s="119">
        <v>449670</v>
      </c>
      <c r="B16" s="119" t="s">
        <v>1217</v>
      </c>
      <c r="C16" s="119" t="s">
        <v>1158</v>
      </c>
      <c r="D16" s="119" t="s">
        <v>14</v>
      </c>
      <c r="E16" s="119" t="s">
        <v>1839</v>
      </c>
      <c r="F16" s="120">
        <v>1150000000</v>
      </c>
      <c r="G16" s="119" t="s">
        <v>1218</v>
      </c>
      <c r="H16" s="121" t="s">
        <v>1160</v>
      </c>
      <c r="I16" s="119" t="s">
        <v>1219</v>
      </c>
      <c r="J16" s="122">
        <v>15</v>
      </c>
      <c r="K16" s="119" t="s">
        <v>1220</v>
      </c>
    </row>
    <row r="17" spans="1:11" x14ac:dyDescent="0.25">
      <c r="A17" s="119">
        <v>438362</v>
      </c>
      <c r="B17" s="119" t="s">
        <v>1221</v>
      </c>
      <c r="C17" s="119" t="s">
        <v>1158</v>
      </c>
      <c r="D17" s="119" t="s">
        <v>14</v>
      </c>
      <c r="E17" s="124" t="s">
        <v>15</v>
      </c>
      <c r="F17" s="120">
        <v>1140000000</v>
      </c>
      <c r="G17" s="119" t="s">
        <v>1222</v>
      </c>
      <c r="H17" s="121" t="s">
        <v>1160</v>
      </c>
      <c r="I17" s="119" t="s">
        <v>1223</v>
      </c>
      <c r="J17" s="122">
        <v>20</v>
      </c>
      <c r="K17" s="119" t="s">
        <v>1170</v>
      </c>
    </row>
    <row r="18" spans="1:11" x14ac:dyDescent="0.25">
      <c r="A18" s="119">
        <v>501344</v>
      </c>
      <c r="B18" s="119" t="s">
        <v>1205</v>
      </c>
      <c r="C18" s="119" t="s">
        <v>1158</v>
      </c>
      <c r="D18" s="119" t="s">
        <v>327</v>
      </c>
      <c r="E18" s="119" t="s">
        <v>1839</v>
      </c>
      <c r="F18" s="120">
        <v>1120000000</v>
      </c>
      <c r="G18" s="119" t="s">
        <v>1206</v>
      </c>
      <c r="H18" s="121" t="s">
        <v>1160</v>
      </c>
      <c r="I18" s="119" t="s">
        <v>1207</v>
      </c>
      <c r="J18" s="122">
        <v>15</v>
      </c>
      <c r="K18" s="119" t="s">
        <v>1928</v>
      </c>
    </row>
  </sheetData>
  <conditionalFormatting sqref="G1">
    <cfRule type="duplicateValues" dxfId="40" priority="1"/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1F26-57BD-4963-8738-4BE77AD77A1B}">
  <dimension ref="A1:L8"/>
  <sheetViews>
    <sheetView workbookViewId="0">
      <selection activeCell="A2" sqref="A2:XFD8"/>
    </sheetView>
  </sheetViews>
  <sheetFormatPr defaultRowHeight="15" x14ac:dyDescent="0.25"/>
  <cols>
    <col min="1" max="1" width="7" bestFit="1" customWidth="1"/>
    <col min="2" max="2" width="24" bestFit="1" customWidth="1"/>
    <col min="3" max="3" width="10.5703125" bestFit="1" customWidth="1"/>
    <col min="4" max="4" width="9.85546875" bestFit="1" customWidth="1"/>
    <col min="5" max="5" width="4.140625" bestFit="1" customWidth="1"/>
    <col min="6" max="6" width="11" bestFit="1" customWidth="1"/>
    <col min="7" max="7" width="31.42578125" bestFit="1" customWidth="1"/>
    <col min="8" max="8" width="13.28515625" bestFit="1" customWidth="1"/>
    <col min="9" max="9" width="44.7109375" bestFit="1" customWidth="1"/>
    <col min="11" max="11" width="47.140625" bestFit="1" customWidth="1"/>
    <col min="12" max="12" width="41.5703125" bestFit="1" customWidth="1"/>
  </cols>
  <sheetData>
    <row r="1" spans="1:12" ht="13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8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32" t="s">
        <v>9</v>
      </c>
      <c r="K1" s="32" t="s">
        <v>10</v>
      </c>
    </row>
    <row r="2" spans="1:12" x14ac:dyDescent="0.25">
      <c r="A2" s="5">
        <v>501218</v>
      </c>
      <c r="B2" s="5" t="s">
        <v>712</v>
      </c>
      <c r="C2" s="5" t="s">
        <v>713</v>
      </c>
      <c r="D2" s="6" t="s">
        <v>14</v>
      </c>
      <c r="E2" s="6"/>
      <c r="F2" s="10">
        <v>1123684269</v>
      </c>
      <c r="G2" t="s">
        <v>714</v>
      </c>
      <c r="H2" s="25" t="s">
        <v>715</v>
      </c>
      <c r="I2" t="s">
        <v>716</v>
      </c>
      <c r="J2">
        <v>25</v>
      </c>
      <c r="K2" s="100" t="s">
        <v>717</v>
      </c>
      <c r="L2" s="100"/>
    </row>
    <row r="3" spans="1:12" x14ac:dyDescent="0.25">
      <c r="A3" s="5">
        <v>416519</v>
      </c>
      <c r="B3" s="5" t="s">
        <v>718</v>
      </c>
      <c r="C3" s="5" t="s">
        <v>713</v>
      </c>
      <c r="D3" s="6" t="s">
        <v>14</v>
      </c>
      <c r="E3" s="6"/>
      <c r="F3" s="10">
        <v>1172220342</v>
      </c>
      <c r="G3" t="s">
        <v>719</v>
      </c>
      <c r="H3" s="25" t="s">
        <v>715</v>
      </c>
      <c r="I3" t="s">
        <v>720</v>
      </c>
      <c r="J3">
        <v>25</v>
      </c>
      <c r="K3" s="126" t="s">
        <v>721</v>
      </c>
      <c r="L3" s="100"/>
    </row>
    <row r="4" spans="1:12" x14ac:dyDescent="0.25">
      <c r="A4" s="5">
        <v>479533</v>
      </c>
      <c r="B4" s="5" t="s">
        <v>722</v>
      </c>
      <c r="C4" s="5" t="s">
        <v>713</v>
      </c>
      <c r="D4" s="6" t="s">
        <v>14</v>
      </c>
      <c r="E4" s="26" t="s">
        <v>15</v>
      </c>
      <c r="F4" s="10">
        <v>1166729251</v>
      </c>
      <c r="G4" t="s">
        <v>723</v>
      </c>
      <c r="H4" s="25" t="s">
        <v>715</v>
      </c>
      <c r="I4" t="s">
        <v>724</v>
      </c>
      <c r="J4">
        <v>20</v>
      </c>
      <c r="K4" s="100" t="s">
        <v>725</v>
      </c>
      <c r="L4" s="100"/>
    </row>
    <row r="5" spans="1:12" x14ac:dyDescent="0.25">
      <c r="A5" s="5">
        <v>450781</v>
      </c>
      <c r="B5" s="5" t="s">
        <v>726</v>
      </c>
      <c r="C5" s="5" t="s">
        <v>713</v>
      </c>
      <c r="D5" s="6" t="s">
        <v>14</v>
      </c>
      <c r="E5" s="6"/>
      <c r="F5" s="10">
        <v>1175269024</v>
      </c>
      <c r="G5" t="s">
        <v>727</v>
      </c>
      <c r="H5" s="25" t="s">
        <v>715</v>
      </c>
      <c r="I5" t="s">
        <v>728</v>
      </c>
      <c r="J5">
        <v>25</v>
      </c>
      <c r="K5" s="126" t="s">
        <v>729</v>
      </c>
      <c r="L5" s="100"/>
    </row>
    <row r="6" spans="1:12" x14ac:dyDescent="0.25">
      <c r="A6" s="5">
        <v>502985</v>
      </c>
      <c r="B6" s="5" t="s">
        <v>730</v>
      </c>
      <c r="C6" s="5" t="s">
        <v>713</v>
      </c>
      <c r="D6" s="6" t="s">
        <v>14</v>
      </c>
      <c r="E6" s="6"/>
      <c r="F6" s="10">
        <v>1113191892</v>
      </c>
      <c r="G6" t="s">
        <v>731</v>
      </c>
      <c r="H6" s="25" t="s">
        <v>715</v>
      </c>
      <c r="I6" t="s">
        <v>732</v>
      </c>
      <c r="J6">
        <v>25</v>
      </c>
      <c r="K6" s="100" t="s">
        <v>1929</v>
      </c>
      <c r="L6" s="100"/>
    </row>
    <row r="7" spans="1:12" x14ac:dyDescent="0.25">
      <c r="A7" s="15">
        <v>447917</v>
      </c>
      <c r="B7" s="5" t="s">
        <v>734</v>
      </c>
      <c r="C7" s="5" t="s">
        <v>713</v>
      </c>
      <c r="D7" s="6" t="s">
        <v>14</v>
      </c>
      <c r="E7" s="26" t="s">
        <v>15</v>
      </c>
      <c r="F7" s="10">
        <v>1151392648</v>
      </c>
      <c r="G7" t="s">
        <v>735</v>
      </c>
      <c r="H7" s="25" t="s">
        <v>578</v>
      </c>
      <c r="I7" t="s">
        <v>736</v>
      </c>
      <c r="J7">
        <v>25</v>
      </c>
      <c r="K7" s="101" t="s">
        <v>737</v>
      </c>
      <c r="L7" s="100" t="s">
        <v>738</v>
      </c>
    </row>
    <row r="8" spans="1:12" x14ac:dyDescent="0.25">
      <c r="A8" s="5">
        <v>447921</v>
      </c>
      <c r="B8" s="5" t="s">
        <v>739</v>
      </c>
      <c r="C8" s="5" t="s">
        <v>713</v>
      </c>
      <c r="D8" s="6" t="s">
        <v>14</v>
      </c>
      <c r="E8" s="26" t="s">
        <v>15</v>
      </c>
      <c r="F8" s="10">
        <v>1151392649</v>
      </c>
      <c r="G8" t="s">
        <v>740</v>
      </c>
      <c r="H8" s="25" t="s">
        <v>715</v>
      </c>
      <c r="I8" t="s">
        <v>741</v>
      </c>
      <c r="J8">
        <v>15</v>
      </c>
      <c r="K8" s="126" t="s">
        <v>742</v>
      </c>
      <c r="L8" s="100"/>
    </row>
  </sheetData>
  <autoFilter ref="A1:K8" xr:uid="{69F51F26-57BD-4963-8738-4BE77AD77A1B}">
    <sortState xmlns:xlrd2="http://schemas.microsoft.com/office/spreadsheetml/2017/richdata2" ref="A2:K8">
      <sortCondition ref="B1:B8"/>
    </sortState>
  </autoFilter>
  <conditionalFormatting sqref="G1:G8">
    <cfRule type="duplicateValues" dxfId="39" priority="13"/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019D-0978-4FB8-8D06-3381D9638770}">
  <dimension ref="A1:K16"/>
  <sheetViews>
    <sheetView workbookViewId="0">
      <selection activeCell="A2" sqref="A2:XFD10"/>
    </sheetView>
  </sheetViews>
  <sheetFormatPr defaultRowHeight="15" x14ac:dyDescent="0.25"/>
  <cols>
    <col min="1" max="1" width="7" bestFit="1" customWidth="1"/>
    <col min="2" max="2" width="14.7109375" bestFit="1" customWidth="1"/>
    <col min="3" max="3" width="14.85546875" bestFit="1" customWidth="1"/>
    <col min="4" max="4" width="9.85546875" bestFit="1" customWidth="1"/>
    <col min="5" max="5" width="4.140625" bestFit="1" customWidth="1"/>
    <col min="6" max="6" width="11" bestFit="1" customWidth="1"/>
    <col min="7" max="7" width="18.7109375" bestFit="1" customWidth="1"/>
    <col min="8" max="8" width="17.5703125" bestFit="1" customWidth="1"/>
    <col min="9" max="9" width="38.5703125" bestFit="1" customWidth="1"/>
    <col min="10" max="10" width="5.140625" bestFit="1" customWidth="1"/>
    <col min="11" max="11" width="33" bestFit="1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5">
        <v>490264</v>
      </c>
      <c r="B2" s="5" t="s">
        <v>910</v>
      </c>
      <c r="C2" s="5" t="s">
        <v>911</v>
      </c>
      <c r="D2" s="6" t="s">
        <v>14</v>
      </c>
      <c r="E2" s="61"/>
      <c r="F2" s="6">
        <v>1166728067</v>
      </c>
      <c r="G2" s="47" t="s">
        <v>912</v>
      </c>
      <c r="H2" s="17" t="s">
        <v>913</v>
      </c>
      <c r="I2" s="17" t="s">
        <v>914</v>
      </c>
      <c r="J2" s="45">
        <v>6</v>
      </c>
      <c r="K2" s="45" t="s">
        <v>915</v>
      </c>
    </row>
    <row r="3" spans="1:11" x14ac:dyDescent="0.25">
      <c r="A3" s="5">
        <v>481036</v>
      </c>
      <c r="B3" s="5" t="s">
        <v>916</v>
      </c>
      <c r="C3" s="5" t="s">
        <v>911</v>
      </c>
      <c r="D3" s="6" t="s">
        <v>14</v>
      </c>
      <c r="E3" s="6"/>
      <c r="F3" s="6">
        <v>1164421364</v>
      </c>
      <c r="G3" s="47" t="s">
        <v>917</v>
      </c>
      <c r="H3" s="17" t="s">
        <v>913</v>
      </c>
      <c r="I3" s="17" t="s">
        <v>918</v>
      </c>
      <c r="J3" s="45">
        <v>6</v>
      </c>
      <c r="K3" s="36" t="s">
        <v>919</v>
      </c>
    </row>
    <row r="4" spans="1:11" x14ac:dyDescent="0.25">
      <c r="A4" s="5">
        <v>467441</v>
      </c>
      <c r="B4" s="15" t="s">
        <v>920</v>
      </c>
      <c r="C4" s="5" t="s">
        <v>911</v>
      </c>
      <c r="D4" s="6" t="s">
        <v>14</v>
      </c>
      <c r="E4" s="61"/>
      <c r="F4" s="6">
        <v>1154769018</v>
      </c>
      <c r="G4" s="47" t="s">
        <v>921</v>
      </c>
      <c r="H4" s="17" t="s">
        <v>913</v>
      </c>
      <c r="I4" s="17" t="s">
        <v>922</v>
      </c>
      <c r="J4" s="45">
        <v>6</v>
      </c>
      <c r="K4" s="30" t="s">
        <v>923</v>
      </c>
    </row>
    <row r="5" spans="1:11" x14ac:dyDescent="0.25">
      <c r="A5" s="5">
        <v>458214</v>
      </c>
      <c r="B5" s="5" t="s">
        <v>924</v>
      </c>
      <c r="C5" s="5" t="s">
        <v>911</v>
      </c>
      <c r="D5" s="6" t="s">
        <v>14</v>
      </c>
      <c r="E5" s="6"/>
      <c r="F5" s="6">
        <v>1175694228</v>
      </c>
      <c r="G5" s="47" t="s">
        <v>925</v>
      </c>
      <c r="H5" s="17" t="s">
        <v>913</v>
      </c>
      <c r="I5" s="17" t="s">
        <v>926</v>
      </c>
      <c r="J5" s="45">
        <v>6</v>
      </c>
      <c r="K5" s="30" t="s">
        <v>927</v>
      </c>
    </row>
    <row r="6" spans="1:11" x14ac:dyDescent="0.25">
      <c r="A6" s="5">
        <v>455823</v>
      </c>
      <c r="B6" s="5" t="s">
        <v>928</v>
      </c>
      <c r="C6" s="5" t="s">
        <v>911</v>
      </c>
      <c r="D6" s="6" t="s">
        <v>14</v>
      </c>
      <c r="E6" s="6"/>
      <c r="F6" s="6">
        <v>1164278690</v>
      </c>
      <c r="G6" s="17" t="s">
        <v>929</v>
      </c>
      <c r="H6" s="17" t="s">
        <v>913</v>
      </c>
      <c r="I6" s="17" t="s">
        <v>930</v>
      </c>
      <c r="J6" s="45">
        <v>6</v>
      </c>
      <c r="K6" s="30" t="s">
        <v>931</v>
      </c>
    </row>
    <row r="7" spans="1:11" x14ac:dyDescent="0.25">
      <c r="A7" s="5">
        <v>455799</v>
      </c>
      <c r="B7" s="5" t="s">
        <v>932</v>
      </c>
      <c r="C7" s="5" t="s">
        <v>911</v>
      </c>
      <c r="D7" s="6" t="s">
        <v>14</v>
      </c>
      <c r="E7" s="61"/>
      <c r="F7" s="6">
        <v>1151392724</v>
      </c>
      <c r="G7" s="47" t="s">
        <v>933</v>
      </c>
      <c r="H7" s="17" t="s">
        <v>913</v>
      </c>
      <c r="I7" s="17" t="s">
        <v>934</v>
      </c>
      <c r="J7" s="45">
        <v>6</v>
      </c>
      <c r="K7" s="30" t="s">
        <v>1930</v>
      </c>
    </row>
    <row r="8" spans="1:11" x14ac:dyDescent="0.25">
      <c r="A8" s="5">
        <v>385821</v>
      </c>
      <c r="B8" s="5" t="s">
        <v>937</v>
      </c>
      <c r="C8" s="5" t="s">
        <v>911</v>
      </c>
      <c r="D8" s="6" t="s">
        <v>14</v>
      </c>
      <c r="E8" s="61"/>
      <c r="F8" s="6">
        <v>1162342920</v>
      </c>
      <c r="G8" s="47" t="s">
        <v>938</v>
      </c>
      <c r="H8" s="17" t="s">
        <v>913</v>
      </c>
      <c r="I8" s="17" t="s">
        <v>939</v>
      </c>
      <c r="J8" s="45">
        <v>6</v>
      </c>
      <c r="K8" s="30" t="s">
        <v>940</v>
      </c>
    </row>
    <row r="9" spans="1:11" x14ac:dyDescent="0.25">
      <c r="A9" s="5">
        <v>279980</v>
      </c>
      <c r="B9" s="5" t="s">
        <v>941</v>
      </c>
      <c r="C9" s="5" t="s">
        <v>911</v>
      </c>
      <c r="D9" s="6" t="s">
        <v>14</v>
      </c>
      <c r="E9" s="6"/>
      <c r="F9" s="6">
        <v>1175694982</v>
      </c>
      <c r="G9" s="47" t="s">
        <v>942</v>
      </c>
      <c r="H9" s="17" t="s">
        <v>913</v>
      </c>
      <c r="I9" s="17" t="s">
        <v>943</v>
      </c>
      <c r="J9" s="45">
        <v>6</v>
      </c>
      <c r="K9" s="30" t="s">
        <v>944</v>
      </c>
    </row>
    <row r="10" spans="1:11" x14ac:dyDescent="0.25">
      <c r="A10" s="5">
        <v>506138</v>
      </c>
      <c r="B10" s="5" t="s">
        <v>945</v>
      </c>
      <c r="C10" s="5" t="s">
        <v>911</v>
      </c>
      <c r="D10" s="6" t="s">
        <v>14</v>
      </c>
      <c r="E10" s="26" t="s">
        <v>15</v>
      </c>
      <c r="F10" s="6">
        <v>1175693913</v>
      </c>
      <c r="G10" s="47" t="s">
        <v>946</v>
      </c>
      <c r="H10" s="17" t="s">
        <v>913</v>
      </c>
      <c r="I10" s="17" t="s">
        <v>947</v>
      </c>
      <c r="J10" s="45">
        <v>8</v>
      </c>
      <c r="K10" s="30" t="s">
        <v>948</v>
      </c>
    </row>
    <row r="13" spans="1:11" x14ac:dyDescent="0.25">
      <c r="B13" t="s">
        <v>1931</v>
      </c>
      <c r="C13" s="47" t="s">
        <v>942</v>
      </c>
      <c r="D13" t="s">
        <v>1932</v>
      </c>
    </row>
    <row r="14" spans="1:11" x14ac:dyDescent="0.25">
      <c r="C14" s="47" t="s">
        <v>917</v>
      </c>
      <c r="D14" t="s">
        <v>1933</v>
      </c>
    </row>
    <row r="15" spans="1:11" x14ac:dyDescent="0.25">
      <c r="C15" s="47" t="s">
        <v>925</v>
      </c>
      <c r="D15" t="s">
        <v>1932</v>
      </c>
    </row>
    <row r="16" spans="1:11" x14ac:dyDescent="0.25">
      <c r="C16" s="47" t="s">
        <v>933</v>
      </c>
      <c r="D16" t="s">
        <v>1933</v>
      </c>
    </row>
  </sheetData>
  <conditionalFormatting sqref="G2:G10">
    <cfRule type="duplicateValues" dxfId="38" priority="12"/>
  </conditionalFormatting>
  <conditionalFormatting sqref="C13">
    <cfRule type="duplicateValues" dxfId="37" priority="4"/>
  </conditionalFormatting>
  <conditionalFormatting sqref="C14">
    <cfRule type="duplicateValues" dxfId="36" priority="3"/>
  </conditionalFormatting>
  <conditionalFormatting sqref="C15">
    <cfRule type="duplicateValues" dxfId="35" priority="2"/>
  </conditionalFormatting>
  <conditionalFormatting sqref="C16">
    <cfRule type="duplicateValues" dxfId="34" priority="1"/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0BDF-3370-4BDC-87A0-058367A95173}">
  <dimension ref="A1:I165"/>
  <sheetViews>
    <sheetView workbookViewId="0">
      <selection activeCell="K17" sqref="K17"/>
    </sheetView>
  </sheetViews>
  <sheetFormatPr defaultRowHeight="15" x14ac:dyDescent="0.25"/>
  <cols>
    <col min="1" max="10" width="9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8" t="s">
        <v>4</v>
      </c>
      <c r="F1" s="11" t="s">
        <v>5</v>
      </c>
      <c r="G1" s="12" t="s">
        <v>6</v>
      </c>
      <c r="H1" s="12" t="s">
        <v>7</v>
      </c>
      <c r="I1" s="16" t="s">
        <v>8</v>
      </c>
    </row>
    <row r="2" spans="1:9" x14ac:dyDescent="0.25">
      <c r="A2" s="5">
        <v>472149</v>
      </c>
      <c r="B2" s="5" t="s">
        <v>337</v>
      </c>
      <c r="C2" s="5" t="s">
        <v>321</v>
      </c>
      <c r="D2" s="6" t="s">
        <v>338</v>
      </c>
      <c r="E2" s="6"/>
      <c r="F2" s="10">
        <v>1164790220</v>
      </c>
      <c r="G2" t="s">
        <v>339</v>
      </c>
      <c r="H2" s="25" t="s">
        <v>323</v>
      </c>
      <c r="I2" t="s">
        <v>340</v>
      </c>
    </row>
    <row r="3" spans="1:9" x14ac:dyDescent="0.25">
      <c r="A3" s="5">
        <v>475652</v>
      </c>
      <c r="B3" s="5" t="s">
        <v>361</v>
      </c>
      <c r="C3" s="5" t="s">
        <v>321</v>
      </c>
      <c r="D3" s="6" t="s">
        <v>14</v>
      </c>
      <c r="E3" s="6"/>
      <c r="F3" s="10">
        <v>1164789427</v>
      </c>
      <c r="G3" t="s">
        <v>362</v>
      </c>
      <c r="H3" s="25" t="s">
        <v>323</v>
      </c>
      <c r="I3" t="s">
        <v>363</v>
      </c>
    </row>
    <row r="4" spans="1:9" x14ac:dyDescent="0.25">
      <c r="A4" s="5">
        <v>472720</v>
      </c>
      <c r="B4" s="5" t="s">
        <v>349</v>
      </c>
      <c r="C4" s="5" t="s">
        <v>321</v>
      </c>
      <c r="D4" s="6" t="s">
        <v>14</v>
      </c>
      <c r="E4" s="6"/>
      <c r="F4" s="10">
        <v>1164789615</v>
      </c>
      <c r="G4" t="s">
        <v>350</v>
      </c>
      <c r="H4" s="25" t="s">
        <v>323</v>
      </c>
      <c r="I4" t="s">
        <v>351</v>
      </c>
    </row>
    <row r="5" spans="1:9" x14ac:dyDescent="0.25">
      <c r="A5" s="5">
        <v>457793</v>
      </c>
      <c r="B5" s="5" t="s">
        <v>365</v>
      </c>
      <c r="C5" s="5" t="s">
        <v>321</v>
      </c>
      <c r="D5" s="6" t="s">
        <v>14</v>
      </c>
      <c r="E5" s="61"/>
      <c r="F5" s="10">
        <v>1154026417</v>
      </c>
      <c r="G5" t="s">
        <v>366</v>
      </c>
      <c r="H5" s="25" t="s">
        <v>323</v>
      </c>
      <c r="I5" t="s">
        <v>367</v>
      </c>
    </row>
    <row r="6" spans="1:9" x14ac:dyDescent="0.25">
      <c r="A6" s="5">
        <v>457144</v>
      </c>
      <c r="B6" s="5" t="s">
        <v>353</v>
      </c>
      <c r="C6" s="5" t="s">
        <v>321</v>
      </c>
      <c r="D6" s="6" t="s">
        <v>14</v>
      </c>
      <c r="E6" s="61"/>
      <c r="F6" s="10">
        <v>985007152</v>
      </c>
      <c r="G6" t="s">
        <v>354</v>
      </c>
      <c r="H6" s="25" t="s">
        <v>323</v>
      </c>
      <c r="I6" t="s">
        <v>355</v>
      </c>
    </row>
    <row r="7" spans="1:9" x14ac:dyDescent="0.25">
      <c r="A7" s="5">
        <v>454880</v>
      </c>
      <c r="B7" s="5" t="s">
        <v>343</v>
      </c>
      <c r="C7" s="5" t="s">
        <v>321</v>
      </c>
      <c r="D7" s="6" t="s">
        <v>14</v>
      </c>
      <c r="E7" s="61"/>
      <c r="F7" s="10">
        <v>1151392638</v>
      </c>
      <c r="G7" t="s">
        <v>344</v>
      </c>
      <c r="H7" s="25" t="s">
        <v>323</v>
      </c>
      <c r="I7" t="s">
        <v>1863</v>
      </c>
    </row>
    <row r="8" spans="1:9" x14ac:dyDescent="0.25">
      <c r="A8" s="5">
        <v>443301</v>
      </c>
      <c r="B8" s="5" t="s">
        <v>357</v>
      </c>
      <c r="C8" s="5" t="s">
        <v>321</v>
      </c>
      <c r="D8" s="6" t="s">
        <v>14</v>
      </c>
      <c r="E8" s="61"/>
      <c r="F8" s="10">
        <v>1151392642</v>
      </c>
      <c r="G8" t="s">
        <v>358</v>
      </c>
      <c r="H8" s="25" t="s">
        <v>323</v>
      </c>
      <c r="I8" t="s">
        <v>359</v>
      </c>
    </row>
    <row r="9" spans="1:9" x14ac:dyDescent="0.25">
      <c r="A9" s="5">
        <v>501216</v>
      </c>
      <c r="B9" s="5" t="s">
        <v>345</v>
      </c>
      <c r="C9" s="5" t="s">
        <v>321</v>
      </c>
      <c r="D9" s="6" t="s">
        <v>14</v>
      </c>
      <c r="E9" s="26" t="s">
        <v>15</v>
      </c>
      <c r="F9" s="10">
        <v>1034446441</v>
      </c>
      <c r="G9" t="s">
        <v>346</v>
      </c>
      <c r="H9" s="25" t="s">
        <v>323</v>
      </c>
      <c r="I9" t="s">
        <v>347</v>
      </c>
    </row>
    <row r="10" spans="1:9" x14ac:dyDescent="0.25">
      <c r="A10" s="5">
        <v>501212</v>
      </c>
      <c r="B10" s="5" t="s">
        <v>444</v>
      </c>
      <c r="C10" s="5" t="s">
        <v>445</v>
      </c>
      <c r="D10" s="6" t="s">
        <v>327</v>
      </c>
      <c r="E10" s="26" t="s">
        <v>15</v>
      </c>
      <c r="F10" s="10">
        <v>1034446520</v>
      </c>
      <c r="G10" t="s">
        <v>446</v>
      </c>
      <c r="H10" s="25" t="s">
        <v>447</v>
      </c>
      <c r="I10" t="s">
        <v>448</v>
      </c>
    </row>
    <row r="11" spans="1:9" x14ac:dyDescent="0.25">
      <c r="A11" s="5">
        <v>370772</v>
      </c>
      <c r="B11" s="5" t="s">
        <v>462</v>
      </c>
      <c r="C11" s="5" t="s">
        <v>445</v>
      </c>
      <c r="D11" s="6" t="s">
        <v>14</v>
      </c>
      <c r="E11" s="61"/>
      <c r="F11" s="10">
        <v>1157488860</v>
      </c>
      <c r="G11" t="s">
        <v>463</v>
      </c>
      <c r="H11" s="25" t="s">
        <v>447</v>
      </c>
      <c r="I11" t="s">
        <v>464</v>
      </c>
    </row>
    <row r="12" spans="1:9" x14ac:dyDescent="0.25">
      <c r="A12" s="5">
        <v>472137</v>
      </c>
      <c r="B12" s="5" t="s">
        <v>752</v>
      </c>
      <c r="C12" s="5" t="s">
        <v>744</v>
      </c>
      <c r="D12" s="6" t="s">
        <v>14</v>
      </c>
      <c r="E12" s="6"/>
      <c r="F12" s="10">
        <v>1164952739</v>
      </c>
      <c r="G12" t="s">
        <v>753</v>
      </c>
      <c r="H12" s="25" t="s">
        <v>754</v>
      </c>
      <c r="I12" t="s">
        <v>755</v>
      </c>
    </row>
    <row r="13" spans="1:9" x14ac:dyDescent="0.25">
      <c r="A13" s="205">
        <v>321489</v>
      </c>
      <c r="B13" s="205" t="s">
        <v>466</v>
      </c>
      <c r="C13" s="205" t="s">
        <v>445</v>
      </c>
      <c r="D13" s="206" t="s">
        <v>14</v>
      </c>
      <c r="E13" s="206"/>
      <c r="F13" s="10">
        <v>1175693363</v>
      </c>
      <c r="G13" t="s">
        <v>467</v>
      </c>
      <c r="H13" s="25" t="s">
        <v>447</v>
      </c>
      <c r="I13" t="s">
        <v>1905</v>
      </c>
    </row>
    <row r="14" spans="1:9" x14ac:dyDescent="0.25">
      <c r="A14" s="312">
        <v>489156</v>
      </c>
      <c r="B14" s="312" t="s">
        <v>1023</v>
      </c>
      <c r="C14" s="312" t="s">
        <v>1024</v>
      </c>
      <c r="D14" s="122" t="s">
        <v>14</v>
      </c>
      <c r="E14" s="122"/>
      <c r="F14" s="122">
        <v>1169049233</v>
      </c>
      <c r="G14" s="263" t="s">
        <v>1025</v>
      </c>
      <c r="H14" s="313" t="s">
        <v>1026</v>
      </c>
      <c r="I14" s="263" t="s">
        <v>1027</v>
      </c>
    </row>
    <row r="15" spans="1:9" x14ac:dyDescent="0.25">
      <c r="A15" s="312">
        <v>355554</v>
      </c>
      <c r="B15" s="312" t="s">
        <v>1029</v>
      </c>
      <c r="C15" s="312" t="s">
        <v>1024</v>
      </c>
      <c r="D15" s="122" t="s">
        <v>14</v>
      </c>
      <c r="E15" s="122"/>
      <c r="F15" s="122">
        <v>1174684456</v>
      </c>
      <c r="G15" s="263" t="s">
        <v>1030</v>
      </c>
      <c r="H15" s="313" t="s">
        <v>1026</v>
      </c>
      <c r="I15" s="263" t="s">
        <v>1031</v>
      </c>
    </row>
    <row r="16" spans="1:9" x14ac:dyDescent="0.25">
      <c r="A16" s="209">
        <v>475577</v>
      </c>
      <c r="B16" s="209" t="s">
        <v>757</v>
      </c>
      <c r="C16" s="209" t="s">
        <v>744</v>
      </c>
      <c r="D16" s="210" t="s">
        <v>14</v>
      </c>
      <c r="E16" s="210"/>
      <c r="F16" s="10">
        <v>1164952711</v>
      </c>
      <c r="G16" t="s">
        <v>758</v>
      </c>
      <c r="H16" s="25" t="s">
        <v>754</v>
      </c>
      <c r="I16" t="s">
        <v>759</v>
      </c>
    </row>
    <row r="17" spans="1:9" x14ac:dyDescent="0.25">
      <c r="A17" s="312">
        <v>463011</v>
      </c>
      <c r="B17" s="312" t="s">
        <v>1033</v>
      </c>
      <c r="C17" s="312" t="s">
        <v>1024</v>
      </c>
      <c r="D17" s="122" t="s">
        <v>14</v>
      </c>
      <c r="E17" s="249"/>
      <c r="F17" s="122">
        <v>1156891426</v>
      </c>
      <c r="G17" s="263" t="s">
        <v>1034</v>
      </c>
      <c r="H17" s="313" t="s">
        <v>1026</v>
      </c>
      <c r="I17" s="263" t="s">
        <v>1035</v>
      </c>
    </row>
    <row r="18" spans="1:9" x14ac:dyDescent="0.25">
      <c r="A18" s="9">
        <v>501231</v>
      </c>
      <c r="B18" s="9" t="s">
        <v>450</v>
      </c>
      <c r="C18" s="9" t="s">
        <v>445</v>
      </c>
      <c r="D18" s="70" t="s">
        <v>327</v>
      </c>
      <c r="E18" s="211" t="s">
        <v>15</v>
      </c>
      <c r="F18" s="10">
        <v>1034446564</v>
      </c>
      <c r="G18" t="s">
        <v>451</v>
      </c>
      <c r="H18" s="25" t="s">
        <v>447</v>
      </c>
      <c r="I18" t="s">
        <v>452</v>
      </c>
    </row>
    <row r="19" spans="1:9" x14ac:dyDescent="0.25">
      <c r="A19" s="5">
        <v>445303</v>
      </c>
      <c r="B19" s="5" t="s">
        <v>761</v>
      </c>
      <c r="C19" s="5" t="s">
        <v>744</v>
      </c>
      <c r="D19" s="6" t="s">
        <v>14</v>
      </c>
      <c r="E19" s="6"/>
      <c r="F19" s="10">
        <v>1178206088</v>
      </c>
      <c r="G19" t="s">
        <v>762</v>
      </c>
      <c r="H19" s="25" t="s">
        <v>754</v>
      </c>
      <c r="I19" t="s">
        <v>763</v>
      </c>
    </row>
    <row r="20" spans="1:9" x14ac:dyDescent="0.25">
      <c r="A20" s="5">
        <v>463420</v>
      </c>
      <c r="B20" s="5" t="s">
        <v>769</v>
      </c>
      <c r="C20" s="5" t="s">
        <v>744</v>
      </c>
      <c r="D20" s="6" t="s">
        <v>14</v>
      </c>
      <c r="E20" s="61"/>
      <c r="F20" s="10">
        <v>1156891628</v>
      </c>
      <c r="G20" t="s">
        <v>770</v>
      </c>
      <c r="H20" s="25" t="s">
        <v>754</v>
      </c>
      <c r="I20" t="s">
        <v>771</v>
      </c>
    </row>
    <row r="21" spans="1:9" x14ac:dyDescent="0.25">
      <c r="A21" s="5">
        <v>457170</v>
      </c>
      <c r="B21" s="39" t="s">
        <v>777</v>
      </c>
      <c r="C21" s="5" t="s">
        <v>744</v>
      </c>
      <c r="D21" s="6" t="s">
        <v>14</v>
      </c>
      <c r="E21" s="61" t="s">
        <v>1934</v>
      </c>
      <c r="F21" s="10">
        <v>1151392658</v>
      </c>
      <c r="G21" t="s">
        <v>778</v>
      </c>
      <c r="H21" s="25" t="s">
        <v>754</v>
      </c>
      <c r="I21" t="s">
        <v>779</v>
      </c>
    </row>
    <row r="22" spans="1:9" x14ac:dyDescent="0.25">
      <c r="A22" s="205">
        <v>459858</v>
      </c>
      <c r="B22" s="205" t="s">
        <v>781</v>
      </c>
      <c r="C22" s="205" t="s">
        <v>744</v>
      </c>
      <c r="D22" s="206" t="s">
        <v>14</v>
      </c>
      <c r="E22" s="206"/>
      <c r="F22" s="10">
        <v>1175692367</v>
      </c>
      <c r="G22" t="s">
        <v>782</v>
      </c>
      <c r="H22" s="25" t="s">
        <v>754</v>
      </c>
      <c r="I22" t="s">
        <v>783</v>
      </c>
    </row>
    <row r="23" spans="1:9" x14ac:dyDescent="0.25">
      <c r="A23" s="312">
        <v>481042</v>
      </c>
      <c r="B23" s="312" t="s">
        <v>1065</v>
      </c>
      <c r="C23" s="312" t="s">
        <v>1024</v>
      </c>
      <c r="D23" s="122" t="s">
        <v>14</v>
      </c>
      <c r="E23" s="122" t="s">
        <v>1935</v>
      </c>
      <c r="F23" s="122">
        <v>1164952684</v>
      </c>
      <c r="G23" s="263" t="s">
        <v>1066</v>
      </c>
      <c r="H23" s="313" t="s">
        <v>1026</v>
      </c>
      <c r="I23" s="263" t="s">
        <v>1067</v>
      </c>
    </row>
    <row r="24" spans="1:9" x14ac:dyDescent="0.25">
      <c r="A24" s="9">
        <v>457168</v>
      </c>
      <c r="B24" s="9" t="s">
        <v>480</v>
      </c>
      <c r="C24" s="9" t="s">
        <v>445</v>
      </c>
      <c r="D24" s="70" t="s">
        <v>14</v>
      </c>
      <c r="E24" s="212"/>
      <c r="F24" s="10">
        <v>1151392690</v>
      </c>
      <c r="G24" t="s">
        <v>481</v>
      </c>
      <c r="H24" s="25" t="s">
        <v>447</v>
      </c>
      <c r="I24" t="s">
        <v>482</v>
      </c>
    </row>
    <row r="25" spans="1:9" x14ac:dyDescent="0.25">
      <c r="A25" s="5">
        <v>501246</v>
      </c>
      <c r="B25" s="5" t="s">
        <v>765</v>
      </c>
      <c r="C25" s="5" t="s">
        <v>744</v>
      </c>
      <c r="D25" s="6" t="s">
        <v>327</v>
      </c>
      <c r="E25" s="6"/>
      <c r="F25" s="10">
        <v>1123684863</v>
      </c>
      <c r="G25" t="s">
        <v>766</v>
      </c>
      <c r="H25" s="25" t="s">
        <v>754</v>
      </c>
      <c r="I25" t="s">
        <v>767</v>
      </c>
    </row>
    <row r="26" spans="1:9" x14ac:dyDescent="0.25">
      <c r="A26" s="5">
        <v>508689</v>
      </c>
      <c r="B26" s="5" t="s">
        <v>454</v>
      </c>
      <c r="C26" s="5" t="s">
        <v>445</v>
      </c>
      <c r="D26" s="6" t="s">
        <v>14</v>
      </c>
      <c r="E26" s="26" t="s">
        <v>15</v>
      </c>
      <c r="F26" s="10">
        <v>1175691880</v>
      </c>
      <c r="G26" t="s">
        <v>455</v>
      </c>
      <c r="H26" s="25" t="s">
        <v>447</v>
      </c>
      <c r="I26" t="s">
        <v>456</v>
      </c>
    </row>
    <row r="27" spans="1:9" x14ac:dyDescent="0.25">
      <c r="A27" s="5">
        <v>501250</v>
      </c>
      <c r="B27" s="5" t="s">
        <v>468</v>
      </c>
      <c r="C27" s="5" t="s">
        <v>445</v>
      </c>
      <c r="D27" s="6" t="s">
        <v>327</v>
      </c>
      <c r="E27" s="6"/>
      <c r="F27" s="10">
        <v>1153392815</v>
      </c>
      <c r="G27" t="s">
        <v>469</v>
      </c>
      <c r="H27" s="25" t="s">
        <v>447</v>
      </c>
      <c r="I27" t="s">
        <v>470</v>
      </c>
    </row>
    <row r="28" spans="1:9" x14ac:dyDescent="0.25">
      <c r="A28" s="205">
        <v>472115</v>
      </c>
      <c r="B28" s="205" t="s">
        <v>785</v>
      </c>
      <c r="C28" s="205" t="s">
        <v>744</v>
      </c>
      <c r="D28" s="206" t="s">
        <v>14</v>
      </c>
      <c r="E28" s="206"/>
      <c r="F28" s="10">
        <v>1175691891</v>
      </c>
      <c r="G28" t="s">
        <v>786</v>
      </c>
      <c r="H28" s="25" t="s">
        <v>754</v>
      </c>
      <c r="I28" t="s">
        <v>787</v>
      </c>
    </row>
    <row r="29" spans="1:9" x14ac:dyDescent="0.25">
      <c r="A29" s="312">
        <v>401453</v>
      </c>
      <c r="B29" s="312" t="s">
        <v>1069</v>
      </c>
      <c r="C29" s="312" t="s">
        <v>1024</v>
      </c>
      <c r="D29" s="122" t="s">
        <v>14</v>
      </c>
      <c r="E29" s="122" t="s">
        <v>1935</v>
      </c>
      <c r="F29" s="122">
        <v>1166729501</v>
      </c>
      <c r="G29" s="263" t="s">
        <v>1070</v>
      </c>
      <c r="H29" s="313" t="s">
        <v>1026</v>
      </c>
      <c r="I29" s="263" t="s">
        <v>1071</v>
      </c>
    </row>
    <row r="30" spans="1:9" x14ac:dyDescent="0.25">
      <c r="A30" s="209">
        <v>501252</v>
      </c>
      <c r="B30" s="209" t="s">
        <v>773</v>
      </c>
      <c r="C30" s="209" t="s">
        <v>744</v>
      </c>
      <c r="D30" s="210" t="s">
        <v>327</v>
      </c>
      <c r="E30" s="210"/>
      <c r="F30" s="10">
        <v>1145618044</v>
      </c>
      <c r="G30" t="s">
        <v>774</v>
      </c>
      <c r="H30" s="25" t="s">
        <v>754</v>
      </c>
      <c r="I30" t="s">
        <v>775</v>
      </c>
    </row>
    <row r="31" spans="1:9" x14ac:dyDescent="0.25">
      <c r="A31" s="312">
        <v>488129</v>
      </c>
      <c r="B31" s="312" t="s">
        <v>1073</v>
      </c>
      <c r="C31" s="312" t="s">
        <v>1024</v>
      </c>
      <c r="D31" s="122" t="s">
        <v>14</v>
      </c>
      <c r="E31" s="122" t="s">
        <v>1935</v>
      </c>
      <c r="F31" s="122">
        <v>1169049349</v>
      </c>
      <c r="G31" s="263" t="s">
        <v>1074</v>
      </c>
      <c r="H31" s="313" t="s">
        <v>1026</v>
      </c>
      <c r="I31" s="263" t="s">
        <v>1075</v>
      </c>
    </row>
    <row r="32" spans="1:9" x14ac:dyDescent="0.25">
      <c r="A32" s="9">
        <v>501258</v>
      </c>
      <c r="B32" s="9" t="s">
        <v>472</v>
      </c>
      <c r="C32" s="9" t="s">
        <v>445</v>
      </c>
      <c r="D32" s="70" t="s">
        <v>327</v>
      </c>
      <c r="E32" s="70"/>
      <c r="F32" s="10">
        <v>1123683890</v>
      </c>
      <c r="G32" t="s">
        <v>473</v>
      </c>
      <c r="H32" s="25" t="s">
        <v>447</v>
      </c>
      <c r="I32" t="s">
        <v>474</v>
      </c>
    </row>
    <row r="33" spans="1:9" x14ac:dyDescent="0.25">
      <c r="A33" s="5">
        <v>462568</v>
      </c>
      <c r="B33" s="5" t="s">
        <v>789</v>
      </c>
      <c r="C33" s="5" t="s">
        <v>744</v>
      </c>
      <c r="D33" s="6" t="s">
        <v>14</v>
      </c>
      <c r="E33" s="61"/>
      <c r="F33" s="10">
        <v>1157355285</v>
      </c>
      <c r="G33" t="s">
        <v>790</v>
      </c>
      <c r="H33" s="25" t="s">
        <v>754</v>
      </c>
      <c r="I33" t="s">
        <v>791</v>
      </c>
    </row>
    <row r="34" spans="1:9" x14ac:dyDescent="0.25">
      <c r="A34" s="205">
        <v>463754</v>
      </c>
      <c r="B34" s="205" t="s">
        <v>793</v>
      </c>
      <c r="C34" s="205" t="s">
        <v>744</v>
      </c>
      <c r="D34" s="206" t="s">
        <v>14</v>
      </c>
      <c r="E34" s="207"/>
      <c r="F34" s="10">
        <v>1156891498</v>
      </c>
      <c r="G34" t="s">
        <v>794</v>
      </c>
      <c r="H34" s="25" t="s">
        <v>754</v>
      </c>
      <c r="I34" t="s">
        <v>795</v>
      </c>
    </row>
    <row r="35" spans="1:9" x14ac:dyDescent="0.25">
      <c r="A35" s="312">
        <v>456536</v>
      </c>
      <c r="B35" s="312" t="s">
        <v>1077</v>
      </c>
      <c r="C35" s="312" t="s">
        <v>1024</v>
      </c>
      <c r="D35" s="122" t="s">
        <v>14</v>
      </c>
      <c r="E35" s="247" t="s">
        <v>15</v>
      </c>
      <c r="F35" s="122">
        <v>964632496</v>
      </c>
      <c r="G35" s="263" t="s">
        <v>1078</v>
      </c>
      <c r="H35" s="313" t="s">
        <v>1026</v>
      </c>
      <c r="I35" s="263" t="s">
        <v>1079</v>
      </c>
    </row>
    <row r="36" spans="1:9" x14ac:dyDescent="0.25">
      <c r="A36" s="209">
        <v>472141</v>
      </c>
      <c r="B36" s="209" t="s">
        <v>748</v>
      </c>
      <c r="C36" s="209" t="s">
        <v>445</v>
      </c>
      <c r="D36" s="210" t="s">
        <v>14</v>
      </c>
      <c r="E36" s="210" t="s">
        <v>1936</v>
      </c>
      <c r="F36" s="10">
        <v>1164952698</v>
      </c>
      <c r="G36" t="s">
        <v>749</v>
      </c>
      <c r="H36" s="25" t="s">
        <v>447</v>
      </c>
      <c r="I36" t="s">
        <v>750</v>
      </c>
    </row>
    <row r="37" spans="1:9" x14ac:dyDescent="0.25">
      <c r="A37" s="312">
        <v>399936</v>
      </c>
      <c r="B37" s="312" t="s">
        <v>1037</v>
      </c>
      <c r="C37" s="312" t="s">
        <v>1024</v>
      </c>
      <c r="D37" s="122" t="s">
        <v>14</v>
      </c>
      <c r="E37" s="122"/>
      <c r="F37" s="122">
        <v>1174684408</v>
      </c>
      <c r="G37" s="263" t="s">
        <v>1038</v>
      </c>
      <c r="H37" s="313" t="s">
        <v>1026</v>
      </c>
      <c r="I37" s="263" t="s">
        <v>1039</v>
      </c>
    </row>
    <row r="38" spans="1:9" x14ac:dyDescent="0.25">
      <c r="A38" s="312">
        <v>401433</v>
      </c>
      <c r="B38" s="312" t="s">
        <v>1041</v>
      </c>
      <c r="C38" s="312" t="s">
        <v>1024</v>
      </c>
      <c r="D38" s="122" t="s">
        <v>14</v>
      </c>
      <c r="E38" s="122"/>
      <c r="F38" s="122">
        <v>1172221104</v>
      </c>
      <c r="G38" s="263" t="s">
        <v>1042</v>
      </c>
      <c r="H38" s="313" t="s">
        <v>1026</v>
      </c>
      <c r="I38" s="263" t="s">
        <v>1043</v>
      </c>
    </row>
    <row r="39" spans="1:9" x14ac:dyDescent="0.25">
      <c r="A39" s="312">
        <v>515929</v>
      </c>
      <c r="B39" s="312" t="s">
        <v>1045</v>
      </c>
      <c r="C39" s="312" t="s">
        <v>1024</v>
      </c>
      <c r="D39" s="122" t="s">
        <v>14</v>
      </c>
      <c r="E39" s="122"/>
      <c r="F39" s="122">
        <v>1179021102</v>
      </c>
      <c r="G39" s="263" t="s">
        <v>1046</v>
      </c>
      <c r="H39" s="313" t="s">
        <v>1026</v>
      </c>
      <c r="I39" s="263" t="s">
        <v>1047</v>
      </c>
    </row>
    <row r="40" spans="1:9" x14ac:dyDescent="0.25">
      <c r="A40" s="9">
        <v>456200</v>
      </c>
      <c r="B40" s="9" t="s">
        <v>798</v>
      </c>
      <c r="C40" s="9" t="s">
        <v>744</v>
      </c>
      <c r="D40" s="70" t="s">
        <v>14</v>
      </c>
      <c r="E40" s="212"/>
      <c r="F40" s="10">
        <v>1151392708</v>
      </c>
      <c r="G40" t="s">
        <v>799</v>
      </c>
      <c r="H40" s="25" t="s">
        <v>754</v>
      </c>
      <c r="I40" t="s">
        <v>800</v>
      </c>
    </row>
    <row r="41" spans="1:9" x14ac:dyDescent="0.25">
      <c r="A41" s="5">
        <v>464954</v>
      </c>
      <c r="B41" s="5" t="s">
        <v>802</v>
      </c>
      <c r="C41" s="5" t="s">
        <v>744</v>
      </c>
      <c r="D41" s="6" t="s">
        <v>14</v>
      </c>
      <c r="E41" s="26" t="s">
        <v>15</v>
      </c>
      <c r="F41" s="10">
        <v>1156891393</v>
      </c>
      <c r="G41" t="s">
        <v>803</v>
      </c>
      <c r="H41" s="25" t="s">
        <v>754</v>
      </c>
      <c r="I41" t="s">
        <v>804</v>
      </c>
    </row>
    <row r="42" spans="1:9" x14ac:dyDescent="0.25">
      <c r="A42" s="5">
        <v>475194</v>
      </c>
      <c r="B42" s="5" t="s">
        <v>492</v>
      </c>
      <c r="C42" s="5" t="s">
        <v>445</v>
      </c>
      <c r="D42" s="6" t="s">
        <v>14</v>
      </c>
      <c r="E42" s="6"/>
      <c r="F42" s="10">
        <v>1164952747</v>
      </c>
      <c r="G42" t="s">
        <v>493</v>
      </c>
      <c r="H42" s="25" t="s">
        <v>447</v>
      </c>
      <c r="I42" t="s">
        <v>494</v>
      </c>
    </row>
    <row r="43" spans="1:9" x14ac:dyDescent="0.25">
      <c r="A43" s="205">
        <v>467839</v>
      </c>
      <c r="B43" s="205" t="s">
        <v>495</v>
      </c>
      <c r="C43" s="205" t="s">
        <v>445</v>
      </c>
      <c r="D43" s="206" t="s">
        <v>14</v>
      </c>
      <c r="E43" s="207"/>
      <c r="F43" s="10">
        <v>1158143145</v>
      </c>
      <c r="G43" t="s">
        <v>496</v>
      </c>
      <c r="H43" s="25" t="s">
        <v>447</v>
      </c>
      <c r="I43" t="s">
        <v>497</v>
      </c>
    </row>
    <row r="44" spans="1:9" x14ac:dyDescent="0.25">
      <c r="A44" s="312">
        <v>501264</v>
      </c>
      <c r="B44" s="312" t="s">
        <v>1081</v>
      </c>
      <c r="C44" s="312" t="s">
        <v>1024</v>
      </c>
      <c r="D44" s="122" t="s">
        <v>327</v>
      </c>
      <c r="E44" s="247" t="s">
        <v>15</v>
      </c>
      <c r="F44" s="122">
        <v>1034446517</v>
      </c>
      <c r="G44" s="263" t="s">
        <v>1082</v>
      </c>
      <c r="H44" s="313" t="s">
        <v>1026</v>
      </c>
      <c r="I44" s="263" t="s">
        <v>1083</v>
      </c>
    </row>
    <row r="45" spans="1:9" x14ac:dyDescent="0.25">
      <c r="A45" s="9">
        <v>511257</v>
      </c>
      <c r="B45" s="9" t="s">
        <v>581</v>
      </c>
      <c r="C45" s="9" t="s">
        <v>576</v>
      </c>
      <c r="D45" s="70" t="s">
        <v>338</v>
      </c>
      <c r="E45" s="211" t="s">
        <v>15</v>
      </c>
      <c r="F45" s="10">
        <v>1179019926</v>
      </c>
      <c r="G45" t="s">
        <v>582</v>
      </c>
      <c r="H45" s="25" t="s">
        <v>578</v>
      </c>
      <c r="I45" t="s">
        <v>583</v>
      </c>
    </row>
    <row r="46" spans="1:9" x14ac:dyDescent="0.25">
      <c r="A46" s="5">
        <v>461626</v>
      </c>
      <c r="B46" s="5" t="s">
        <v>575</v>
      </c>
      <c r="C46" s="5" t="s">
        <v>576</v>
      </c>
      <c r="D46" s="6" t="s">
        <v>338</v>
      </c>
      <c r="E46" s="61"/>
      <c r="F46" s="10">
        <v>1157355223</v>
      </c>
      <c r="G46" t="s">
        <v>577</v>
      </c>
      <c r="H46" s="25" t="s">
        <v>578</v>
      </c>
      <c r="I46" t="s">
        <v>579</v>
      </c>
    </row>
    <row r="47" spans="1:9" x14ac:dyDescent="0.25">
      <c r="A47" s="5">
        <v>286061</v>
      </c>
      <c r="B47" s="5" t="s">
        <v>597</v>
      </c>
      <c r="C47" s="5" t="s">
        <v>576</v>
      </c>
      <c r="D47" s="6" t="s">
        <v>338</v>
      </c>
      <c r="E47" s="6"/>
      <c r="F47" s="10">
        <v>1175692461</v>
      </c>
      <c r="G47" t="s">
        <v>598</v>
      </c>
      <c r="H47" s="25" t="s">
        <v>578</v>
      </c>
      <c r="I47" t="s">
        <v>599</v>
      </c>
    </row>
    <row r="48" spans="1:9" x14ac:dyDescent="0.25">
      <c r="A48" s="5">
        <v>469512</v>
      </c>
      <c r="B48" s="5" t="s">
        <v>617</v>
      </c>
      <c r="C48" s="5" t="s">
        <v>576</v>
      </c>
      <c r="D48" s="6" t="s">
        <v>14</v>
      </c>
      <c r="E48" s="26" t="s">
        <v>15</v>
      </c>
      <c r="F48" s="10">
        <v>1158142143</v>
      </c>
      <c r="G48" t="s">
        <v>618</v>
      </c>
      <c r="H48" s="25" t="s">
        <v>578</v>
      </c>
      <c r="I48" t="s">
        <v>619</v>
      </c>
    </row>
    <row r="49" spans="1:9" x14ac:dyDescent="0.25">
      <c r="A49" s="5">
        <v>507704</v>
      </c>
      <c r="B49" s="5" t="s">
        <v>613</v>
      </c>
      <c r="C49" s="5" t="s">
        <v>576</v>
      </c>
      <c r="D49" s="6" t="s">
        <v>14</v>
      </c>
      <c r="E49" s="6"/>
      <c r="F49" s="10">
        <v>1175691590</v>
      </c>
      <c r="G49" t="s">
        <v>614</v>
      </c>
      <c r="H49" s="25" t="s">
        <v>578</v>
      </c>
      <c r="I49" t="s">
        <v>615</v>
      </c>
    </row>
    <row r="50" spans="1:9" x14ac:dyDescent="0.25">
      <c r="A50" s="5">
        <v>476191</v>
      </c>
      <c r="B50" s="5" t="s">
        <v>623</v>
      </c>
      <c r="C50" s="5" t="s">
        <v>576</v>
      </c>
      <c r="D50" s="6" t="s">
        <v>14</v>
      </c>
      <c r="E50" s="6"/>
      <c r="F50" s="10">
        <v>1145617968</v>
      </c>
      <c r="G50" t="s">
        <v>624</v>
      </c>
      <c r="H50" s="25" t="s">
        <v>578</v>
      </c>
      <c r="I50" t="s">
        <v>1869</v>
      </c>
    </row>
    <row r="51" spans="1:9" x14ac:dyDescent="0.25">
      <c r="A51" s="5">
        <v>464452</v>
      </c>
      <c r="B51" s="5" t="s">
        <v>625</v>
      </c>
      <c r="C51" s="5" t="s">
        <v>576</v>
      </c>
      <c r="D51" s="6" t="s">
        <v>14</v>
      </c>
      <c r="E51" s="61"/>
      <c r="F51" s="10">
        <v>1156891497</v>
      </c>
      <c r="G51" t="s">
        <v>626</v>
      </c>
      <c r="H51" s="25" t="s">
        <v>578</v>
      </c>
      <c r="I51" t="s">
        <v>1871</v>
      </c>
    </row>
    <row r="52" spans="1:9" x14ac:dyDescent="0.25">
      <c r="A52" s="5">
        <v>457625</v>
      </c>
      <c r="B52" s="5" t="s">
        <v>621</v>
      </c>
      <c r="C52" s="5" t="s">
        <v>576</v>
      </c>
      <c r="D52" s="6" t="s">
        <v>14</v>
      </c>
      <c r="E52" s="61"/>
      <c r="F52" s="10">
        <v>1151392683</v>
      </c>
      <c r="G52" t="s">
        <v>622</v>
      </c>
      <c r="H52" s="25" t="s">
        <v>578</v>
      </c>
      <c r="I52" t="s">
        <v>1867</v>
      </c>
    </row>
    <row r="53" spans="1:9" x14ac:dyDescent="0.25">
      <c r="A53" s="5">
        <v>456807</v>
      </c>
      <c r="B53" s="5" t="s">
        <v>609</v>
      </c>
      <c r="C53" s="5" t="s">
        <v>576</v>
      </c>
      <c r="D53" s="6" t="s">
        <v>14</v>
      </c>
      <c r="E53" s="61"/>
      <c r="F53" s="10">
        <v>1151392686</v>
      </c>
      <c r="G53" t="s">
        <v>610</v>
      </c>
      <c r="H53" s="25" t="s">
        <v>578</v>
      </c>
      <c r="I53" t="s">
        <v>611</v>
      </c>
    </row>
    <row r="54" spans="1:9" x14ac:dyDescent="0.25">
      <c r="A54" s="5">
        <v>455435</v>
      </c>
      <c r="B54" s="5" t="s">
        <v>589</v>
      </c>
      <c r="C54" s="5" t="s">
        <v>576</v>
      </c>
      <c r="D54" s="6" t="s">
        <v>14</v>
      </c>
      <c r="E54" s="26" t="s">
        <v>15</v>
      </c>
      <c r="F54" s="10">
        <v>1151392684</v>
      </c>
      <c r="G54" t="s">
        <v>590</v>
      </c>
      <c r="H54" s="25" t="s">
        <v>578</v>
      </c>
      <c r="I54" t="s">
        <v>591</v>
      </c>
    </row>
    <row r="55" spans="1:9" x14ac:dyDescent="0.25">
      <c r="A55" s="5">
        <v>483181</v>
      </c>
      <c r="B55" s="5" t="s">
        <v>605</v>
      </c>
      <c r="C55" s="5" t="s">
        <v>576</v>
      </c>
      <c r="D55" s="6" t="s">
        <v>14</v>
      </c>
      <c r="E55" s="26" t="s">
        <v>15</v>
      </c>
      <c r="F55" s="10">
        <v>1166728229</v>
      </c>
      <c r="G55" t="s">
        <v>606</v>
      </c>
      <c r="H55" s="25" t="s">
        <v>578</v>
      </c>
      <c r="I55" t="s">
        <v>607</v>
      </c>
    </row>
    <row r="56" spans="1:9" x14ac:dyDescent="0.25">
      <c r="A56" s="5">
        <v>479504</v>
      </c>
      <c r="B56" s="5" t="s">
        <v>593</v>
      </c>
      <c r="C56" s="5" t="s">
        <v>576</v>
      </c>
      <c r="D56" s="6" t="s">
        <v>14</v>
      </c>
      <c r="E56" s="26" t="s">
        <v>15</v>
      </c>
      <c r="F56" s="10">
        <v>485130865</v>
      </c>
      <c r="G56" t="s">
        <v>594</v>
      </c>
      <c r="H56" s="25" t="s">
        <v>578</v>
      </c>
      <c r="I56" t="s">
        <v>595</v>
      </c>
    </row>
    <row r="57" spans="1:9" x14ac:dyDescent="0.25">
      <c r="A57" s="5">
        <v>501310</v>
      </c>
      <c r="B57" s="5" t="s">
        <v>585</v>
      </c>
      <c r="C57" s="5" t="s">
        <v>576</v>
      </c>
      <c r="D57" s="6" t="s">
        <v>327</v>
      </c>
      <c r="E57" s="26" t="s">
        <v>15</v>
      </c>
      <c r="F57" s="10">
        <v>1130585335</v>
      </c>
      <c r="G57" t="s">
        <v>586</v>
      </c>
      <c r="H57" s="25" t="s">
        <v>578</v>
      </c>
      <c r="I57" t="s">
        <v>587</v>
      </c>
    </row>
    <row r="58" spans="1:9" x14ac:dyDescent="0.25">
      <c r="A58" s="5">
        <v>515914</v>
      </c>
      <c r="B58" s="5" t="s">
        <v>601</v>
      </c>
      <c r="C58" s="5" t="s">
        <v>576</v>
      </c>
      <c r="D58" s="6" t="s">
        <v>14</v>
      </c>
      <c r="E58" s="26" t="s">
        <v>15</v>
      </c>
      <c r="F58" s="10">
        <v>1179020172</v>
      </c>
      <c r="G58" t="s">
        <v>602</v>
      </c>
      <c r="H58" s="25" t="s">
        <v>578</v>
      </c>
      <c r="I58" t="s">
        <v>603</v>
      </c>
    </row>
    <row r="59" spans="1:9" x14ac:dyDescent="0.25">
      <c r="A59" s="5">
        <v>437974</v>
      </c>
      <c r="B59" s="5" t="s">
        <v>1937</v>
      </c>
      <c r="C59" s="5" t="s">
        <v>713</v>
      </c>
      <c r="D59" s="6" t="s">
        <v>14</v>
      </c>
      <c r="E59" s="26" t="s">
        <v>15</v>
      </c>
      <c r="F59" s="10">
        <v>1151392645</v>
      </c>
      <c r="G59" t="s">
        <v>375</v>
      </c>
      <c r="H59" s="25" t="s">
        <v>375</v>
      </c>
      <c r="I59" t="s">
        <v>1938</v>
      </c>
    </row>
    <row r="60" spans="1:9" x14ac:dyDescent="0.25">
      <c r="A60" s="15">
        <v>447917</v>
      </c>
      <c r="B60" s="5" t="s">
        <v>734</v>
      </c>
      <c r="C60" s="5" t="s">
        <v>713</v>
      </c>
      <c r="D60" s="6" t="s">
        <v>14</v>
      </c>
      <c r="E60" s="26" t="s">
        <v>15</v>
      </c>
      <c r="F60" s="10">
        <v>1151392648</v>
      </c>
      <c r="G60" t="s">
        <v>735</v>
      </c>
      <c r="H60" s="25" t="s">
        <v>578</v>
      </c>
      <c r="I60" t="s">
        <v>736</v>
      </c>
    </row>
    <row r="61" spans="1:9" x14ac:dyDescent="0.25">
      <c r="A61" s="5">
        <v>447921</v>
      </c>
      <c r="B61" s="5" t="s">
        <v>739</v>
      </c>
      <c r="C61" s="5" t="s">
        <v>713</v>
      </c>
      <c r="D61" s="6" t="s">
        <v>14</v>
      </c>
      <c r="E61" s="26" t="s">
        <v>15</v>
      </c>
      <c r="F61" s="10">
        <v>1151392649</v>
      </c>
      <c r="G61" t="s">
        <v>740</v>
      </c>
      <c r="H61" s="25" t="s">
        <v>715</v>
      </c>
      <c r="I61" t="s">
        <v>741</v>
      </c>
    </row>
    <row r="62" spans="1:9" x14ac:dyDescent="0.25">
      <c r="A62" s="5">
        <v>502985</v>
      </c>
      <c r="B62" s="5" t="s">
        <v>730</v>
      </c>
      <c r="C62" s="5" t="s">
        <v>713</v>
      </c>
      <c r="D62" s="6" t="s">
        <v>14</v>
      </c>
      <c r="E62" s="6"/>
      <c r="F62" s="10">
        <v>1113191892</v>
      </c>
      <c r="G62" t="s">
        <v>731</v>
      </c>
      <c r="H62" s="25" t="s">
        <v>715</v>
      </c>
      <c r="I62" t="s">
        <v>732</v>
      </c>
    </row>
    <row r="63" spans="1:9" x14ac:dyDescent="0.25">
      <c r="A63" s="5">
        <v>501218</v>
      </c>
      <c r="B63" s="5" t="s">
        <v>712</v>
      </c>
      <c r="C63" s="5" t="s">
        <v>713</v>
      </c>
      <c r="D63" s="6" t="s">
        <v>14</v>
      </c>
      <c r="E63" s="6"/>
      <c r="F63" s="10">
        <v>1123684269</v>
      </c>
      <c r="G63" t="s">
        <v>714</v>
      </c>
      <c r="H63" s="25" t="s">
        <v>715</v>
      </c>
      <c r="I63" t="s">
        <v>716</v>
      </c>
    </row>
    <row r="64" spans="1:9" x14ac:dyDescent="0.25">
      <c r="A64" s="5">
        <v>450781</v>
      </c>
      <c r="B64" s="5" t="s">
        <v>726</v>
      </c>
      <c r="C64" s="5" t="s">
        <v>713</v>
      </c>
      <c r="D64" s="6" t="s">
        <v>14</v>
      </c>
      <c r="E64" s="6"/>
      <c r="F64" s="10">
        <v>1175269024</v>
      </c>
      <c r="G64" t="s">
        <v>727</v>
      </c>
      <c r="H64" s="25" t="s">
        <v>715</v>
      </c>
      <c r="I64" t="s">
        <v>728</v>
      </c>
    </row>
    <row r="65" spans="1:9" x14ac:dyDescent="0.25">
      <c r="A65" s="5">
        <v>416519</v>
      </c>
      <c r="B65" s="5" t="s">
        <v>718</v>
      </c>
      <c r="C65" s="5" t="s">
        <v>713</v>
      </c>
      <c r="D65" s="6" t="s">
        <v>14</v>
      </c>
      <c r="E65" s="6"/>
      <c r="F65" s="10">
        <v>1172220342</v>
      </c>
      <c r="G65" t="s">
        <v>719</v>
      </c>
      <c r="H65" s="25" t="s">
        <v>715</v>
      </c>
      <c r="I65" t="s">
        <v>720</v>
      </c>
    </row>
    <row r="66" spans="1:9" x14ac:dyDescent="0.25">
      <c r="A66" s="5">
        <v>479533</v>
      </c>
      <c r="B66" s="5" t="s">
        <v>722</v>
      </c>
      <c r="C66" s="5" t="s">
        <v>713</v>
      </c>
      <c r="D66" s="6" t="s">
        <v>14</v>
      </c>
      <c r="E66" s="26" t="s">
        <v>15</v>
      </c>
      <c r="F66" s="10">
        <v>1166729251</v>
      </c>
      <c r="G66" t="s">
        <v>723</v>
      </c>
      <c r="H66" s="25" t="s">
        <v>715</v>
      </c>
      <c r="I66" t="s">
        <v>724</v>
      </c>
    </row>
    <row r="67" spans="1:9" x14ac:dyDescent="0.25">
      <c r="A67" s="5">
        <v>467691</v>
      </c>
      <c r="B67" s="5" t="s">
        <v>806</v>
      </c>
      <c r="C67" s="5" t="s">
        <v>744</v>
      </c>
      <c r="D67" s="6" t="s">
        <v>14</v>
      </c>
      <c r="E67" s="26" t="s">
        <v>15</v>
      </c>
      <c r="F67" s="10">
        <v>1158142319</v>
      </c>
      <c r="G67" t="s">
        <v>807</v>
      </c>
      <c r="H67" s="25" t="s">
        <v>754</v>
      </c>
      <c r="I67" t="s">
        <v>808</v>
      </c>
    </row>
    <row r="68" spans="1:9" x14ac:dyDescent="0.25">
      <c r="A68" s="5">
        <v>506231</v>
      </c>
      <c r="B68" s="5" t="s">
        <v>743</v>
      </c>
      <c r="C68" s="5" t="s">
        <v>445</v>
      </c>
      <c r="D68" s="6" t="s">
        <v>14</v>
      </c>
      <c r="E68" s="6" t="s">
        <v>1936</v>
      </c>
      <c r="F68" s="10">
        <v>1112426849</v>
      </c>
      <c r="G68" t="s">
        <v>745</v>
      </c>
      <c r="H68" s="25" t="s">
        <v>447</v>
      </c>
      <c r="I68" t="s">
        <v>746</v>
      </c>
    </row>
    <row r="69" spans="1:9" x14ac:dyDescent="0.25">
      <c r="A69" s="205">
        <v>472145</v>
      </c>
      <c r="B69" s="205" t="s">
        <v>811</v>
      </c>
      <c r="C69" s="205" t="s">
        <v>744</v>
      </c>
      <c r="D69" s="206" t="s">
        <v>14</v>
      </c>
      <c r="E69" s="208" t="s">
        <v>15</v>
      </c>
      <c r="F69" s="10">
        <v>1164952728</v>
      </c>
      <c r="G69" t="s">
        <v>811</v>
      </c>
      <c r="H69" s="25" t="s">
        <v>754</v>
      </c>
      <c r="I69" t="s">
        <v>1849</v>
      </c>
    </row>
    <row r="70" spans="1:9" x14ac:dyDescent="0.25">
      <c r="A70" s="312">
        <v>382761</v>
      </c>
      <c r="B70" s="312" t="s">
        <v>1049</v>
      </c>
      <c r="C70" s="312" t="s">
        <v>1024</v>
      </c>
      <c r="D70" s="122" t="s">
        <v>14</v>
      </c>
      <c r="E70" s="122"/>
      <c r="F70" s="122">
        <v>1169046675</v>
      </c>
      <c r="G70" s="263" t="s">
        <v>1050</v>
      </c>
      <c r="H70" s="313" t="s">
        <v>1026</v>
      </c>
      <c r="I70" s="263" t="s">
        <v>1051</v>
      </c>
    </row>
    <row r="71" spans="1:9" x14ac:dyDescent="0.25">
      <c r="A71" s="9">
        <v>460246</v>
      </c>
      <c r="B71" s="9" t="s">
        <v>507</v>
      </c>
      <c r="C71" s="9" t="s">
        <v>445</v>
      </c>
      <c r="D71" s="70" t="s">
        <v>14</v>
      </c>
      <c r="E71" s="212"/>
      <c r="F71" s="10">
        <v>1157355282</v>
      </c>
      <c r="G71" t="s">
        <v>508</v>
      </c>
      <c r="H71" s="25" t="s">
        <v>447</v>
      </c>
      <c r="I71" t="s">
        <v>509</v>
      </c>
    </row>
    <row r="72" spans="1:9" x14ac:dyDescent="0.25">
      <c r="A72" s="205">
        <v>501270</v>
      </c>
      <c r="B72" s="205" t="s">
        <v>488</v>
      </c>
      <c r="C72" s="205" t="s">
        <v>445</v>
      </c>
      <c r="D72" s="206" t="s">
        <v>327</v>
      </c>
      <c r="E72" s="206"/>
      <c r="F72" s="10">
        <v>1127234560</v>
      </c>
      <c r="G72" t="s">
        <v>489</v>
      </c>
      <c r="H72" s="25" t="s">
        <v>447</v>
      </c>
      <c r="I72" t="s">
        <v>490</v>
      </c>
    </row>
    <row r="73" spans="1:9" x14ac:dyDescent="0.25">
      <c r="A73" s="312">
        <v>481038</v>
      </c>
      <c r="B73" s="312" t="s">
        <v>1053</v>
      </c>
      <c r="C73" s="312" t="s">
        <v>1024</v>
      </c>
      <c r="D73" s="122" t="s">
        <v>14</v>
      </c>
      <c r="E73" s="122"/>
      <c r="F73" s="122">
        <v>1166729557</v>
      </c>
      <c r="G73" s="263" t="s">
        <v>1054</v>
      </c>
      <c r="H73" s="313" t="s">
        <v>1026</v>
      </c>
      <c r="I73" s="263" t="s">
        <v>1055</v>
      </c>
    </row>
    <row r="74" spans="1:9" x14ac:dyDescent="0.25">
      <c r="A74" s="209">
        <v>455574</v>
      </c>
      <c r="B74" s="209" t="s">
        <v>511</v>
      </c>
      <c r="C74" s="209" t="s">
        <v>445</v>
      </c>
      <c r="D74" s="210" t="s">
        <v>14</v>
      </c>
      <c r="E74" s="213"/>
      <c r="F74" s="10">
        <v>1151392666</v>
      </c>
      <c r="G74" t="s">
        <v>512</v>
      </c>
      <c r="H74" s="25" t="s">
        <v>447</v>
      </c>
      <c r="I74" t="s">
        <v>513</v>
      </c>
    </row>
    <row r="75" spans="1:9" x14ac:dyDescent="0.25">
      <c r="A75" s="312">
        <v>501272</v>
      </c>
      <c r="B75" s="312" t="s">
        <v>1085</v>
      </c>
      <c r="C75" s="312" t="s">
        <v>1024</v>
      </c>
      <c r="D75" s="122" t="s">
        <v>327</v>
      </c>
      <c r="E75" s="247" t="s">
        <v>15</v>
      </c>
      <c r="F75" s="122">
        <v>1062852903</v>
      </c>
      <c r="G75" s="263" t="s">
        <v>1086</v>
      </c>
      <c r="H75" s="313" t="s">
        <v>1026</v>
      </c>
      <c r="I75" s="263" t="s">
        <v>1087</v>
      </c>
    </row>
    <row r="76" spans="1:9" x14ac:dyDescent="0.25">
      <c r="A76" s="9">
        <v>475654</v>
      </c>
      <c r="B76" s="9" t="s">
        <v>1939</v>
      </c>
      <c r="C76" s="9" t="s">
        <v>445</v>
      </c>
      <c r="D76" s="70" t="s">
        <v>14</v>
      </c>
      <c r="E76" s="212" t="s">
        <v>1934</v>
      </c>
      <c r="F76" s="10">
        <v>1164952695</v>
      </c>
      <c r="G76" t="s">
        <v>1940</v>
      </c>
      <c r="H76" s="25" t="s">
        <v>447</v>
      </c>
      <c r="I76" t="s">
        <v>1941</v>
      </c>
    </row>
    <row r="77" spans="1:9" x14ac:dyDescent="0.25">
      <c r="A77" s="5">
        <v>463752</v>
      </c>
      <c r="B77" s="5" t="s">
        <v>484</v>
      </c>
      <c r="C77" s="5" t="s">
        <v>445</v>
      </c>
      <c r="D77" s="6" t="s">
        <v>14</v>
      </c>
      <c r="E77" s="61" t="s">
        <v>1934</v>
      </c>
      <c r="F77" s="10">
        <v>1156891394</v>
      </c>
      <c r="G77" t="s">
        <v>485</v>
      </c>
      <c r="H77" s="25" t="s">
        <v>447</v>
      </c>
      <c r="I77" t="s">
        <v>486</v>
      </c>
    </row>
    <row r="78" spans="1:9" x14ac:dyDescent="0.25">
      <c r="A78" s="5">
        <v>501284</v>
      </c>
      <c r="B78" s="5" t="s">
        <v>499</v>
      </c>
      <c r="C78" s="5" t="s">
        <v>445</v>
      </c>
      <c r="D78" s="6" t="s">
        <v>327</v>
      </c>
      <c r="E78" s="6"/>
      <c r="F78" s="10">
        <v>1133660817</v>
      </c>
      <c r="G78" t="s">
        <v>500</v>
      </c>
      <c r="H78" s="25" t="s">
        <v>447</v>
      </c>
      <c r="I78" t="s">
        <v>501</v>
      </c>
    </row>
    <row r="79" spans="1:9" x14ac:dyDescent="0.25">
      <c r="A79" s="205">
        <v>501286</v>
      </c>
      <c r="B79" s="205" t="s">
        <v>503</v>
      </c>
      <c r="C79" s="205" t="s">
        <v>445</v>
      </c>
      <c r="D79" s="206" t="s">
        <v>327</v>
      </c>
      <c r="E79" s="206"/>
      <c r="F79" s="10">
        <v>1034446444</v>
      </c>
      <c r="G79" t="s">
        <v>504</v>
      </c>
      <c r="H79" s="25" t="s">
        <v>447</v>
      </c>
      <c r="I79" t="s">
        <v>505</v>
      </c>
    </row>
    <row r="80" spans="1:9" x14ac:dyDescent="0.25">
      <c r="A80" s="312">
        <v>463552</v>
      </c>
      <c r="B80" s="312" t="s">
        <v>1057</v>
      </c>
      <c r="C80" s="312" t="s">
        <v>1024</v>
      </c>
      <c r="D80" s="122" t="s">
        <v>14</v>
      </c>
      <c r="E80" s="249"/>
      <c r="F80" s="122">
        <v>1156891593</v>
      </c>
      <c r="G80" s="263" t="s">
        <v>1058</v>
      </c>
      <c r="H80" s="313" t="s">
        <v>1026</v>
      </c>
      <c r="I80" s="263" t="s">
        <v>1059</v>
      </c>
    </row>
    <row r="81" spans="1:9" x14ac:dyDescent="0.25">
      <c r="A81" s="9">
        <v>456844</v>
      </c>
      <c r="B81" s="9" t="s">
        <v>523</v>
      </c>
      <c r="C81" s="9" t="s">
        <v>445</v>
      </c>
      <c r="D81" s="70" t="s">
        <v>14</v>
      </c>
      <c r="E81" s="212"/>
      <c r="F81" s="10">
        <v>1151392713</v>
      </c>
      <c r="G81" t="s">
        <v>524</v>
      </c>
      <c r="H81" s="25" t="s">
        <v>447</v>
      </c>
      <c r="I81" t="s">
        <v>525</v>
      </c>
    </row>
    <row r="82" spans="1:9" x14ac:dyDescent="0.25">
      <c r="A82" s="5">
        <v>501294</v>
      </c>
      <c r="B82" s="5" t="s">
        <v>515</v>
      </c>
      <c r="C82" s="5" t="s">
        <v>445</v>
      </c>
      <c r="D82" s="6" t="s">
        <v>327</v>
      </c>
      <c r="E82" s="6"/>
      <c r="F82" s="10">
        <v>1153392753</v>
      </c>
      <c r="G82" t="s">
        <v>516</v>
      </c>
      <c r="H82" s="25" t="s">
        <v>447</v>
      </c>
      <c r="I82" t="s">
        <v>517</v>
      </c>
    </row>
    <row r="83" spans="1:9" x14ac:dyDescent="0.25">
      <c r="A83" s="5">
        <v>501298</v>
      </c>
      <c r="B83" s="5" t="s">
        <v>519</v>
      </c>
      <c r="C83" s="5" t="s">
        <v>445</v>
      </c>
      <c r="D83" s="6" t="s">
        <v>327</v>
      </c>
      <c r="E83" s="6"/>
      <c r="F83" s="10">
        <v>1069566030</v>
      </c>
      <c r="G83" t="s">
        <v>520</v>
      </c>
      <c r="H83" s="25" t="s">
        <v>447</v>
      </c>
      <c r="I83" t="s">
        <v>521</v>
      </c>
    </row>
    <row r="84" spans="1:9" x14ac:dyDescent="0.25">
      <c r="A84" s="5">
        <v>472934</v>
      </c>
      <c r="B84" s="5" t="s">
        <v>527</v>
      </c>
      <c r="C84" s="5" t="s">
        <v>445</v>
      </c>
      <c r="D84" s="6" t="s">
        <v>14</v>
      </c>
      <c r="E84" s="6"/>
      <c r="F84" s="10">
        <v>1164952694</v>
      </c>
      <c r="G84" t="s">
        <v>528</v>
      </c>
      <c r="H84" s="25" t="s">
        <v>447</v>
      </c>
      <c r="I84" t="s">
        <v>529</v>
      </c>
    </row>
    <row r="85" spans="1:9" x14ac:dyDescent="0.25">
      <c r="A85" s="5">
        <v>464935</v>
      </c>
      <c r="B85" s="5" t="s">
        <v>816</v>
      </c>
      <c r="C85" s="5" t="s">
        <v>744</v>
      </c>
      <c r="D85" s="6" t="s">
        <v>14</v>
      </c>
      <c r="E85" s="61"/>
      <c r="F85" s="10">
        <v>1156891493</v>
      </c>
      <c r="G85" t="s">
        <v>817</v>
      </c>
      <c r="H85" s="25" t="s">
        <v>754</v>
      </c>
      <c r="I85" t="s">
        <v>818</v>
      </c>
    </row>
    <row r="86" spans="1:9" x14ac:dyDescent="0.25">
      <c r="A86" s="5">
        <v>385821</v>
      </c>
      <c r="B86" s="5" t="s">
        <v>937</v>
      </c>
      <c r="C86" s="5" t="s">
        <v>911</v>
      </c>
      <c r="D86" s="6" t="s">
        <v>14</v>
      </c>
      <c r="E86" s="61"/>
      <c r="F86" s="10">
        <v>1162342920</v>
      </c>
      <c r="G86" s="25" t="s">
        <v>938</v>
      </c>
      <c r="H86" s="25" t="s">
        <v>913</v>
      </c>
      <c r="I86" t="s">
        <v>939</v>
      </c>
    </row>
    <row r="87" spans="1:9" x14ac:dyDescent="0.25">
      <c r="A87" s="5">
        <v>455745</v>
      </c>
      <c r="B87" s="5" t="s">
        <v>543</v>
      </c>
      <c r="C87" s="5" t="s">
        <v>445</v>
      </c>
      <c r="D87" s="6" t="s">
        <v>14</v>
      </c>
      <c r="E87" s="61"/>
      <c r="F87" s="10">
        <v>1151392711</v>
      </c>
      <c r="G87" t="s">
        <v>544</v>
      </c>
      <c r="H87" s="25" t="s">
        <v>447</v>
      </c>
      <c r="I87" t="s">
        <v>545</v>
      </c>
    </row>
    <row r="88" spans="1:9" x14ac:dyDescent="0.25">
      <c r="A88" s="5">
        <v>501314</v>
      </c>
      <c r="B88" s="5" t="s">
        <v>535</v>
      </c>
      <c r="C88" s="5" t="s">
        <v>445</v>
      </c>
      <c r="D88" s="6" t="s">
        <v>327</v>
      </c>
      <c r="E88" s="6"/>
      <c r="F88" s="10">
        <v>1136946878</v>
      </c>
      <c r="G88" t="s">
        <v>536</v>
      </c>
      <c r="H88" s="25" t="s">
        <v>447</v>
      </c>
      <c r="I88" t="s">
        <v>537</v>
      </c>
    </row>
    <row r="89" spans="1:9" x14ac:dyDescent="0.25">
      <c r="A89" s="5">
        <v>469510</v>
      </c>
      <c r="B89" s="5" t="s">
        <v>531</v>
      </c>
      <c r="C89" s="5" t="s">
        <v>445</v>
      </c>
      <c r="D89" s="6" t="s">
        <v>14</v>
      </c>
      <c r="E89" s="61"/>
      <c r="F89" s="10">
        <v>1155628672</v>
      </c>
      <c r="G89" t="s">
        <v>532</v>
      </c>
      <c r="H89" s="25" t="s">
        <v>447</v>
      </c>
      <c r="I89" t="s">
        <v>533</v>
      </c>
    </row>
    <row r="90" spans="1:9" x14ac:dyDescent="0.25">
      <c r="A90" s="5">
        <v>501318</v>
      </c>
      <c r="B90" s="5" t="s">
        <v>539</v>
      </c>
      <c r="C90" s="5" t="s">
        <v>445</v>
      </c>
      <c r="D90" s="6" t="s">
        <v>327</v>
      </c>
      <c r="E90" s="6"/>
      <c r="F90" s="10">
        <v>1145618042</v>
      </c>
      <c r="G90" t="s">
        <v>540</v>
      </c>
      <c r="H90" s="25" t="s">
        <v>447</v>
      </c>
      <c r="I90" t="s">
        <v>541</v>
      </c>
    </row>
    <row r="91" spans="1:9" x14ac:dyDescent="0.25">
      <c r="A91" s="5">
        <v>501330</v>
      </c>
      <c r="B91" s="5" t="s">
        <v>820</v>
      </c>
      <c r="C91" s="5" t="s">
        <v>744</v>
      </c>
      <c r="D91" s="6" t="s">
        <v>338</v>
      </c>
      <c r="E91" s="26" t="s">
        <v>15</v>
      </c>
      <c r="F91" s="10">
        <v>1093661972</v>
      </c>
      <c r="G91" t="s">
        <v>821</v>
      </c>
      <c r="H91" s="25" t="s">
        <v>754</v>
      </c>
      <c r="I91" t="s">
        <v>822</v>
      </c>
    </row>
    <row r="92" spans="1:9" x14ac:dyDescent="0.25">
      <c r="A92" s="5">
        <v>463564</v>
      </c>
      <c r="B92" s="5" t="s">
        <v>824</v>
      </c>
      <c r="C92" s="5" t="s">
        <v>744</v>
      </c>
      <c r="D92" s="6" t="s">
        <v>14</v>
      </c>
      <c r="E92" s="61"/>
      <c r="F92" s="10">
        <v>1156891534</v>
      </c>
      <c r="G92" t="s">
        <v>825</v>
      </c>
      <c r="H92" s="25" t="s">
        <v>754</v>
      </c>
      <c r="I92" t="s">
        <v>826</v>
      </c>
    </row>
    <row r="93" spans="1:9" x14ac:dyDescent="0.25">
      <c r="A93" s="205">
        <v>399207</v>
      </c>
      <c r="B93" s="205" t="s">
        <v>547</v>
      </c>
      <c r="C93" s="205" t="s">
        <v>445</v>
      </c>
      <c r="D93" s="206" t="s">
        <v>14</v>
      </c>
      <c r="E93" s="206"/>
      <c r="F93" s="10">
        <v>1178205305</v>
      </c>
      <c r="G93" t="s">
        <v>548</v>
      </c>
      <c r="H93" s="25" t="s">
        <v>447</v>
      </c>
      <c r="I93" t="s">
        <v>549</v>
      </c>
    </row>
    <row r="94" spans="1:9" x14ac:dyDescent="0.25">
      <c r="A94" s="314">
        <v>466616</v>
      </c>
      <c r="B94" s="312" t="s">
        <v>1089</v>
      </c>
      <c r="C94" s="312" t="s">
        <v>1024</v>
      </c>
      <c r="D94" s="122" t="s">
        <v>14</v>
      </c>
      <c r="E94" s="247" t="s">
        <v>15</v>
      </c>
      <c r="F94" s="122">
        <v>1161875385</v>
      </c>
      <c r="G94" s="263" t="s">
        <v>1090</v>
      </c>
      <c r="H94" s="313" t="s">
        <v>578</v>
      </c>
      <c r="I94" s="263" t="s">
        <v>1091</v>
      </c>
    </row>
    <row r="95" spans="1:9" x14ac:dyDescent="0.25">
      <c r="A95" s="209">
        <v>501352</v>
      </c>
      <c r="B95" s="209" t="s">
        <v>812</v>
      </c>
      <c r="C95" s="209" t="s">
        <v>744</v>
      </c>
      <c r="D95" s="210" t="s">
        <v>327</v>
      </c>
      <c r="E95" s="210"/>
      <c r="F95" s="10">
        <v>1034446433</v>
      </c>
      <c r="G95" t="s">
        <v>813</v>
      </c>
      <c r="H95" s="25" t="s">
        <v>754</v>
      </c>
      <c r="I95" t="s">
        <v>814</v>
      </c>
    </row>
    <row r="96" spans="1:9" x14ac:dyDescent="0.25">
      <c r="A96" s="312">
        <v>284602</v>
      </c>
      <c r="B96" s="312" t="s">
        <v>1061</v>
      </c>
      <c r="C96" s="312" t="s">
        <v>1024</v>
      </c>
      <c r="D96" s="122" t="s">
        <v>14</v>
      </c>
      <c r="E96" s="122"/>
      <c r="F96" s="122">
        <v>1174684468</v>
      </c>
      <c r="G96" s="263" t="s">
        <v>1062</v>
      </c>
      <c r="H96" s="313" t="s">
        <v>1026</v>
      </c>
      <c r="I96" s="263" t="s">
        <v>1063</v>
      </c>
    </row>
    <row r="97" spans="1:9" x14ac:dyDescent="0.25">
      <c r="A97" s="9">
        <v>464937</v>
      </c>
      <c r="B97" s="9" t="s">
        <v>551</v>
      </c>
      <c r="C97" s="9" t="s">
        <v>445</v>
      </c>
      <c r="D97" s="70" t="s">
        <v>14</v>
      </c>
      <c r="E97" s="212"/>
      <c r="F97" s="10">
        <v>1156891456</v>
      </c>
      <c r="G97" t="s">
        <v>552</v>
      </c>
      <c r="H97" s="25" t="s">
        <v>447</v>
      </c>
      <c r="I97" t="s">
        <v>553</v>
      </c>
    </row>
    <row r="98" spans="1:9" x14ac:dyDescent="0.25">
      <c r="A98" s="5">
        <v>457172</v>
      </c>
      <c r="B98" s="5" t="s">
        <v>571</v>
      </c>
      <c r="C98" s="5" t="s">
        <v>445</v>
      </c>
      <c r="D98" s="6" t="s">
        <v>14</v>
      </c>
      <c r="E98" s="61"/>
      <c r="F98" s="10">
        <v>1151392721</v>
      </c>
      <c r="G98" t="s">
        <v>572</v>
      </c>
      <c r="H98" s="25" t="s">
        <v>447</v>
      </c>
      <c r="I98" t="s">
        <v>573</v>
      </c>
    </row>
    <row r="99" spans="1:9" x14ac:dyDescent="0.25">
      <c r="A99" s="5">
        <v>501360</v>
      </c>
      <c r="B99" s="5" t="s">
        <v>555</v>
      </c>
      <c r="C99" s="5" t="s">
        <v>445</v>
      </c>
      <c r="D99" s="6" t="s">
        <v>327</v>
      </c>
      <c r="E99" s="6"/>
      <c r="F99" s="10">
        <v>1169039735</v>
      </c>
      <c r="G99" t="s">
        <v>556</v>
      </c>
      <c r="H99" s="25" t="s">
        <v>447</v>
      </c>
      <c r="I99" t="s">
        <v>557</v>
      </c>
    </row>
    <row r="100" spans="1:9" x14ac:dyDescent="0.25">
      <c r="A100" s="5">
        <v>456038</v>
      </c>
      <c r="B100" s="5" t="s">
        <v>828</v>
      </c>
      <c r="C100" s="5" t="s">
        <v>744</v>
      </c>
      <c r="D100" s="6" t="s">
        <v>14</v>
      </c>
      <c r="E100" s="61"/>
      <c r="F100" s="10">
        <v>1151392664</v>
      </c>
      <c r="G100" t="s">
        <v>829</v>
      </c>
      <c r="H100" s="25" t="s">
        <v>754</v>
      </c>
      <c r="I100" t="s">
        <v>830</v>
      </c>
    </row>
    <row r="101" spans="1:9" x14ac:dyDescent="0.25">
      <c r="A101" s="5">
        <v>456832</v>
      </c>
      <c r="B101" s="5" t="s">
        <v>476</v>
      </c>
      <c r="C101" s="5" t="s">
        <v>445</v>
      </c>
      <c r="D101" s="6" t="s">
        <v>14</v>
      </c>
      <c r="E101" s="61"/>
      <c r="F101" s="10">
        <v>1151392659</v>
      </c>
      <c r="G101" t="s">
        <v>477</v>
      </c>
      <c r="H101" s="25" t="s">
        <v>447</v>
      </c>
      <c r="I101" t="s">
        <v>478</v>
      </c>
    </row>
    <row r="102" spans="1:9" x14ac:dyDescent="0.25">
      <c r="A102" s="5">
        <v>455071</v>
      </c>
      <c r="B102" s="5" t="s">
        <v>1179</v>
      </c>
      <c r="C102" s="5" t="s">
        <v>1158</v>
      </c>
      <c r="D102" s="6" t="s">
        <v>14</v>
      </c>
      <c r="E102" s="26" t="s">
        <v>15</v>
      </c>
      <c r="F102" s="10">
        <v>1151392640</v>
      </c>
      <c r="G102" t="s">
        <v>1180</v>
      </c>
      <c r="H102" s="25" t="s">
        <v>1160</v>
      </c>
      <c r="I102" t="s">
        <v>1181</v>
      </c>
    </row>
    <row r="103" spans="1:9" x14ac:dyDescent="0.25">
      <c r="A103" s="5">
        <v>459028</v>
      </c>
      <c r="B103" s="5" t="s">
        <v>1209</v>
      </c>
      <c r="C103" s="5" t="s">
        <v>1158</v>
      </c>
      <c r="D103" s="6" t="s">
        <v>14</v>
      </c>
      <c r="E103" s="26" t="s">
        <v>15</v>
      </c>
      <c r="F103" s="10">
        <v>1034446492</v>
      </c>
      <c r="G103" t="s">
        <v>1210</v>
      </c>
      <c r="H103" s="25" t="s">
        <v>1160</v>
      </c>
      <c r="I103" t="s">
        <v>1211</v>
      </c>
    </row>
    <row r="104" spans="1:9" x14ac:dyDescent="0.25">
      <c r="A104" s="5">
        <v>473657</v>
      </c>
      <c r="B104" s="5" t="s">
        <v>1163</v>
      </c>
      <c r="C104" s="5" t="s">
        <v>1158</v>
      </c>
      <c r="D104" s="6" t="s">
        <v>14</v>
      </c>
      <c r="E104" s="6"/>
      <c r="F104" s="10">
        <v>1164952665</v>
      </c>
      <c r="G104" t="s">
        <v>1164</v>
      </c>
      <c r="H104" s="25" t="s">
        <v>1160</v>
      </c>
      <c r="I104" t="s">
        <v>1165</v>
      </c>
    </row>
    <row r="105" spans="1:9" x14ac:dyDescent="0.25">
      <c r="A105" s="5">
        <v>472121</v>
      </c>
      <c r="B105" s="5" t="s">
        <v>1197</v>
      </c>
      <c r="C105" s="5" t="s">
        <v>1158</v>
      </c>
      <c r="D105" s="6" t="s">
        <v>14</v>
      </c>
      <c r="E105" s="61"/>
      <c r="F105" s="10">
        <v>1164952749</v>
      </c>
      <c r="G105" t="s">
        <v>1198</v>
      </c>
      <c r="H105" s="25" t="s">
        <v>1160</v>
      </c>
      <c r="I105" t="s">
        <v>1199</v>
      </c>
    </row>
    <row r="106" spans="1:9" x14ac:dyDescent="0.25">
      <c r="A106" s="5">
        <v>458857</v>
      </c>
      <c r="B106" s="5" t="s">
        <v>1185</v>
      </c>
      <c r="C106" s="5" t="s">
        <v>1158</v>
      </c>
      <c r="D106" s="6" t="s">
        <v>14</v>
      </c>
      <c r="E106" s="61"/>
      <c r="F106" s="10">
        <v>1154027001</v>
      </c>
      <c r="G106" t="s">
        <v>1186</v>
      </c>
      <c r="H106" s="25" t="s">
        <v>1160</v>
      </c>
      <c r="I106" t="s">
        <v>1187</v>
      </c>
    </row>
    <row r="107" spans="1:9" x14ac:dyDescent="0.25">
      <c r="A107" s="5">
        <v>458679</v>
      </c>
      <c r="B107" s="5" t="s">
        <v>1183</v>
      </c>
      <c r="C107" s="5" t="s">
        <v>1158</v>
      </c>
      <c r="D107" s="6" t="s">
        <v>14</v>
      </c>
      <c r="E107" s="61"/>
      <c r="F107" s="10">
        <v>1157355310</v>
      </c>
      <c r="G107" t="s">
        <v>1184</v>
      </c>
      <c r="H107" s="25" t="s">
        <v>1160</v>
      </c>
      <c r="I107" t="s">
        <v>1924</v>
      </c>
    </row>
    <row r="108" spans="1:9" x14ac:dyDescent="0.25">
      <c r="A108" s="5">
        <v>458512</v>
      </c>
      <c r="B108" s="5" t="s">
        <v>1213</v>
      </c>
      <c r="C108" s="5" t="s">
        <v>1158</v>
      </c>
      <c r="D108" s="6" t="s">
        <v>14</v>
      </c>
      <c r="E108" s="61"/>
      <c r="F108" s="10">
        <v>1149190083</v>
      </c>
      <c r="G108" t="s">
        <v>1214</v>
      </c>
      <c r="H108" s="25" t="s">
        <v>1160</v>
      </c>
      <c r="I108" t="s">
        <v>1215</v>
      </c>
    </row>
    <row r="109" spans="1:9" x14ac:dyDescent="0.25">
      <c r="A109" s="5">
        <v>457089</v>
      </c>
      <c r="B109" s="5" t="s">
        <v>1189</v>
      </c>
      <c r="C109" s="5" t="s">
        <v>1158</v>
      </c>
      <c r="D109" s="6" t="s">
        <v>14</v>
      </c>
      <c r="E109" s="61"/>
      <c r="F109" s="10">
        <v>1151392729</v>
      </c>
      <c r="G109" t="s">
        <v>1190</v>
      </c>
      <c r="H109" s="25" t="s">
        <v>1160</v>
      </c>
      <c r="I109" t="s">
        <v>1191</v>
      </c>
    </row>
    <row r="110" spans="1:9" x14ac:dyDescent="0.25">
      <c r="A110" s="5">
        <v>449670</v>
      </c>
      <c r="B110" s="5" t="s">
        <v>1217</v>
      </c>
      <c r="C110" s="5" t="s">
        <v>1158</v>
      </c>
      <c r="D110" s="6" t="s">
        <v>14</v>
      </c>
      <c r="E110" s="61"/>
      <c r="F110" s="10">
        <v>1154027028</v>
      </c>
      <c r="G110" t="s">
        <v>1218</v>
      </c>
      <c r="H110" s="25" t="s">
        <v>1160</v>
      </c>
      <c r="I110" t="s">
        <v>1219</v>
      </c>
    </row>
    <row r="111" spans="1:9" x14ac:dyDescent="0.25">
      <c r="A111" s="5">
        <v>449447</v>
      </c>
      <c r="B111" s="5" t="s">
        <v>1157</v>
      </c>
      <c r="C111" s="5" t="s">
        <v>1158</v>
      </c>
      <c r="D111" s="6" t="s">
        <v>14</v>
      </c>
      <c r="E111" s="6"/>
      <c r="F111" s="10">
        <v>1169046730</v>
      </c>
      <c r="G111" t="s">
        <v>1159</v>
      </c>
      <c r="H111" s="25" t="s">
        <v>1160</v>
      </c>
      <c r="I111" t="s">
        <v>1161</v>
      </c>
    </row>
    <row r="112" spans="1:9" x14ac:dyDescent="0.25">
      <c r="A112" s="5">
        <v>444047</v>
      </c>
      <c r="B112" s="5" t="s">
        <v>1175</v>
      </c>
      <c r="C112" s="5" t="s">
        <v>1158</v>
      </c>
      <c r="D112" s="6" t="s">
        <v>14</v>
      </c>
      <c r="E112" s="61"/>
      <c r="F112" s="10">
        <v>1157355189</v>
      </c>
      <c r="G112" t="s">
        <v>1176</v>
      </c>
      <c r="H112" s="25" t="s">
        <v>1160</v>
      </c>
      <c r="I112" t="s">
        <v>1177</v>
      </c>
    </row>
    <row r="113" spans="1:9" x14ac:dyDescent="0.25">
      <c r="A113" s="5">
        <v>438362</v>
      </c>
      <c r="B113" s="5" t="s">
        <v>1221</v>
      </c>
      <c r="C113" s="5" t="s">
        <v>1158</v>
      </c>
      <c r="D113" s="6" t="s">
        <v>14</v>
      </c>
      <c r="E113" s="26" t="s">
        <v>15</v>
      </c>
      <c r="F113" s="10">
        <v>1135767164</v>
      </c>
      <c r="G113" t="s">
        <v>1222</v>
      </c>
      <c r="H113" s="25" t="s">
        <v>1160</v>
      </c>
      <c r="I113" t="s">
        <v>1223</v>
      </c>
    </row>
    <row r="114" spans="1:9" x14ac:dyDescent="0.25">
      <c r="A114" s="5">
        <v>437989</v>
      </c>
      <c r="B114" s="5" t="s">
        <v>1193</v>
      </c>
      <c r="C114" s="5" t="s">
        <v>1158</v>
      </c>
      <c r="D114" s="6" t="s">
        <v>14</v>
      </c>
      <c r="E114" s="61"/>
      <c r="F114" s="10">
        <v>1135767178</v>
      </c>
      <c r="G114" t="s">
        <v>1194</v>
      </c>
      <c r="H114" s="25" t="s">
        <v>1160</v>
      </c>
      <c r="I114" t="s">
        <v>1195</v>
      </c>
    </row>
    <row r="115" spans="1:9" x14ac:dyDescent="0.25">
      <c r="A115" s="5">
        <v>353820</v>
      </c>
      <c r="B115" s="5" t="s">
        <v>1201</v>
      </c>
      <c r="C115" s="5" t="s">
        <v>1158</v>
      </c>
      <c r="D115" s="6" t="s">
        <v>14</v>
      </c>
      <c r="E115" s="6"/>
      <c r="F115" s="10">
        <v>1156891447</v>
      </c>
      <c r="G115" t="s">
        <v>1202</v>
      </c>
      <c r="H115" s="25" t="s">
        <v>1160</v>
      </c>
      <c r="I115" t="s">
        <v>1203</v>
      </c>
    </row>
    <row r="116" spans="1:9" x14ac:dyDescent="0.25">
      <c r="A116" s="5">
        <v>501344</v>
      </c>
      <c r="B116" s="5" t="s">
        <v>1205</v>
      </c>
      <c r="C116" s="5" t="s">
        <v>1158</v>
      </c>
      <c r="D116" s="6" t="s">
        <v>327</v>
      </c>
      <c r="E116" s="6"/>
      <c r="F116" s="10">
        <v>1117587594</v>
      </c>
      <c r="G116" t="s">
        <v>1206</v>
      </c>
      <c r="H116" s="25" t="s">
        <v>1160</v>
      </c>
      <c r="I116" t="s">
        <v>1207</v>
      </c>
    </row>
    <row r="117" spans="1:9" x14ac:dyDescent="0.25">
      <c r="A117" s="5">
        <v>501248</v>
      </c>
      <c r="B117" s="5" t="s">
        <v>1167</v>
      </c>
      <c r="C117" s="5" t="s">
        <v>1158</v>
      </c>
      <c r="D117" s="6" t="s">
        <v>327</v>
      </c>
      <c r="E117" s="6"/>
      <c r="F117" s="10">
        <v>1119776477</v>
      </c>
      <c r="G117" t="s">
        <v>1168</v>
      </c>
      <c r="H117" s="25" t="s">
        <v>1160</v>
      </c>
      <c r="I117" t="s">
        <v>1169</v>
      </c>
    </row>
    <row r="118" spans="1:9" x14ac:dyDescent="0.25">
      <c r="A118" s="5">
        <v>501256</v>
      </c>
      <c r="B118" s="5" t="s">
        <v>1171</v>
      </c>
      <c r="C118" s="5" t="s">
        <v>1158</v>
      </c>
      <c r="D118" s="6" t="s">
        <v>327</v>
      </c>
      <c r="E118" s="26" t="s">
        <v>15</v>
      </c>
      <c r="F118" s="10">
        <v>1034446449</v>
      </c>
      <c r="G118" t="s">
        <v>1172</v>
      </c>
      <c r="H118" s="25" t="s">
        <v>1160</v>
      </c>
      <c r="I118" t="s">
        <v>1173</v>
      </c>
    </row>
    <row r="119" spans="1:9" x14ac:dyDescent="0.25">
      <c r="A119" s="5">
        <v>467659</v>
      </c>
      <c r="B119" s="5" t="s">
        <v>1356</v>
      </c>
      <c r="C119" s="5" t="s">
        <v>1246</v>
      </c>
      <c r="D119" s="6" t="s">
        <v>338</v>
      </c>
      <c r="E119" s="61"/>
      <c r="F119" s="10">
        <v>1158143312</v>
      </c>
      <c r="G119" t="s">
        <v>1357</v>
      </c>
      <c r="H119" s="25" t="s">
        <v>1252</v>
      </c>
      <c r="I119" t="s">
        <v>1358</v>
      </c>
    </row>
    <row r="120" spans="1:9" x14ac:dyDescent="0.25">
      <c r="A120" s="5">
        <v>463714</v>
      </c>
      <c r="B120" s="5" t="s">
        <v>1359</v>
      </c>
      <c r="C120" s="5" t="s">
        <v>1246</v>
      </c>
      <c r="D120" s="6" t="s">
        <v>338</v>
      </c>
      <c r="E120" s="61"/>
      <c r="F120" s="10">
        <v>1156891459</v>
      </c>
      <c r="G120" t="s">
        <v>1360</v>
      </c>
      <c r="H120" s="25" t="s">
        <v>1252</v>
      </c>
      <c r="I120" t="s">
        <v>1361</v>
      </c>
    </row>
    <row r="121" spans="1:9" x14ac:dyDescent="0.25">
      <c r="A121" s="5">
        <v>472730</v>
      </c>
      <c r="B121" s="5" t="s">
        <v>1362</v>
      </c>
      <c r="C121" s="5" t="s">
        <v>1246</v>
      </c>
      <c r="D121" s="6" t="s">
        <v>338</v>
      </c>
      <c r="E121" s="6"/>
      <c r="F121" s="10">
        <v>1164952771</v>
      </c>
      <c r="G121" t="s">
        <v>1363</v>
      </c>
      <c r="H121" s="25" t="s">
        <v>1252</v>
      </c>
      <c r="I121" t="s">
        <v>1364</v>
      </c>
    </row>
    <row r="122" spans="1:9" x14ac:dyDescent="0.25">
      <c r="A122" s="5">
        <v>467153</v>
      </c>
      <c r="B122" s="5" t="s">
        <v>1365</v>
      </c>
      <c r="C122" s="5" t="s">
        <v>1246</v>
      </c>
      <c r="D122" s="6" t="s">
        <v>338</v>
      </c>
      <c r="E122" s="6"/>
      <c r="F122" s="10">
        <v>1174684549</v>
      </c>
      <c r="G122" t="s">
        <v>1366</v>
      </c>
      <c r="H122" s="25" t="s">
        <v>1252</v>
      </c>
      <c r="I122" t="s">
        <v>1367</v>
      </c>
    </row>
    <row r="123" spans="1:9" x14ac:dyDescent="0.25">
      <c r="A123" s="5">
        <v>381505</v>
      </c>
      <c r="B123" s="5" t="s">
        <v>1371</v>
      </c>
      <c r="C123" s="5" t="s">
        <v>1246</v>
      </c>
      <c r="D123" s="6" t="s">
        <v>338</v>
      </c>
      <c r="E123" s="6"/>
      <c r="F123" s="10">
        <v>948742898</v>
      </c>
      <c r="G123" t="s">
        <v>1372</v>
      </c>
      <c r="H123" s="25" t="s">
        <v>1252</v>
      </c>
      <c r="I123" t="s">
        <v>1373</v>
      </c>
    </row>
    <row r="124" spans="1:9" x14ac:dyDescent="0.25">
      <c r="A124" s="5">
        <v>272417</v>
      </c>
      <c r="B124" s="5" t="s">
        <v>1368</v>
      </c>
      <c r="C124" s="5" t="s">
        <v>1246</v>
      </c>
      <c r="D124" s="6" t="s">
        <v>338</v>
      </c>
      <c r="E124" s="6"/>
      <c r="F124" s="10">
        <v>1176817998</v>
      </c>
      <c r="G124" t="s">
        <v>1369</v>
      </c>
      <c r="H124" s="25" t="s">
        <v>1252</v>
      </c>
      <c r="I124" t="s">
        <v>1370</v>
      </c>
    </row>
    <row r="125" spans="1:9" x14ac:dyDescent="0.25">
      <c r="A125" s="5">
        <v>501239</v>
      </c>
      <c r="B125" s="5" t="s">
        <v>832</v>
      </c>
      <c r="C125" s="5" t="s">
        <v>1246</v>
      </c>
      <c r="D125" s="6" t="s">
        <v>327</v>
      </c>
      <c r="E125" s="26" t="s">
        <v>15</v>
      </c>
      <c r="F125" s="10">
        <v>1034446521</v>
      </c>
      <c r="G125" t="s">
        <v>833</v>
      </c>
      <c r="H125" s="25" t="s">
        <v>1252</v>
      </c>
      <c r="I125" t="s">
        <v>834</v>
      </c>
    </row>
    <row r="126" spans="1:9" x14ac:dyDescent="0.25">
      <c r="A126" s="5">
        <v>501312</v>
      </c>
      <c r="B126" s="5" t="s">
        <v>1352</v>
      </c>
      <c r="C126" s="5" t="s">
        <v>1246</v>
      </c>
      <c r="D126" s="6" t="s">
        <v>327</v>
      </c>
      <c r="E126" s="6"/>
      <c r="F126" s="10">
        <v>1117587646</v>
      </c>
      <c r="G126" t="s">
        <v>1353</v>
      </c>
      <c r="H126" s="25" t="s">
        <v>1252</v>
      </c>
      <c r="I126" t="s">
        <v>1354</v>
      </c>
    </row>
    <row r="127" spans="1:9" x14ac:dyDescent="0.25">
      <c r="A127" s="5">
        <v>501292</v>
      </c>
      <c r="B127" s="5" t="s">
        <v>1348</v>
      </c>
      <c r="C127" s="5" t="s">
        <v>1246</v>
      </c>
      <c r="D127" s="6" t="s">
        <v>327</v>
      </c>
      <c r="E127" s="6"/>
      <c r="F127" s="10">
        <v>1136948465</v>
      </c>
      <c r="G127" t="s">
        <v>1349</v>
      </c>
      <c r="H127" s="25" t="s">
        <v>1252</v>
      </c>
      <c r="I127" t="s">
        <v>1350</v>
      </c>
    </row>
    <row r="128" spans="1:9" x14ac:dyDescent="0.25">
      <c r="A128" s="5">
        <v>457385</v>
      </c>
      <c r="B128" s="5" t="s">
        <v>1255</v>
      </c>
      <c r="C128" s="5" t="s">
        <v>1246</v>
      </c>
      <c r="D128" s="6" t="s">
        <v>14</v>
      </c>
      <c r="E128" s="26" t="s">
        <v>15</v>
      </c>
      <c r="F128" s="10">
        <v>1151392728</v>
      </c>
      <c r="G128" t="s">
        <v>1256</v>
      </c>
      <c r="H128" s="25" t="s">
        <v>1252</v>
      </c>
      <c r="I128" t="s">
        <v>1257</v>
      </c>
    </row>
    <row r="129" spans="1:9" x14ac:dyDescent="0.25">
      <c r="A129" s="5">
        <v>468425</v>
      </c>
      <c r="B129" s="5" t="s">
        <v>1292</v>
      </c>
      <c r="C129" s="5" t="s">
        <v>1246</v>
      </c>
      <c r="D129" s="6" t="s">
        <v>14</v>
      </c>
      <c r="E129" s="61" t="s">
        <v>15</v>
      </c>
      <c r="F129" s="10">
        <v>1158141993</v>
      </c>
      <c r="G129" t="s">
        <v>1293</v>
      </c>
      <c r="H129" s="25" t="s">
        <v>1252</v>
      </c>
      <c r="I129" t="s">
        <v>1294</v>
      </c>
    </row>
    <row r="130" spans="1:9" x14ac:dyDescent="0.25">
      <c r="A130" s="5">
        <v>475184</v>
      </c>
      <c r="B130" s="5" t="s">
        <v>1312</v>
      </c>
      <c r="C130" s="5" t="s">
        <v>1246</v>
      </c>
      <c r="D130" s="6" t="s">
        <v>14</v>
      </c>
      <c r="E130" s="26" t="s">
        <v>15</v>
      </c>
      <c r="F130" s="10">
        <v>1164952710</v>
      </c>
      <c r="G130" t="s">
        <v>1313</v>
      </c>
      <c r="H130" s="25" t="s">
        <v>1252</v>
      </c>
      <c r="I130" t="s">
        <v>1314</v>
      </c>
    </row>
    <row r="131" spans="1:9" x14ac:dyDescent="0.25">
      <c r="A131" s="5">
        <v>499599</v>
      </c>
      <c r="B131" s="5" t="s">
        <v>1267</v>
      </c>
      <c r="C131" s="5" t="s">
        <v>1246</v>
      </c>
      <c r="D131" s="6" t="s">
        <v>14</v>
      </c>
      <c r="E131" s="6"/>
      <c r="F131" s="10">
        <v>1174684475</v>
      </c>
      <c r="G131" t="s">
        <v>1268</v>
      </c>
      <c r="H131" s="25" t="s">
        <v>1252</v>
      </c>
      <c r="I131" t="s">
        <v>1269</v>
      </c>
    </row>
    <row r="132" spans="1:9" x14ac:dyDescent="0.25">
      <c r="A132" s="5">
        <v>481051</v>
      </c>
      <c r="B132" s="5" t="s">
        <v>1328</v>
      </c>
      <c r="C132" s="5" t="s">
        <v>1246</v>
      </c>
      <c r="D132" s="6" t="s">
        <v>14</v>
      </c>
      <c r="E132" s="6"/>
      <c r="F132" s="10">
        <v>1166729423</v>
      </c>
      <c r="G132" t="s">
        <v>1329</v>
      </c>
      <c r="H132" s="25" t="s">
        <v>1252</v>
      </c>
      <c r="I132" t="s">
        <v>1330</v>
      </c>
    </row>
    <row r="133" spans="1:9" x14ac:dyDescent="0.25">
      <c r="A133" s="5">
        <v>474516</v>
      </c>
      <c r="B133" s="5" t="s">
        <v>1250</v>
      </c>
      <c r="C133" s="5" t="s">
        <v>1246</v>
      </c>
      <c r="D133" s="6" t="s">
        <v>14</v>
      </c>
      <c r="E133" s="6"/>
      <c r="F133" s="10">
        <v>1164952691</v>
      </c>
      <c r="G133" t="s">
        <v>1251</v>
      </c>
      <c r="H133" s="25" t="s">
        <v>1252</v>
      </c>
      <c r="I133" t="s">
        <v>1253</v>
      </c>
    </row>
    <row r="134" spans="1:9" x14ac:dyDescent="0.25">
      <c r="A134" s="5">
        <v>467731</v>
      </c>
      <c r="B134" s="5" t="s">
        <v>1344</v>
      </c>
      <c r="C134" s="5" t="s">
        <v>1246</v>
      </c>
      <c r="D134" s="6" t="s">
        <v>14</v>
      </c>
      <c r="E134" s="61"/>
      <c r="F134" s="10">
        <v>1161875342</v>
      </c>
      <c r="G134" t="s">
        <v>1345</v>
      </c>
      <c r="H134" s="25" t="s">
        <v>1252</v>
      </c>
      <c r="I134" t="s">
        <v>1346</v>
      </c>
    </row>
    <row r="135" spans="1:9" x14ac:dyDescent="0.25">
      <c r="A135" s="5">
        <v>467206</v>
      </c>
      <c r="B135" s="5" t="s">
        <v>1336</v>
      </c>
      <c r="C135" s="5" t="s">
        <v>1246</v>
      </c>
      <c r="D135" s="6" t="s">
        <v>14</v>
      </c>
      <c r="E135" s="61"/>
      <c r="F135" s="10">
        <v>1158143670</v>
      </c>
      <c r="G135" t="s">
        <v>1337</v>
      </c>
      <c r="H135" s="25" t="s">
        <v>1252</v>
      </c>
      <c r="I135" t="s">
        <v>1338</v>
      </c>
    </row>
    <row r="136" spans="1:9" x14ac:dyDescent="0.25">
      <c r="A136" s="5">
        <v>467202</v>
      </c>
      <c r="B136" s="5" t="s">
        <v>1332</v>
      </c>
      <c r="C136" s="5" t="s">
        <v>1246</v>
      </c>
      <c r="D136" s="6" t="s">
        <v>14</v>
      </c>
      <c r="E136" s="61"/>
      <c r="F136" s="10">
        <v>1161875352</v>
      </c>
      <c r="G136" t="s">
        <v>1333</v>
      </c>
      <c r="H136" s="25" t="s">
        <v>1252</v>
      </c>
      <c r="I136" t="s">
        <v>1334</v>
      </c>
    </row>
    <row r="137" spans="1:9" x14ac:dyDescent="0.25">
      <c r="A137" s="5">
        <v>463378</v>
      </c>
      <c r="B137" s="5" t="s">
        <v>1259</v>
      </c>
      <c r="C137" s="5" t="s">
        <v>1246</v>
      </c>
      <c r="D137" s="6" t="s">
        <v>14</v>
      </c>
      <c r="E137" s="61"/>
      <c r="F137" s="10">
        <v>1156891486</v>
      </c>
      <c r="G137" t="s">
        <v>1260</v>
      </c>
      <c r="H137" s="25" t="s">
        <v>1252</v>
      </c>
      <c r="I137" t="s">
        <v>1261</v>
      </c>
    </row>
    <row r="138" spans="1:9" x14ac:dyDescent="0.25">
      <c r="A138" s="5">
        <v>459010</v>
      </c>
      <c r="B138" s="5" t="s">
        <v>1300</v>
      </c>
      <c r="C138" s="5" t="s">
        <v>1246</v>
      </c>
      <c r="D138" s="6" t="s">
        <v>14</v>
      </c>
      <c r="E138" s="61"/>
      <c r="F138" s="10">
        <v>1154026991</v>
      </c>
      <c r="G138" t="s">
        <v>1301</v>
      </c>
      <c r="H138" s="25" t="s">
        <v>1252</v>
      </c>
      <c r="I138" t="s">
        <v>1302</v>
      </c>
    </row>
    <row r="139" spans="1:9" x14ac:dyDescent="0.25">
      <c r="A139" s="5">
        <v>458662</v>
      </c>
      <c r="B139" s="5" t="s">
        <v>1271</v>
      </c>
      <c r="C139" s="5" t="s">
        <v>1246</v>
      </c>
      <c r="D139" s="6" t="s">
        <v>14</v>
      </c>
      <c r="E139" s="61"/>
      <c r="F139" s="10">
        <v>1154027104</v>
      </c>
      <c r="G139" t="s">
        <v>1272</v>
      </c>
      <c r="H139" s="25" t="s">
        <v>1252</v>
      </c>
      <c r="I139" t="s">
        <v>1273</v>
      </c>
    </row>
    <row r="140" spans="1:9" x14ac:dyDescent="0.25">
      <c r="A140" s="5">
        <v>457805</v>
      </c>
      <c r="B140" s="5" t="s">
        <v>1284</v>
      </c>
      <c r="C140" s="5" t="s">
        <v>1246</v>
      </c>
      <c r="D140" s="6" t="s">
        <v>14</v>
      </c>
      <c r="E140" s="61"/>
      <c r="F140" s="10">
        <v>1151392731</v>
      </c>
      <c r="G140" t="s">
        <v>1285</v>
      </c>
      <c r="H140" s="25" t="s">
        <v>1252</v>
      </c>
      <c r="I140" t="s">
        <v>1286</v>
      </c>
    </row>
    <row r="141" spans="1:9" x14ac:dyDescent="0.25">
      <c r="A141" s="5">
        <v>455433</v>
      </c>
      <c r="B141" s="5" t="s">
        <v>1279</v>
      </c>
      <c r="C141" s="5" t="s">
        <v>1246</v>
      </c>
      <c r="D141" s="6" t="s">
        <v>14</v>
      </c>
      <c r="E141" s="61"/>
      <c r="F141" s="10">
        <v>1151392701</v>
      </c>
      <c r="G141" t="s">
        <v>1280</v>
      </c>
      <c r="H141" s="25" t="s">
        <v>1252</v>
      </c>
      <c r="I141" t="s">
        <v>1942</v>
      </c>
    </row>
    <row r="142" spans="1:9" x14ac:dyDescent="0.25">
      <c r="A142" s="5">
        <v>449503</v>
      </c>
      <c r="B142" s="5" t="s">
        <v>1248</v>
      </c>
      <c r="C142" s="5" t="s">
        <v>1246</v>
      </c>
      <c r="D142" s="6" t="s">
        <v>14</v>
      </c>
      <c r="E142" s="61"/>
      <c r="F142" s="10">
        <v>1154027102</v>
      </c>
      <c r="G142" t="s">
        <v>1249</v>
      </c>
      <c r="H142" s="25" t="s">
        <v>1252</v>
      </c>
      <c r="I142" t="s">
        <v>1919</v>
      </c>
    </row>
    <row r="143" spans="1:9" x14ac:dyDescent="0.25">
      <c r="A143" s="5">
        <v>439924</v>
      </c>
      <c r="B143" s="5" t="s">
        <v>1308</v>
      </c>
      <c r="C143" s="5" t="s">
        <v>1246</v>
      </c>
      <c r="D143" s="6" t="s">
        <v>14</v>
      </c>
      <c r="E143" s="6"/>
      <c r="F143" s="10">
        <v>615371519</v>
      </c>
      <c r="G143" t="s">
        <v>1309</v>
      </c>
      <c r="H143" s="25" t="s">
        <v>1252</v>
      </c>
      <c r="I143" t="s">
        <v>1310</v>
      </c>
    </row>
    <row r="144" spans="1:9" x14ac:dyDescent="0.25">
      <c r="A144" s="5">
        <v>437715</v>
      </c>
      <c r="B144" s="5" t="s">
        <v>1340</v>
      </c>
      <c r="C144" s="5" t="s">
        <v>1246</v>
      </c>
      <c r="D144" s="6" t="s">
        <v>14</v>
      </c>
      <c r="E144" s="61"/>
      <c r="F144" s="10">
        <v>1135767275</v>
      </c>
      <c r="G144" t="s">
        <v>1341</v>
      </c>
      <c r="H144" s="25" t="s">
        <v>1252</v>
      </c>
      <c r="I144" t="s">
        <v>1342</v>
      </c>
    </row>
    <row r="145" spans="1:9" x14ac:dyDescent="0.25">
      <c r="A145" s="5">
        <v>414782</v>
      </c>
      <c r="B145" s="5" t="s">
        <v>1304</v>
      </c>
      <c r="C145" s="5" t="s">
        <v>1246</v>
      </c>
      <c r="D145" s="6" t="s">
        <v>14</v>
      </c>
      <c r="E145" s="6"/>
      <c r="F145" s="10">
        <v>1164952659</v>
      </c>
      <c r="G145" t="s">
        <v>1305</v>
      </c>
      <c r="H145" s="25" t="s">
        <v>1252</v>
      </c>
      <c r="I145" t="s">
        <v>1306</v>
      </c>
    </row>
    <row r="146" spans="1:9" x14ac:dyDescent="0.25">
      <c r="A146" s="5">
        <v>408118</v>
      </c>
      <c r="B146" s="5" t="s">
        <v>1245</v>
      </c>
      <c r="C146" s="5" t="s">
        <v>1246</v>
      </c>
      <c r="D146" s="6" t="s">
        <v>14</v>
      </c>
      <c r="E146" s="6"/>
      <c r="F146" s="10">
        <v>1162604108</v>
      </c>
      <c r="G146" t="s">
        <v>1247</v>
      </c>
      <c r="H146" s="25" t="s">
        <v>1252</v>
      </c>
      <c r="I146" t="s">
        <v>1943</v>
      </c>
    </row>
    <row r="147" spans="1:9" x14ac:dyDescent="0.25">
      <c r="A147" s="5">
        <v>390273</v>
      </c>
      <c r="B147" s="5" t="s">
        <v>1275</v>
      </c>
      <c r="C147" s="5" t="s">
        <v>1246</v>
      </c>
      <c r="D147" s="6" t="s">
        <v>14</v>
      </c>
      <c r="E147" s="61"/>
      <c r="F147" s="10">
        <v>1164952761</v>
      </c>
      <c r="G147" t="s">
        <v>1276</v>
      </c>
      <c r="H147" s="25" t="s">
        <v>1252</v>
      </c>
      <c r="I147" t="s">
        <v>1277</v>
      </c>
    </row>
    <row r="148" spans="1:9" x14ac:dyDescent="0.25">
      <c r="A148" s="5">
        <v>381451</v>
      </c>
      <c r="B148" s="5" t="s">
        <v>1324</v>
      </c>
      <c r="C148" s="5" t="s">
        <v>1246</v>
      </c>
      <c r="D148" s="6" t="s">
        <v>14</v>
      </c>
      <c r="E148" s="61"/>
      <c r="F148" s="10">
        <v>900736370</v>
      </c>
      <c r="G148" t="s">
        <v>1325</v>
      </c>
      <c r="H148" s="25" t="s">
        <v>1252</v>
      </c>
      <c r="I148" t="s">
        <v>1326</v>
      </c>
    </row>
    <row r="149" spans="1:9" x14ac:dyDescent="0.25">
      <c r="A149" s="5">
        <v>272786</v>
      </c>
      <c r="B149" s="5" t="s">
        <v>1316</v>
      </c>
      <c r="C149" s="5" t="s">
        <v>1246</v>
      </c>
      <c r="D149" s="6" t="s">
        <v>14</v>
      </c>
      <c r="E149" s="6"/>
      <c r="F149" s="10">
        <v>1179020702</v>
      </c>
      <c r="G149" t="s">
        <v>1317</v>
      </c>
      <c r="H149" s="25" t="s">
        <v>1252</v>
      </c>
      <c r="I149" t="s">
        <v>1318</v>
      </c>
    </row>
    <row r="150" spans="1:9" x14ac:dyDescent="0.25">
      <c r="A150" s="5">
        <v>272409</v>
      </c>
      <c r="B150" s="5" t="s">
        <v>1263</v>
      </c>
      <c r="C150" s="5" t="s">
        <v>1246</v>
      </c>
      <c r="D150" s="6" t="s">
        <v>14</v>
      </c>
      <c r="E150" s="6"/>
      <c r="F150" s="10">
        <v>1178205176</v>
      </c>
      <c r="G150" t="s">
        <v>1264</v>
      </c>
      <c r="H150" s="25" t="s">
        <v>1252</v>
      </c>
      <c r="I150" t="s">
        <v>1265</v>
      </c>
    </row>
    <row r="151" spans="1:9" x14ac:dyDescent="0.25">
      <c r="A151" s="5">
        <v>272407</v>
      </c>
      <c r="B151" s="5" t="s">
        <v>1320</v>
      </c>
      <c r="C151" s="5" t="s">
        <v>1246</v>
      </c>
      <c r="D151" s="6" t="s">
        <v>14</v>
      </c>
      <c r="E151" s="6"/>
      <c r="F151" s="10">
        <v>1178206204</v>
      </c>
      <c r="G151" t="s">
        <v>1321</v>
      </c>
      <c r="H151" s="25" t="s">
        <v>1252</v>
      </c>
      <c r="I151" t="s">
        <v>1322</v>
      </c>
    </row>
    <row r="152" spans="1:9" x14ac:dyDescent="0.25">
      <c r="A152" s="5">
        <v>507678</v>
      </c>
      <c r="B152" s="5" t="s">
        <v>1288</v>
      </c>
      <c r="C152" s="5" t="s">
        <v>1246</v>
      </c>
      <c r="D152" s="6" t="s">
        <v>14</v>
      </c>
      <c r="E152" s="26" t="s">
        <v>15</v>
      </c>
      <c r="F152" s="10">
        <v>872885538</v>
      </c>
      <c r="G152" t="s">
        <v>1289</v>
      </c>
      <c r="H152" s="25" t="s">
        <v>1252</v>
      </c>
      <c r="I152" t="s">
        <v>1290</v>
      </c>
    </row>
    <row r="153" spans="1:9" x14ac:dyDescent="0.25">
      <c r="A153" s="5">
        <v>455685</v>
      </c>
      <c r="B153" s="5" t="s">
        <v>1668</v>
      </c>
      <c r="C153" s="5" t="s">
        <v>1669</v>
      </c>
      <c r="D153" s="6" t="s">
        <v>14</v>
      </c>
      <c r="E153" s="26" t="s">
        <v>15</v>
      </c>
      <c r="F153" s="10">
        <v>1151392719</v>
      </c>
      <c r="G153" t="s">
        <v>1670</v>
      </c>
      <c r="H153" s="25" t="s">
        <v>1671</v>
      </c>
      <c r="I153" t="s">
        <v>1672</v>
      </c>
    </row>
    <row r="154" spans="1:9" x14ac:dyDescent="0.25">
      <c r="A154" s="5">
        <v>408980</v>
      </c>
      <c r="B154" s="5" t="s">
        <v>1674</v>
      </c>
      <c r="C154" s="5" t="s">
        <v>1669</v>
      </c>
      <c r="D154" s="6" t="s">
        <v>14</v>
      </c>
      <c r="E154" s="6"/>
      <c r="F154" s="10">
        <v>1172221591</v>
      </c>
      <c r="G154" t="s">
        <v>1675</v>
      </c>
      <c r="H154" s="25" t="s">
        <v>1671</v>
      </c>
      <c r="I154" t="s">
        <v>1676</v>
      </c>
    </row>
    <row r="155" spans="1:9" x14ac:dyDescent="0.25">
      <c r="A155" s="5">
        <v>404302</v>
      </c>
      <c r="B155" s="5" t="s">
        <v>1678</v>
      </c>
      <c r="C155" s="5" t="s">
        <v>1669</v>
      </c>
      <c r="D155" s="6" t="s">
        <v>14</v>
      </c>
      <c r="E155" s="6"/>
      <c r="F155" s="10">
        <v>1172220293</v>
      </c>
      <c r="G155" t="s">
        <v>1679</v>
      </c>
      <c r="H155" s="25" t="s">
        <v>1671</v>
      </c>
      <c r="I155" t="s">
        <v>1680</v>
      </c>
    </row>
    <row r="156" spans="1:9" x14ac:dyDescent="0.25">
      <c r="A156" s="5">
        <v>473547</v>
      </c>
      <c r="B156" s="5" t="s">
        <v>1944</v>
      </c>
      <c r="C156" s="5" t="s">
        <v>1683</v>
      </c>
      <c r="D156" s="6" t="s">
        <v>14</v>
      </c>
      <c r="E156" s="26" t="s">
        <v>15</v>
      </c>
      <c r="F156" s="10">
        <v>1164952676</v>
      </c>
      <c r="G156" t="s">
        <v>1702</v>
      </c>
      <c r="H156" s="25" t="s">
        <v>1945</v>
      </c>
      <c r="I156" t="s">
        <v>1946</v>
      </c>
    </row>
    <row r="157" spans="1:9" x14ac:dyDescent="0.25">
      <c r="A157" s="5">
        <v>501262</v>
      </c>
      <c r="B157" s="5" t="s">
        <v>1296</v>
      </c>
      <c r="C157" s="5" t="s">
        <v>1683</v>
      </c>
      <c r="D157" s="6" t="s">
        <v>14</v>
      </c>
      <c r="E157" s="26" t="s">
        <v>15</v>
      </c>
      <c r="F157" s="10">
        <v>1034446560</v>
      </c>
      <c r="G157" t="s">
        <v>1947</v>
      </c>
      <c r="H157" s="25" t="s">
        <v>1945</v>
      </c>
      <c r="I157" t="s">
        <v>1948</v>
      </c>
    </row>
    <row r="158" spans="1:9" x14ac:dyDescent="0.25">
      <c r="A158" s="5">
        <v>463352</v>
      </c>
      <c r="B158" s="5" t="s">
        <v>1949</v>
      </c>
      <c r="C158" s="5" t="s">
        <v>1683</v>
      </c>
      <c r="D158" s="6" t="s">
        <v>14</v>
      </c>
      <c r="E158" s="26" t="s">
        <v>15</v>
      </c>
      <c r="F158" s="10">
        <v>1156891423</v>
      </c>
      <c r="G158" t="s">
        <v>1708</v>
      </c>
      <c r="H158" s="25" t="s">
        <v>1945</v>
      </c>
      <c r="I158" t="s">
        <v>1950</v>
      </c>
    </row>
    <row r="159" spans="1:9" x14ac:dyDescent="0.25">
      <c r="A159" s="5">
        <v>468360</v>
      </c>
      <c r="B159" s="5" t="s">
        <v>1951</v>
      </c>
      <c r="C159" s="5" t="s">
        <v>1683</v>
      </c>
      <c r="D159" s="6" t="s">
        <v>14</v>
      </c>
      <c r="E159" s="6"/>
      <c r="F159" s="10">
        <v>1139741464</v>
      </c>
      <c r="G159" t="s">
        <v>1687</v>
      </c>
      <c r="H159" s="25" t="s">
        <v>1945</v>
      </c>
      <c r="I159" t="s">
        <v>1952</v>
      </c>
    </row>
    <row r="160" spans="1:9" x14ac:dyDescent="0.25">
      <c r="A160" s="5">
        <v>461634</v>
      </c>
      <c r="B160" s="5" t="s">
        <v>1953</v>
      </c>
      <c r="C160" s="5" t="s">
        <v>1683</v>
      </c>
      <c r="D160" s="6" t="s">
        <v>14</v>
      </c>
      <c r="E160" s="61"/>
      <c r="F160" s="10">
        <v>1078811744</v>
      </c>
      <c r="G160" t="s">
        <v>1690</v>
      </c>
      <c r="H160" s="25" t="s">
        <v>1945</v>
      </c>
      <c r="I160" t="s">
        <v>1691</v>
      </c>
    </row>
    <row r="161" spans="1:9" x14ac:dyDescent="0.25">
      <c r="A161" s="5">
        <v>481270</v>
      </c>
      <c r="B161" s="5" t="s">
        <v>1954</v>
      </c>
      <c r="C161" s="5" t="s">
        <v>1683</v>
      </c>
      <c r="D161" s="6" t="s">
        <v>14</v>
      </c>
      <c r="E161" s="61"/>
      <c r="F161" s="10">
        <v>1165134316</v>
      </c>
      <c r="G161" t="s">
        <v>1693</v>
      </c>
      <c r="H161" s="25" t="s">
        <v>1945</v>
      </c>
      <c r="I161" t="s">
        <v>1694</v>
      </c>
    </row>
    <row r="162" spans="1:9" x14ac:dyDescent="0.25">
      <c r="A162" s="5">
        <v>456133</v>
      </c>
      <c r="B162" s="5" t="s">
        <v>1955</v>
      </c>
      <c r="C162" s="5" t="s">
        <v>1683</v>
      </c>
      <c r="D162" s="6" t="s">
        <v>338</v>
      </c>
      <c r="E162" s="61"/>
      <c r="F162" s="10">
        <v>1153047115</v>
      </c>
      <c r="G162" t="s">
        <v>1696</v>
      </c>
      <c r="H162" s="25" t="s">
        <v>1945</v>
      </c>
      <c r="I162" t="s">
        <v>1956</v>
      </c>
    </row>
    <row r="163" spans="1:9" x14ac:dyDescent="0.25">
      <c r="A163" s="5">
        <v>285173</v>
      </c>
      <c r="B163" s="5" t="s">
        <v>1957</v>
      </c>
      <c r="C163" s="5" t="s">
        <v>1683</v>
      </c>
      <c r="D163" s="6" t="s">
        <v>338</v>
      </c>
      <c r="E163" s="61"/>
      <c r="F163" s="10">
        <v>1162342950</v>
      </c>
      <c r="G163" t="s">
        <v>1699</v>
      </c>
      <c r="H163" s="25" t="s">
        <v>1945</v>
      </c>
      <c r="I163" t="s">
        <v>1700</v>
      </c>
    </row>
    <row r="164" spans="1:9" x14ac:dyDescent="0.25">
      <c r="A164" s="5">
        <v>457132</v>
      </c>
      <c r="B164" s="5" t="s">
        <v>1705</v>
      </c>
      <c r="C164" s="5" t="s">
        <v>1683</v>
      </c>
      <c r="D164" s="6" t="s">
        <v>14</v>
      </c>
      <c r="E164" s="61"/>
      <c r="F164" s="10">
        <v>1151392680</v>
      </c>
      <c r="G164" t="s">
        <v>1958</v>
      </c>
      <c r="H164" s="25" t="s">
        <v>1945</v>
      </c>
      <c r="I164" t="s">
        <v>1706</v>
      </c>
    </row>
    <row r="165" spans="1:9" x14ac:dyDescent="0.25">
      <c r="A165" s="5">
        <v>501358</v>
      </c>
      <c r="B165" s="5" t="s">
        <v>1959</v>
      </c>
      <c r="C165" s="5" t="s">
        <v>1683</v>
      </c>
      <c r="D165" s="6" t="s">
        <v>14</v>
      </c>
      <c r="E165" s="6"/>
      <c r="F165" s="10">
        <v>1119776495</v>
      </c>
      <c r="G165" t="s">
        <v>1710</v>
      </c>
      <c r="H165" s="25" t="s">
        <v>1945</v>
      </c>
      <c r="I165" t="s">
        <v>1960</v>
      </c>
    </row>
  </sheetData>
  <autoFilter ref="A1:I165" xr:uid="{A8F70BDF-3370-4BDC-87A0-058367A95173}"/>
  <conditionalFormatting sqref="G1:G165">
    <cfRule type="duplicateValues" dxfId="33" priority="1"/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6807-E9CA-4FE5-BF79-DA84027680C1}">
  <dimension ref="A1:K19"/>
  <sheetViews>
    <sheetView workbookViewId="0">
      <selection activeCell="K22" sqref="K22"/>
    </sheetView>
  </sheetViews>
  <sheetFormatPr defaultColWidth="9.42578125" defaultRowHeight="15" x14ac:dyDescent="0.25"/>
  <cols>
    <col min="1" max="1" width="7" bestFit="1" customWidth="1"/>
    <col min="2" max="2" width="17.28515625" bestFit="1" customWidth="1"/>
    <col min="3" max="3" width="13.85546875" bestFit="1" customWidth="1"/>
    <col min="4" max="4" width="15.5703125" bestFit="1" customWidth="1"/>
    <col min="5" max="5" width="4.140625" bestFit="1" customWidth="1"/>
    <col min="6" max="6" width="11" bestFit="1" customWidth="1"/>
    <col min="7" max="7" width="26.42578125" bestFit="1" customWidth="1"/>
    <col min="8" max="8" width="16.7109375" bestFit="1" customWidth="1"/>
    <col min="9" max="9" width="48.28515625" bestFit="1" customWidth="1"/>
    <col min="10" max="10" width="5.140625" bestFit="1" customWidth="1"/>
    <col min="11" max="11" width="12" bestFit="1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5">
        <v>456536</v>
      </c>
      <c r="B2" s="5" t="s">
        <v>1077</v>
      </c>
      <c r="C2" s="5" t="s">
        <v>1024</v>
      </c>
      <c r="D2" s="6" t="s">
        <v>14</v>
      </c>
      <c r="E2" s="49" t="s">
        <v>15</v>
      </c>
      <c r="F2" s="10">
        <v>964632496</v>
      </c>
      <c r="G2" t="s">
        <v>1078</v>
      </c>
      <c r="H2" t="s">
        <v>1026</v>
      </c>
      <c r="I2" t="s">
        <v>1079</v>
      </c>
      <c r="J2">
        <v>10</v>
      </c>
    </row>
    <row r="3" spans="1:11" x14ac:dyDescent="0.25">
      <c r="A3" s="5">
        <v>399936</v>
      </c>
      <c r="B3" s="5" t="s">
        <v>1037</v>
      </c>
      <c r="C3" s="5" t="s">
        <v>1024</v>
      </c>
      <c r="D3" s="6" t="s">
        <v>14</v>
      </c>
      <c r="E3" s="6"/>
      <c r="F3" s="10">
        <v>1174684408</v>
      </c>
      <c r="G3" t="s">
        <v>1038</v>
      </c>
      <c r="H3" t="s">
        <v>1026</v>
      </c>
      <c r="I3" t="s">
        <v>1039</v>
      </c>
      <c r="J3">
        <v>10</v>
      </c>
    </row>
    <row r="4" spans="1:11" x14ac:dyDescent="0.25">
      <c r="A4" s="5">
        <v>501264</v>
      </c>
      <c r="B4" s="5" t="s">
        <v>1081</v>
      </c>
      <c r="C4" s="5" t="s">
        <v>1024</v>
      </c>
      <c r="D4" s="6" t="s">
        <v>327</v>
      </c>
      <c r="E4" s="49" t="s">
        <v>15</v>
      </c>
      <c r="F4" s="10">
        <v>1034446517</v>
      </c>
      <c r="G4" t="s">
        <v>1082</v>
      </c>
      <c r="H4" t="s">
        <v>1026</v>
      </c>
      <c r="I4" t="s">
        <v>1083</v>
      </c>
      <c r="J4">
        <v>10</v>
      </c>
    </row>
    <row r="5" spans="1:11" x14ac:dyDescent="0.25">
      <c r="A5" s="5">
        <v>501272</v>
      </c>
      <c r="B5" s="5" t="s">
        <v>1085</v>
      </c>
      <c r="C5" s="5" t="s">
        <v>1024</v>
      </c>
      <c r="D5" s="6" t="s">
        <v>327</v>
      </c>
      <c r="E5" s="49" t="s">
        <v>15</v>
      </c>
      <c r="F5" s="10">
        <v>1062852903</v>
      </c>
      <c r="G5" t="s">
        <v>1086</v>
      </c>
      <c r="H5" t="s">
        <v>1026</v>
      </c>
      <c r="I5" t="s">
        <v>1087</v>
      </c>
      <c r="J5">
        <v>10</v>
      </c>
    </row>
    <row r="6" spans="1:11" x14ac:dyDescent="0.25">
      <c r="A6" s="15">
        <v>466616</v>
      </c>
      <c r="B6" s="5" t="s">
        <v>1089</v>
      </c>
      <c r="C6" s="5" t="s">
        <v>1024</v>
      </c>
      <c r="D6" s="6" t="s">
        <v>14</v>
      </c>
      <c r="E6" s="49" t="s">
        <v>15</v>
      </c>
      <c r="F6" s="10">
        <v>1161875385</v>
      </c>
      <c r="G6" t="s">
        <v>1090</v>
      </c>
      <c r="H6" t="s">
        <v>578</v>
      </c>
      <c r="I6" t="s">
        <v>1091</v>
      </c>
      <c r="J6">
        <v>10</v>
      </c>
    </row>
    <row r="7" spans="1:11" x14ac:dyDescent="0.25">
      <c r="A7" s="5">
        <v>284602</v>
      </c>
      <c r="B7" s="5" t="s">
        <v>1061</v>
      </c>
      <c r="C7" s="5" t="s">
        <v>1024</v>
      </c>
      <c r="D7" s="6" t="s">
        <v>14</v>
      </c>
      <c r="E7" s="6"/>
      <c r="F7" s="10">
        <v>1174684468</v>
      </c>
      <c r="G7" t="s">
        <v>1062</v>
      </c>
      <c r="H7" t="s">
        <v>1026</v>
      </c>
      <c r="I7" t="s">
        <v>1961</v>
      </c>
      <c r="J7">
        <v>10</v>
      </c>
    </row>
    <row r="8" spans="1:11" x14ac:dyDescent="0.25">
      <c r="A8" s="5">
        <v>489156</v>
      </c>
      <c r="B8" s="5" t="s">
        <v>1023</v>
      </c>
      <c r="C8" s="5" t="s">
        <v>1024</v>
      </c>
      <c r="D8" s="6" t="s">
        <v>14</v>
      </c>
      <c r="E8" s="6"/>
      <c r="F8" s="10">
        <v>1169049233</v>
      </c>
      <c r="G8" t="s">
        <v>1025</v>
      </c>
      <c r="H8" t="s">
        <v>1026</v>
      </c>
      <c r="I8" t="s">
        <v>1027</v>
      </c>
      <c r="J8">
        <v>6</v>
      </c>
    </row>
    <row r="9" spans="1:11" x14ac:dyDescent="0.25">
      <c r="A9" s="5">
        <v>355554</v>
      </c>
      <c r="B9" s="5" t="s">
        <v>1029</v>
      </c>
      <c r="C9" s="5" t="s">
        <v>1024</v>
      </c>
      <c r="D9" s="6" t="s">
        <v>14</v>
      </c>
      <c r="E9" s="6"/>
      <c r="F9" s="10">
        <v>1174684456</v>
      </c>
      <c r="G9" t="s">
        <v>1030</v>
      </c>
      <c r="H9" t="s">
        <v>1026</v>
      </c>
      <c r="I9" t="s">
        <v>1031</v>
      </c>
      <c r="J9">
        <v>6</v>
      </c>
    </row>
    <row r="10" spans="1:11" x14ac:dyDescent="0.25">
      <c r="A10" s="5">
        <v>463011</v>
      </c>
      <c r="B10" s="5" t="s">
        <v>1033</v>
      </c>
      <c r="C10" s="5" t="s">
        <v>1024</v>
      </c>
      <c r="D10" s="6" t="s">
        <v>14</v>
      </c>
      <c r="E10" s="50"/>
      <c r="F10" s="10">
        <v>1156891426</v>
      </c>
      <c r="G10" t="s">
        <v>1034</v>
      </c>
      <c r="H10" t="s">
        <v>1026</v>
      </c>
      <c r="I10" t="s">
        <v>1035</v>
      </c>
      <c r="J10">
        <v>6</v>
      </c>
    </row>
    <row r="11" spans="1:11" x14ac:dyDescent="0.25">
      <c r="A11" s="5">
        <v>481042</v>
      </c>
      <c r="B11" s="5" t="s">
        <v>1065</v>
      </c>
      <c r="C11" s="5" t="s">
        <v>1024</v>
      </c>
      <c r="D11" s="6" t="s">
        <v>14</v>
      </c>
      <c r="E11" s="6"/>
      <c r="F11" s="10">
        <v>1164952684</v>
      </c>
      <c r="G11" t="s">
        <v>1066</v>
      </c>
      <c r="H11" t="s">
        <v>1962</v>
      </c>
      <c r="I11" t="s">
        <v>1067</v>
      </c>
      <c r="J11">
        <v>6</v>
      </c>
    </row>
    <row r="12" spans="1:11" x14ac:dyDescent="0.25">
      <c r="A12" s="5">
        <v>401453</v>
      </c>
      <c r="B12" s="5" t="s">
        <v>1069</v>
      </c>
      <c r="C12" s="5" t="s">
        <v>1024</v>
      </c>
      <c r="D12" s="6" t="s">
        <v>14</v>
      </c>
      <c r="E12" s="6"/>
      <c r="F12" s="10">
        <v>1166729501</v>
      </c>
      <c r="G12" t="s">
        <v>1070</v>
      </c>
      <c r="H12" t="s">
        <v>1026</v>
      </c>
      <c r="I12" t="s">
        <v>1071</v>
      </c>
      <c r="J12">
        <v>6</v>
      </c>
    </row>
    <row r="13" spans="1:11" x14ac:dyDescent="0.25">
      <c r="A13" s="5">
        <v>401433</v>
      </c>
      <c r="B13" s="5" t="s">
        <v>1041</v>
      </c>
      <c r="C13" s="5" t="s">
        <v>1024</v>
      </c>
      <c r="D13" s="6" t="s">
        <v>14</v>
      </c>
      <c r="E13" s="6"/>
      <c r="F13" s="10">
        <v>1172221104</v>
      </c>
      <c r="G13" t="s">
        <v>1042</v>
      </c>
      <c r="H13" t="s">
        <v>1026</v>
      </c>
      <c r="I13" t="s">
        <v>1043</v>
      </c>
      <c r="J13">
        <v>6</v>
      </c>
    </row>
    <row r="14" spans="1:11" x14ac:dyDescent="0.25">
      <c r="A14" s="5">
        <v>515929</v>
      </c>
      <c r="B14" s="5" t="s">
        <v>1045</v>
      </c>
      <c r="C14" s="5" t="s">
        <v>1024</v>
      </c>
      <c r="D14" s="6" t="s">
        <v>14</v>
      </c>
      <c r="E14" s="6"/>
      <c r="F14" s="10">
        <v>1179021102</v>
      </c>
      <c r="G14" t="s">
        <v>1046</v>
      </c>
      <c r="H14" t="s">
        <v>1026</v>
      </c>
      <c r="I14" t="s">
        <v>1047</v>
      </c>
      <c r="J14">
        <v>6</v>
      </c>
    </row>
    <row r="15" spans="1:11" x14ac:dyDescent="0.25">
      <c r="A15" s="5">
        <v>382761</v>
      </c>
      <c r="B15" s="5" t="s">
        <v>1049</v>
      </c>
      <c r="C15" s="5" t="s">
        <v>1024</v>
      </c>
      <c r="D15" s="6" t="s">
        <v>14</v>
      </c>
      <c r="E15" s="6"/>
      <c r="F15" s="10">
        <v>1169046675</v>
      </c>
      <c r="G15" t="s">
        <v>1050</v>
      </c>
      <c r="H15" t="s">
        <v>1026</v>
      </c>
      <c r="I15" t="s">
        <v>1051</v>
      </c>
      <c r="J15">
        <v>6</v>
      </c>
    </row>
    <row r="16" spans="1:11" x14ac:dyDescent="0.25">
      <c r="A16" s="5">
        <v>481038</v>
      </c>
      <c r="B16" s="5" t="s">
        <v>1053</v>
      </c>
      <c r="C16" s="5" t="s">
        <v>1024</v>
      </c>
      <c r="D16" s="6" t="s">
        <v>14</v>
      </c>
      <c r="E16" s="6"/>
      <c r="F16" s="10">
        <v>1166729557</v>
      </c>
      <c r="G16" t="s">
        <v>1054</v>
      </c>
      <c r="H16" t="s">
        <v>1026</v>
      </c>
      <c r="I16" t="s">
        <v>1055</v>
      </c>
      <c r="J16">
        <v>6</v>
      </c>
    </row>
    <row r="17" spans="1:10" x14ac:dyDescent="0.25">
      <c r="A17" s="5">
        <v>488129</v>
      </c>
      <c r="B17" s="5" t="s">
        <v>1073</v>
      </c>
      <c r="C17" s="5" t="s">
        <v>1024</v>
      </c>
      <c r="D17" s="6" t="s">
        <v>14</v>
      </c>
      <c r="E17" s="6"/>
      <c r="F17" s="10">
        <v>1169049349</v>
      </c>
      <c r="G17" t="s">
        <v>1074</v>
      </c>
      <c r="H17" t="s">
        <v>1026</v>
      </c>
      <c r="I17" t="s">
        <v>1075</v>
      </c>
      <c r="J17">
        <v>6</v>
      </c>
    </row>
    <row r="18" spans="1:10" x14ac:dyDescent="0.25">
      <c r="A18" s="5">
        <v>463552</v>
      </c>
      <c r="B18" s="5" t="s">
        <v>1057</v>
      </c>
      <c r="C18" s="5" t="s">
        <v>1024</v>
      </c>
      <c r="D18" s="6" t="s">
        <v>14</v>
      </c>
      <c r="E18" s="50"/>
      <c r="F18" s="10">
        <v>1156891593</v>
      </c>
      <c r="G18" t="s">
        <v>1058</v>
      </c>
      <c r="H18" t="s">
        <v>1026</v>
      </c>
      <c r="I18" t="s">
        <v>1059</v>
      </c>
      <c r="J18">
        <v>6</v>
      </c>
    </row>
    <row r="19" spans="1:10" x14ac:dyDescent="0.25">
      <c r="A19" s="5">
        <v>501304</v>
      </c>
      <c r="B19" s="15" t="s">
        <v>1094</v>
      </c>
      <c r="C19" s="5" t="s">
        <v>1024</v>
      </c>
      <c r="D19" s="6" t="s">
        <v>327</v>
      </c>
      <c r="E19" s="6"/>
      <c r="F19" s="10">
        <v>630139077</v>
      </c>
      <c r="G19" t="s">
        <v>1095</v>
      </c>
      <c r="H19" t="s">
        <v>1026</v>
      </c>
      <c r="I19" t="s">
        <v>810</v>
      </c>
      <c r="J19">
        <v>6</v>
      </c>
    </row>
  </sheetData>
  <autoFilter ref="A1:K19" xr:uid="{9C4F6807-E9CA-4FE5-BF79-DA84027680C1}">
    <sortState xmlns:xlrd2="http://schemas.microsoft.com/office/spreadsheetml/2017/richdata2" ref="A2:K19">
      <sortCondition descending="1" ref="J1:J19"/>
    </sortState>
  </autoFilter>
  <conditionalFormatting sqref="G1:G19">
    <cfRule type="duplicateValues" dxfId="32" priority="4"/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91EB-6637-488D-A97E-6A20432A8C4E}">
  <dimension ref="A1:K5"/>
  <sheetViews>
    <sheetView workbookViewId="0">
      <selection activeCell="A2" sqref="A2:XFD5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14.85546875" bestFit="1" customWidth="1"/>
    <col min="4" max="4" width="15.5703125" bestFit="1" customWidth="1"/>
    <col min="5" max="5" width="22.28515625" bestFit="1" customWidth="1"/>
    <col min="6" max="6" width="13.28515625" bestFit="1" customWidth="1"/>
    <col min="7" max="7" width="17.7109375" bestFit="1" customWidth="1"/>
    <col min="8" max="8" width="13.28515625" bestFit="1" customWidth="1"/>
    <col min="9" max="9" width="49.85546875" bestFit="1" customWidth="1"/>
    <col min="10" max="10" width="7.28515625" bestFit="1" customWidth="1"/>
    <col min="11" max="11" width="14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5">
        <v>475040</v>
      </c>
      <c r="B2" s="5" t="s">
        <v>893</v>
      </c>
      <c r="C2" s="5" t="s">
        <v>894</v>
      </c>
      <c r="D2" s="6" t="s">
        <v>14</v>
      </c>
      <c r="E2" s="49" t="s">
        <v>15</v>
      </c>
      <c r="F2" s="6">
        <v>1157010181</v>
      </c>
      <c r="G2" s="17" t="s">
        <v>895</v>
      </c>
      <c r="H2" s="17" t="s">
        <v>896</v>
      </c>
      <c r="I2" s="17" t="s">
        <v>897</v>
      </c>
      <c r="J2" s="45">
        <v>15</v>
      </c>
      <c r="K2" s="45" t="s">
        <v>1963</v>
      </c>
    </row>
    <row r="3" spans="1:11" x14ac:dyDescent="0.25">
      <c r="A3" s="5">
        <v>488155</v>
      </c>
      <c r="B3" s="5" t="s">
        <v>898</v>
      </c>
      <c r="C3" s="5" t="s">
        <v>894</v>
      </c>
      <c r="D3" s="6" t="s">
        <v>14</v>
      </c>
      <c r="E3" s="6"/>
      <c r="F3" s="6">
        <v>1169048512</v>
      </c>
      <c r="G3" s="17" t="s">
        <v>899</v>
      </c>
      <c r="H3" s="17" t="s">
        <v>896</v>
      </c>
      <c r="I3" s="17" t="s">
        <v>900</v>
      </c>
      <c r="J3" s="45">
        <v>15</v>
      </c>
      <c r="K3" s="45" t="s">
        <v>901</v>
      </c>
    </row>
    <row r="4" spans="1:11" x14ac:dyDescent="0.25">
      <c r="A4" s="5">
        <v>481040</v>
      </c>
      <c r="B4" s="5" t="s">
        <v>902</v>
      </c>
      <c r="C4" s="5" t="s">
        <v>894</v>
      </c>
      <c r="D4" s="6" t="s">
        <v>14</v>
      </c>
      <c r="E4" s="49" t="s">
        <v>15</v>
      </c>
      <c r="F4" s="6">
        <v>1166729238</v>
      </c>
      <c r="G4" s="17" t="s">
        <v>903</v>
      </c>
      <c r="H4" s="17" t="s">
        <v>896</v>
      </c>
      <c r="I4" s="17" t="s">
        <v>904</v>
      </c>
      <c r="J4" s="45">
        <v>15</v>
      </c>
      <c r="K4" s="45" t="s">
        <v>905</v>
      </c>
    </row>
    <row r="5" spans="1:11" x14ac:dyDescent="0.25">
      <c r="A5" s="5">
        <v>435594</v>
      </c>
      <c r="B5" s="5" t="s">
        <v>906</v>
      </c>
      <c r="C5" s="5" t="s">
        <v>894</v>
      </c>
      <c r="D5" s="6" t="s">
        <v>14</v>
      </c>
      <c r="E5" s="6"/>
      <c r="F5" s="6">
        <v>1175691769</v>
      </c>
      <c r="G5" s="17" t="s">
        <v>907</v>
      </c>
      <c r="H5" s="17" t="s">
        <v>896</v>
      </c>
      <c r="I5" s="17" t="s">
        <v>908</v>
      </c>
      <c r="J5" s="45">
        <v>15</v>
      </c>
      <c r="K5" s="45" t="s">
        <v>909</v>
      </c>
    </row>
  </sheetData>
  <autoFilter ref="A1:K1" xr:uid="{D0A41C0D-3207-4FF2-8FB4-1A1191062417}">
    <sortState xmlns:xlrd2="http://schemas.microsoft.com/office/spreadsheetml/2017/richdata2" ref="A2:K10">
      <sortCondition descending="1" ref="D1"/>
    </sortState>
  </autoFilter>
  <conditionalFormatting sqref="G2:G5">
    <cfRule type="duplicateValues" dxfId="31" priority="1"/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06C1-A9E2-48F4-8FF1-E0937573FEEF}">
  <dimension ref="A1:M23"/>
  <sheetViews>
    <sheetView workbookViewId="0">
      <selection activeCell="E9" sqref="E9:E10"/>
    </sheetView>
  </sheetViews>
  <sheetFormatPr defaultColWidth="8.85546875" defaultRowHeight="15" x14ac:dyDescent="0.25"/>
  <cols>
    <col min="1" max="1" width="9.28515625" style="43" bestFit="1" customWidth="1"/>
    <col min="2" max="2" width="23.7109375" style="43" bestFit="1" customWidth="1"/>
    <col min="3" max="3" width="48" style="43" bestFit="1" customWidth="1"/>
    <col min="4" max="4" width="56.7109375" style="43" bestFit="1" customWidth="1"/>
    <col min="5" max="5" width="32.140625" style="43" customWidth="1"/>
    <col min="6" max="6" width="7.28515625" style="43" bestFit="1" customWidth="1"/>
    <col min="7" max="7" width="8.85546875" style="43"/>
    <col min="8" max="8" width="11.42578125" style="43" bestFit="1" customWidth="1"/>
    <col min="9" max="9" width="10.5703125" style="43" customWidth="1"/>
    <col min="10" max="10" width="8.85546875" style="43"/>
    <col min="11" max="11" width="38.5703125" style="43" bestFit="1" customWidth="1"/>
    <col min="12" max="12" width="14" style="43" bestFit="1" customWidth="1"/>
    <col min="13" max="16384" width="8.85546875" style="43"/>
  </cols>
  <sheetData>
    <row r="1" spans="1:13" x14ac:dyDescent="0.25">
      <c r="A1" s="75" t="s">
        <v>2</v>
      </c>
      <c r="B1" s="76" t="s">
        <v>1828</v>
      </c>
      <c r="C1" s="76" t="s">
        <v>8</v>
      </c>
      <c r="D1" s="75" t="s">
        <v>10</v>
      </c>
      <c r="E1" s="75" t="s">
        <v>1964</v>
      </c>
      <c r="F1" s="77" t="s">
        <v>9</v>
      </c>
      <c r="G1" s="78" t="s">
        <v>1965</v>
      </c>
      <c r="H1" s="78" t="s">
        <v>1966</v>
      </c>
      <c r="I1" s="75" t="s">
        <v>1967</v>
      </c>
      <c r="J1" s="75" t="s">
        <v>1968</v>
      </c>
      <c r="K1" s="79" t="s">
        <v>1969</v>
      </c>
      <c r="L1" s="79" t="s">
        <v>1970</v>
      </c>
      <c r="M1" s="79" t="s">
        <v>1971</v>
      </c>
    </row>
    <row r="2" spans="1:13" x14ac:dyDescent="0.25">
      <c r="A2" s="80" t="s">
        <v>1945</v>
      </c>
      <c r="B2" s="81" t="s">
        <v>1687</v>
      </c>
      <c r="C2" s="82" t="s">
        <v>1688</v>
      </c>
      <c r="D2" s="43" t="s">
        <v>1686</v>
      </c>
      <c r="E2" s="43" t="s">
        <v>14</v>
      </c>
      <c r="F2" s="83">
        <v>15</v>
      </c>
      <c r="G2" s="83" t="s">
        <v>1972</v>
      </c>
      <c r="H2" s="84">
        <v>44541</v>
      </c>
      <c r="I2" s="82" t="s">
        <v>1973</v>
      </c>
      <c r="J2" s="83" t="s">
        <v>1974</v>
      </c>
      <c r="K2" s="85" t="s">
        <v>1686</v>
      </c>
      <c r="L2" s="79"/>
      <c r="M2" s="79">
        <v>15</v>
      </c>
    </row>
    <row r="3" spans="1:13" x14ac:dyDescent="0.25">
      <c r="A3" s="80" t="s">
        <v>1945</v>
      </c>
      <c r="B3" s="86" t="s">
        <v>1690</v>
      </c>
      <c r="C3" s="87" t="s">
        <v>1691</v>
      </c>
      <c r="D3" s="88" t="s">
        <v>1689</v>
      </c>
      <c r="E3" s="43" t="s">
        <v>14</v>
      </c>
      <c r="F3" s="83">
        <v>15</v>
      </c>
      <c r="G3" s="83" t="s">
        <v>1972</v>
      </c>
      <c r="H3" s="84">
        <v>44541</v>
      </c>
      <c r="I3" s="82" t="s">
        <v>1973</v>
      </c>
      <c r="J3" s="83" t="s">
        <v>1974</v>
      </c>
      <c r="K3" s="79" t="s">
        <v>1689</v>
      </c>
      <c r="L3" s="79" t="s">
        <v>1975</v>
      </c>
      <c r="M3" s="79" t="s">
        <v>1976</v>
      </c>
    </row>
    <row r="4" spans="1:13" x14ac:dyDescent="0.25">
      <c r="A4" s="80" t="s">
        <v>1945</v>
      </c>
      <c r="B4" s="86" t="s">
        <v>1693</v>
      </c>
      <c r="C4" s="87" t="s">
        <v>1694</v>
      </c>
      <c r="D4" s="88" t="s">
        <v>1977</v>
      </c>
      <c r="E4" s="43" t="s">
        <v>14</v>
      </c>
      <c r="F4" s="83">
        <v>15</v>
      </c>
      <c r="G4" s="83" t="s">
        <v>1972</v>
      </c>
      <c r="H4" s="84">
        <v>44541</v>
      </c>
      <c r="I4" s="82" t="s">
        <v>1973</v>
      </c>
      <c r="J4" s="83" t="s">
        <v>1974</v>
      </c>
      <c r="K4" s="79" t="s">
        <v>1977</v>
      </c>
      <c r="L4" s="79" t="s">
        <v>1975</v>
      </c>
      <c r="M4" s="79" t="s">
        <v>1976</v>
      </c>
    </row>
    <row r="5" spans="1:13" x14ac:dyDescent="0.25">
      <c r="A5" s="80" t="s">
        <v>1945</v>
      </c>
      <c r="B5" s="89" t="s">
        <v>1696</v>
      </c>
      <c r="C5" s="82" t="s">
        <v>1697</v>
      </c>
      <c r="D5" s="88" t="s">
        <v>1978</v>
      </c>
      <c r="E5" s="43" t="s">
        <v>338</v>
      </c>
      <c r="F5" s="83">
        <v>20</v>
      </c>
      <c r="G5" s="83" t="s">
        <v>1972</v>
      </c>
      <c r="H5" s="84">
        <v>44541</v>
      </c>
      <c r="I5" s="82" t="s">
        <v>1973</v>
      </c>
      <c r="J5" s="83" t="s">
        <v>1974</v>
      </c>
    </row>
    <row r="6" spans="1:13" x14ac:dyDescent="0.25">
      <c r="A6" s="80" t="s">
        <v>1945</v>
      </c>
      <c r="B6" s="90" t="s">
        <v>1699</v>
      </c>
      <c r="C6" s="87" t="s">
        <v>1700</v>
      </c>
      <c r="D6" s="88" t="s">
        <v>1979</v>
      </c>
      <c r="E6" s="43" t="s">
        <v>338</v>
      </c>
      <c r="F6" s="91">
        <v>20</v>
      </c>
      <c r="G6" s="83" t="s">
        <v>1972</v>
      </c>
      <c r="H6" s="84">
        <v>44541</v>
      </c>
      <c r="I6" s="82" t="s">
        <v>1973</v>
      </c>
      <c r="J6" s="83" t="s">
        <v>1974</v>
      </c>
      <c r="K6" s="92"/>
    </row>
    <row r="7" spans="1:13" x14ac:dyDescent="0.25">
      <c r="A7" s="80" t="s">
        <v>1945</v>
      </c>
      <c r="B7" s="93" t="s">
        <v>1702</v>
      </c>
      <c r="C7" s="82" t="s">
        <v>1703</v>
      </c>
      <c r="D7" s="82" t="s">
        <v>1701</v>
      </c>
      <c r="E7" s="43" t="s">
        <v>14</v>
      </c>
      <c r="F7" s="83">
        <v>20</v>
      </c>
      <c r="G7" s="83" t="s">
        <v>1972</v>
      </c>
      <c r="H7" s="84">
        <v>44541</v>
      </c>
      <c r="I7" s="82" t="s">
        <v>1973</v>
      </c>
      <c r="J7" s="83" t="s">
        <v>1974</v>
      </c>
      <c r="K7" s="85" t="s">
        <v>1980</v>
      </c>
      <c r="L7" s="79"/>
      <c r="M7" s="79"/>
    </row>
    <row r="8" spans="1:13" x14ac:dyDescent="0.25">
      <c r="A8" s="80" t="s">
        <v>1945</v>
      </c>
      <c r="B8" s="86" t="s">
        <v>1705</v>
      </c>
      <c r="C8" s="87" t="s">
        <v>1706</v>
      </c>
      <c r="D8" s="88" t="s">
        <v>1706</v>
      </c>
      <c r="E8" s="43" t="s">
        <v>14</v>
      </c>
      <c r="F8" s="83">
        <v>15</v>
      </c>
      <c r="G8" s="83" t="s">
        <v>1972</v>
      </c>
      <c r="H8" s="84">
        <v>44541</v>
      </c>
      <c r="I8" s="82" t="s">
        <v>1973</v>
      </c>
      <c r="J8" s="83" t="s">
        <v>1974</v>
      </c>
      <c r="K8" s="79"/>
      <c r="L8" s="79"/>
      <c r="M8" s="79"/>
    </row>
    <row r="9" spans="1:13" x14ac:dyDescent="0.25">
      <c r="A9" s="80" t="s">
        <v>1945</v>
      </c>
      <c r="B9" s="81" t="s">
        <v>1708</v>
      </c>
      <c r="C9" s="82" t="s">
        <v>1709</v>
      </c>
      <c r="D9" s="82" t="s">
        <v>1707</v>
      </c>
      <c r="E9" s="43" t="s">
        <v>14</v>
      </c>
      <c r="F9" s="83">
        <v>15</v>
      </c>
      <c r="G9" s="83" t="s">
        <v>1972</v>
      </c>
      <c r="H9" s="82"/>
      <c r="I9" s="82"/>
      <c r="J9" s="82"/>
      <c r="K9" s="92"/>
    </row>
    <row r="10" spans="1:13" x14ac:dyDescent="0.25">
      <c r="A10" s="80" t="s">
        <v>1945</v>
      </c>
      <c r="B10" s="94" t="s">
        <v>1710</v>
      </c>
      <c r="C10" s="82" t="s">
        <v>1981</v>
      </c>
      <c r="D10" s="82" t="s">
        <v>1703</v>
      </c>
      <c r="E10" s="43" t="s">
        <v>14</v>
      </c>
      <c r="F10" s="83">
        <v>15</v>
      </c>
      <c r="G10" s="83" t="s">
        <v>1972</v>
      </c>
      <c r="H10" s="82"/>
      <c r="I10" s="82"/>
      <c r="J10" s="82"/>
      <c r="K10" s="79" t="s">
        <v>1703</v>
      </c>
      <c r="L10" s="79"/>
      <c r="M10" s="79"/>
    </row>
    <row r="11" spans="1:13" x14ac:dyDescent="0.25">
      <c r="B11" s="82"/>
    </row>
    <row r="12" spans="1:13" x14ac:dyDescent="0.25">
      <c r="B12" s="82"/>
    </row>
    <row r="13" spans="1:13" x14ac:dyDescent="0.25">
      <c r="B13" s="87"/>
    </row>
    <row r="14" spans="1:13" x14ac:dyDescent="0.25">
      <c r="B14" s="82"/>
    </row>
    <row r="15" spans="1:13" x14ac:dyDescent="0.25">
      <c r="B15" s="95"/>
    </row>
    <row r="16" spans="1:13" x14ac:dyDescent="0.25">
      <c r="B16" s="87"/>
    </row>
    <row r="17" spans="2:2" x14ac:dyDescent="0.25">
      <c r="B17" s="87"/>
    </row>
    <row r="18" spans="2:2" x14ac:dyDescent="0.25">
      <c r="B18" s="87"/>
    </row>
    <row r="19" spans="2:2" x14ac:dyDescent="0.25">
      <c r="B19" s="87"/>
    </row>
    <row r="20" spans="2:2" x14ac:dyDescent="0.25">
      <c r="B20" s="82"/>
    </row>
    <row r="21" spans="2:2" x14ac:dyDescent="0.25">
      <c r="B21" s="96"/>
    </row>
    <row r="22" spans="2:2" x14ac:dyDescent="0.25">
      <c r="B22" s="82"/>
    </row>
    <row r="23" spans="2:2" x14ac:dyDescent="0.25">
      <c r="B23" s="97"/>
    </row>
  </sheetData>
  <autoFilter ref="A1:M10" xr:uid="{B1D157D8-1CE0-4773-98EC-D1054CD60AD2}">
    <sortState xmlns:xlrd2="http://schemas.microsoft.com/office/spreadsheetml/2017/richdata2" ref="A2:M10">
      <sortCondition ref="B1:B10"/>
    </sortState>
  </autoFilter>
  <conditionalFormatting sqref="B11:B15">
    <cfRule type="duplicateValues" dxfId="30" priority="3"/>
  </conditionalFormatting>
  <conditionalFormatting sqref="B11:B23">
    <cfRule type="duplicateValues" dxfId="29" priority="4"/>
    <cfRule type="duplicateValues" dxfId="28" priority="5"/>
  </conditionalFormatting>
  <conditionalFormatting sqref="B1:B1048576">
    <cfRule type="duplicateValues" dxfId="27" priority="6"/>
  </conditionalFormatting>
  <pageMargins left="0.7" right="0.7" top="0.75" bottom="0.75" header="0.3" footer="0.3"/>
  <pageSetup orientation="portrait" r:id="rId1"/>
  <headerFooter>
    <oddFooter>&amp;C_x000D_&amp;1#&amp;"Calibri"&amp;8&amp;K737373 Asurion_Internal_Use_Only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388-5C4D-4298-A4DE-F5BEC4B01461}">
  <dimension ref="A1:K19"/>
  <sheetViews>
    <sheetView workbookViewId="0">
      <selection activeCell="C16" sqref="C16:E19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11.42578125" bestFit="1" customWidth="1"/>
    <col min="4" max="4" width="15.5703125" bestFit="1" customWidth="1"/>
    <col min="5" max="5" width="22.28515625" bestFit="1" customWidth="1"/>
    <col min="6" max="6" width="13.28515625" bestFit="1" customWidth="1"/>
    <col min="7" max="7" width="17.7109375" bestFit="1" customWidth="1"/>
    <col min="8" max="8" width="13.28515625" bestFit="1" customWidth="1"/>
    <col min="9" max="9" width="49.85546875" bestFit="1" customWidth="1"/>
    <col min="10" max="10" width="7.28515625" bestFit="1" customWidth="1"/>
    <col min="11" max="11" width="33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5">
        <v>490264</v>
      </c>
      <c r="B2" s="5" t="s">
        <v>910</v>
      </c>
      <c r="C2" s="5" t="s">
        <v>911</v>
      </c>
      <c r="D2" s="6" t="s">
        <v>14</v>
      </c>
      <c r="E2" s="61"/>
      <c r="F2" s="6">
        <v>1166728067</v>
      </c>
      <c r="G2" s="47" t="s">
        <v>912</v>
      </c>
      <c r="H2" s="17" t="s">
        <v>913</v>
      </c>
      <c r="I2" s="17" t="s">
        <v>914</v>
      </c>
      <c r="J2" s="45">
        <v>6</v>
      </c>
      <c r="K2" s="45" t="s">
        <v>915</v>
      </c>
    </row>
    <row r="3" spans="1:11" x14ac:dyDescent="0.25">
      <c r="A3" s="5">
        <v>481036</v>
      </c>
      <c r="B3" s="5" t="s">
        <v>916</v>
      </c>
      <c r="C3" s="5" t="s">
        <v>911</v>
      </c>
      <c r="D3" s="6" t="s">
        <v>14</v>
      </c>
      <c r="E3" s="6"/>
      <c r="F3" s="6">
        <v>1164421364</v>
      </c>
      <c r="G3" s="47" t="s">
        <v>917</v>
      </c>
      <c r="H3" s="17" t="s">
        <v>913</v>
      </c>
      <c r="I3" s="17" t="s">
        <v>918</v>
      </c>
      <c r="J3" s="45">
        <v>6</v>
      </c>
      <c r="K3" s="36" t="s">
        <v>919</v>
      </c>
    </row>
    <row r="4" spans="1:11" x14ac:dyDescent="0.25">
      <c r="A4" s="5">
        <v>481032</v>
      </c>
      <c r="B4" s="15" t="s">
        <v>1982</v>
      </c>
      <c r="C4" s="5" t="s">
        <v>911</v>
      </c>
      <c r="D4" s="6" t="s">
        <v>14</v>
      </c>
      <c r="E4" s="6"/>
      <c r="F4" s="6">
        <v>1162603198</v>
      </c>
      <c r="G4" s="47" t="s">
        <v>1983</v>
      </c>
      <c r="H4" s="17" t="s">
        <v>913</v>
      </c>
      <c r="I4" s="17" t="s">
        <v>1984</v>
      </c>
      <c r="J4" s="45">
        <v>6</v>
      </c>
      <c r="K4" s="30" t="s">
        <v>1985</v>
      </c>
    </row>
    <row r="5" spans="1:11" x14ac:dyDescent="0.25">
      <c r="A5" s="5">
        <v>467441</v>
      </c>
      <c r="B5" s="15" t="s">
        <v>1986</v>
      </c>
      <c r="C5" s="5" t="s">
        <v>911</v>
      </c>
      <c r="D5" s="6" t="s">
        <v>14</v>
      </c>
      <c r="E5" s="61"/>
      <c r="F5" s="6">
        <v>1154769018</v>
      </c>
      <c r="G5" s="47" t="s">
        <v>921</v>
      </c>
      <c r="H5" s="17" t="s">
        <v>913</v>
      </c>
      <c r="I5" s="17" t="s">
        <v>1987</v>
      </c>
      <c r="J5" s="45">
        <v>6</v>
      </c>
      <c r="K5" s="30" t="s">
        <v>923</v>
      </c>
    </row>
    <row r="6" spans="1:11" x14ac:dyDescent="0.25">
      <c r="A6" s="5">
        <v>458214</v>
      </c>
      <c r="B6" s="5" t="s">
        <v>924</v>
      </c>
      <c r="C6" s="5" t="s">
        <v>911</v>
      </c>
      <c r="D6" s="6" t="s">
        <v>14</v>
      </c>
      <c r="E6" s="6"/>
      <c r="F6" s="6">
        <v>1175694228</v>
      </c>
      <c r="G6" s="47" t="s">
        <v>925</v>
      </c>
      <c r="H6" s="17" t="s">
        <v>913</v>
      </c>
      <c r="I6" s="17" t="s">
        <v>926</v>
      </c>
      <c r="J6" s="45">
        <v>6</v>
      </c>
      <c r="K6" s="30" t="s">
        <v>927</v>
      </c>
    </row>
    <row r="7" spans="1:11" x14ac:dyDescent="0.25">
      <c r="A7" s="5">
        <v>455823</v>
      </c>
      <c r="B7" s="5" t="s">
        <v>928</v>
      </c>
      <c r="C7" s="5" t="s">
        <v>911</v>
      </c>
      <c r="D7" s="6" t="s">
        <v>14</v>
      </c>
      <c r="E7" s="6"/>
      <c r="F7" s="6">
        <v>1164278690</v>
      </c>
      <c r="G7" s="17" t="s">
        <v>929</v>
      </c>
      <c r="H7" s="17" t="s">
        <v>913</v>
      </c>
      <c r="I7" s="17" t="s">
        <v>930</v>
      </c>
      <c r="J7" s="45">
        <v>6</v>
      </c>
      <c r="K7" s="30" t="s">
        <v>931</v>
      </c>
    </row>
    <row r="8" spans="1:11" x14ac:dyDescent="0.25">
      <c r="A8" s="5">
        <v>455799</v>
      </c>
      <c r="B8" s="5" t="s">
        <v>932</v>
      </c>
      <c r="C8" s="5" t="s">
        <v>911</v>
      </c>
      <c r="D8" s="6" t="s">
        <v>14</v>
      </c>
      <c r="E8" s="61"/>
      <c r="F8" s="6">
        <v>1151392724</v>
      </c>
      <c r="G8" s="47" t="s">
        <v>933</v>
      </c>
      <c r="H8" s="17" t="s">
        <v>913</v>
      </c>
      <c r="I8" s="17" t="s">
        <v>934</v>
      </c>
      <c r="J8" s="45">
        <v>6</v>
      </c>
      <c r="K8" s="30" t="s">
        <v>1930</v>
      </c>
    </row>
    <row r="9" spans="1:11" x14ac:dyDescent="0.25">
      <c r="A9" s="5">
        <v>385821</v>
      </c>
      <c r="B9" s="5" t="s">
        <v>937</v>
      </c>
      <c r="C9" s="5" t="s">
        <v>911</v>
      </c>
      <c r="D9" s="6" t="s">
        <v>14</v>
      </c>
      <c r="E9" s="61"/>
      <c r="F9" s="6">
        <v>1162342920</v>
      </c>
      <c r="G9" s="47" t="s">
        <v>938</v>
      </c>
      <c r="H9" s="17" t="s">
        <v>913</v>
      </c>
      <c r="I9" s="17" t="s">
        <v>939</v>
      </c>
      <c r="J9" s="45">
        <v>6</v>
      </c>
      <c r="K9" s="30" t="s">
        <v>940</v>
      </c>
    </row>
    <row r="10" spans="1:11" x14ac:dyDescent="0.25">
      <c r="A10" s="5">
        <v>279980</v>
      </c>
      <c r="B10" s="5" t="s">
        <v>941</v>
      </c>
      <c r="C10" s="5" t="s">
        <v>911</v>
      </c>
      <c r="D10" s="6" t="s">
        <v>14</v>
      </c>
      <c r="E10" s="6"/>
      <c r="F10" s="6">
        <v>1175694982</v>
      </c>
      <c r="G10" s="47" t="s">
        <v>942</v>
      </c>
      <c r="H10" s="17" t="s">
        <v>913</v>
      </c>
      <c r="I10" s="17" t="s">
        <v>943</v>
      </c>
      <c r="J10" s="45">
        <v>6</v>
      </c>
      <c r="K10" s="30" t="s">
        <v>944</v>
      </c>
    </row>
    <row r="11" spans="1:11" x14ac:dyDescent="0.25">
      <c r="A11" s="5">
        <v>506138</v>
      </c>
      <c r="B11" s="5" t="s">
        <v>945</v>
      </c>
      <c r="C11" s="5" t="s">
        <v>911</v>
      </c>
      <c r="D11" s="6" t="s">
        <v>14</v>
      </c>
      <c r="E11" s="26" t="s">
        <v>15</v>
      </c>
      <c r="F11" s="6">
        <v>1175693913</v>
      </c>
      <c r="G11" s="47" t="s">
        <v>946</v>
      </c>
      <c r="H11" s="17" t="s">
        <v>913</v>
      </c>
      <c r="I11" s="17" t="s">
        <v>947</v>
      </c>
      <c r="J11" s="45">
        <v>8</v>
      </c>
      <c r="K11" s="30" t="s">
        <v>948</v>
      </c>
    </row>
    <row r="16" spans="1:11" x14ac:dyDescent="0.25">
      <c r="C16" t="s">
        <v>1931</v>
      </c>
      <c r="D16" s="47" t="s">
        <v>942</v>
      </c>
      <c r="E16" t="s">
        <v>1933</v>
      </c>
    </row>
    <row r="17" spans="4:5" x14ac:dyDescent="0.25">
      <c r="D17" s="47" t="s">
        <v>917</v>
      </c>
      <c r="E17" t="s">
        <v>1932</v>
      </c>
    </row>
    <row r="18" spans="4:5" x14ac:dyDescent="0.25">
      <c r="D18" s="47" t="s">
        <v>925</v>
      </c>
      <c r="E18" t="s">
        <v>1932</v>
      </c>
    </row>
    <row r="19" spans="4:5" x14ac:dyDescent="0.25">
      <c r="D19" s="47" t="s">
        <v>933</v>
      </c>
      <c r="E19" t="s">
        <v>1933</v>
      </c>
    </row>
  </sheetData>
  <autoFilter ref="A1:K1" xr:uid="{D0A41C0D-3207-4FF2-8FB4-1A1191062417}">
    <sortState xmlns:xlrd2="http://schemas.microsoft.com/office/spreadsheetml/2017/richdata2" ref="A2:K10">
      <sortCondition descending="1" ref="D1"/>
    </sortState>
  </autoFilter>
  <conditionalFormatting sqref="G2:G11">
    <cfRule type="duplicateValues" dxfId="26" priority="6"/>
  </conditionalFormatting>
  <conditionalFormatting sqref="D16">
    <cfRule type="duplicateValues" dxfId="25" priority="4"/>
  </conditionalFormatting>
  <conditionalFormatting sqref="D17">
    <cfRule type="duplicateValues" dxfId="24" priority="3"/>
  </conditionalFormatting>
  <conditionalFormatting sqref="D18">
    <cfRule type="duplicateValues" dxfId="23" priority="2"/>
  </conditionalFormatting>
  <conditionalFormatting sqref="D19">
    <cfRule type="duplicateValues" dxfId="22" priority="1"/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A58C-01BA-40EC-866C-A021797D7A08}">
  <dimension ref="A1:K4"/>
  <sheetViews>
    <sheetView workbookViewId="0">
      <selection activeCell="A2" sqref="A2:XFD4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11.42578125" bestFit="1" customWidth="1"/>
    <col min="4" max="4" width="15.5703125" bestFit="1" customWidth="1"/>
    <col min="5" max="5" width="22.28515625" bestFit="1" customWidth="1"/>
    <col min="6" max="6" width="13.28515625" bestFit="1" customWidth="1"/>
    <col min="7" max="7" width="17.7109375" bestFit="1" customWidth="1"/>
    <col min="8" max="8" width="13.28515625" bestFit="1" customWidth="1"/>
    <col min="9" max="9" width="49.85546875" bestFit="1" customWidth="1"/>
    <col min="10" max="10" width="7.28515625" bestFit="1" customWidth="1"/>
    <col min="11" max="11" width="14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51">
        <v>481012</v>
      </c>
      <c r="B2" s="51" t="s">
        <v>1406</v>
      </c>
      <c r="C2" s="51" t="s">
        <v>1407</v>
      </c>
      <c r="D2" s="52" t="s">
        <v>14</v>
      </c>
      <c r="E2" s="60"/>
      <c r="F2" s="52">
        <v>547057318</v>
      </c>
      <c r="G2" s="54" t="s">
        <v>1408</v>
      </c>
      <c r="H2" s="54" t="s">
        <v>1409</v>
      </c>
      <c r="I2" s="54" t="s">
        <v>1410</v>
      </c>
      <c r="J2" s="59">
        <v>25</v>
      </c>
      <c r="K2" s="59" t="s">
        <v>1411</v>
      </c>
    </row>
    <row r="3" spans="1:11" x14ac:dyDescent="0.25">
      <c r="A3" s="51">
        <v>489474</v>
      </c>
      <c r="B3" s="51" t="s">
        <v>1412</v>
      </c>
      <c r="C3" s="51" t="s">
        <v>1407</v>
      </c>
      <c r="D3" s="52" t="s">
        <v>14</v>
      </c>
      <c r="E3" s="55"/>
      <c r="F3" s="52">
        <v>1166729535</v>
      </c>
      <c r="G3" s="54" t="s">
        <v>1413</v>
      </c>
      <c r="H3" s="54" t="s">
        <v>1409</v>
      </c>
      <c r="I3" s="54" t="s">
        <v>1414</v>
      </c>
      <c r="J3" s="59">
        <v>25</v>
      </c>
      <c r="K3" s="59" t="s">
        <v>1415</v>
      </c>
    </row>
    <row r="4" spans="1:11" x14ac:dyDescent="0.25">
      <c r="A4" s="51">
        <v>486647</v>
      </c>
      <c r="B4" s="51" t="s">
        <v>1416</v>
      </c>
      <c r="C4" s="51" t="s">
        <v>1407</v>
      </c>
      <c r="D4" s="52" t="s">
        <v>14</v>
      </c>
      <c r="E4" s="55"/>
      <c r="F4" s="52">
        <v>1169045379</v>
      </c>
      <c r="G4" s="54" t="s">
        <v>1417</v>
      </c>
      <c r="H4" s="54" t="s">
        <v>1409</v>
      </c>
      <c r="I4" s="54" t="s">
        <v>1418</v>
      </c>
      <c r="J4" s="59">
        <v>25</v>
      </c>
      <c r="K4" s="59" t="s">
        <v>1419</v>
      </c>
    </row>
  </sheetData>
  <autoFilter ref="A1:K1" xr:uid="{D0A41C0D-3207-4FF2-8FB4-1A1191062417}">
    <sortState xmlns:xlrd2="http://schemas.microsoft.com/office/spreadsheetml/2017/richdata2" ref="A2:K10">
      <sortCondition descending="1" ref="D1"/>
    </sortState>
  </autoFilter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6749-31E3-4F3A-8658-48E8CE6768CA}">
  <dimension ref="A1:K8"/>
  <sheetViews>
    <sheetView workbookViewId="0">
      <selection activeCell="A2" sqref="A2:XFD6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11.42578125" bestFit="1" customWidth="1"/>
    <col min="4" max="4" width="15.5703125" bestFit="1" customWidth="1"/>
    <col min="5" max="5" width="22.28515625" bestFit="1" customWidth="1"/>
    <col min="6" max="6" width="13.28515625" bestFit="1" customWidth="1"/>
    <col min="7" max="7" width="17.7109375" bestFit="1" customWidth="1"/>
    <col min="8" max="8" width="13.28515625" bestFit="1" customWidth="1"/>
    <col min="9" max="9" width="49.85546875" bestFit="1" customWidth="1"/>
    <col min="10" max="10" width="7.28515625" bestFit="1" customWidth="1"/>
    <col min="11" max="11" width="14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51">
        <v>467447</v>
      </c>
      <c r="B2" s="51" t="s">
        <v>1384</v>
      </c>
      <c r="C2" s="51" t="s">
        <v>1385</v>
      </c>
      <c r="D2" s="52" t="s">
        <v>14</v>
      </c>
      <c r="E2" s="53" t="s">
        <v>15</v>
      </c>
      <c r="F2" s="52">
        <v>1009523489</v>
      </c>
      <c r="G2" s="54" t="s">
        <v>1386</v>
      </c>
      <c r="H2" s="54" t="s">
        <v>1387</v>
      </c>
      <c r="I2" s="54" t="s">
        <v>1388</v>
      </c>
      <c r="J2" s="59">
        <v>25</v>
      </c>
      <c r="K2" s="59" t="s">
        <v>1389</v>
      </c>
    </row>
    <row r="3" spans="1:11" x14ac:dyDescent="0.25">
      <c r="A3" s="51">
        <v>469483</v>
      </c>
      <c r="B3" s="51" t="s">
        <v>1390</v>
      </c>
      <c r="C3" s="51" t="s">
        <v>1385</v>
      </c>
      <c r="D3" s="52" t="s">
        <v>14</v>
      </c>
      <c r="E3" s="53" t="s">
        <v>15</v>
      </c>
      <c r="F3" s="52">
        <v>678759296</v>
      </c>
      <c r="G3" s="54" t="s">
        <v>1391</v>
      </c>
      <c r="H3" s="54" t="s">
        <v>1387</v>
      </c>
      <c r="I3" s="54" t="s">
        <v>1392</v>
      </c>
      <c r="J3" s="59">
        <v>20</v>
      </c>
      <c r="K3" s="59" t="s">
        <v>1393</v>
      </c>
    </row>
    <row r="4" spans="1:11" x14ac:dyDescent="0.25">
      <c r="A4" s="51">
        <v>469495</v>
      </c>
      <c r="B4" s="51" t="s">
        <v>1394</v>
      </c>
      <c r="C4" s="51" t="s">
        <v>1385</v>
      </c>
      <c r="D4" s="52" t="s">
        <v>14</v>
      </c>
      <c r="E4" s="55"/>
      <c r="F4" s="52">
        <v>1158143876</v>
      </c>
      <c r="G4" s="54" t="s">
        <v>1395</v>
      </c>
      <c r="H4" s="54" t="s">
        <v>1387</v>
      </c>
      <c r="I4" s="54" t="s">
        <v>1396</v>
      </c>
      <c r="J4" s="59">
        <v>25</v>
      </c>
      <c r="K4" s="59" t="s">
        <v>1397</v>
      </c>
    </row>
    <row r="5" spans="1:11" x14ac:dyDescent="0.25">
      <c r="A5" s="51">
        <v>441187</v>
      </c>
      <c r="B5" s="51" t="s">
        <v>1398</v>
      </c>
      <c r="C5" s="51" t="s">
        <v>1385</v>
      </c>
      <c r="D5" s="52" t="s">
        <v>14</v>
      </c>
      <c r="E5" s="52"/>
      <c r="F5" s="52">
        <v>1178204613</v>
      </c>
      <c r="G5" s="54" t="s">
        <v>1399</v>
      </c>
      <c r="H5" s="54" t="s">
        <v>1387</v>
      </c>
      <c r="I5" s="54" t="s">
        <v>1400</v>
      </c>
      <c r="J5" s="59">
        <v>25</v>
      </c>
      <c r="K5" s="59" t="s">
        <v>1401</v>
      </c>
    </row>
    <row r="6" spans="1:11" x14ac:dyDescent="0.25">
      <c r="A6" s="51">
        <v>399924</v>
      </c>
      <c r="B6" s="51" t="s">
        <v>1402</v>
      </c>
      <c r="C6" s="51" t="s">
        <v>1385</v>
      </c>
      <c r="D6" s="52" t="s">
        <v>14</v>
      </c>
      <c r="E6" s="52"/>
      <c r="F6" s="52">
        <v>1179020921</v>
      </c>
      <c r="G6" s="54" t="s">
        <v>1403</v>
      </c>
      <c r="H6" s="54" t="s">
        <v>1387</v>
      </c>
      <c r="I6" s="54" t="s">
        <v>1404</v>
      </c>
      <c r="J6" s="59">
        <v>25</v>
      </c>
      <c r="K6" s="59" t="s">
        <v>1405</v>
      </c>
    </row>
    <row r="8" spans="1:11" x14ac:dyDescent="0.25">
      <c r="D8" s="10" t="s">
        <v>1712</v>
      </c>
      <c r="E8" s="24" t="s">
        <v>1988</v>
      </c>
    </row>
  </sheetData>
  <autoFilter ref="A1:K1" xr:uid="{D0A41C0D-3207-4FF2-8FB4-1A1191062417}">
    <sortState xmlns:xlrd2="http://schemas.microsoft.com/office/spreadsheetml/2017/richdata2" ref="A2:K10">
      <sortCondition descending="1" ref="D1"/>
    </sortState>
  </autoFilter>
  <hyperlinks>
    <hyperlink ref="E8" r:id="rId1" display="https://www.google.com/maps/d/u/1/edit?hl=en&amp;mid=1rKZ4oLErWbA0DgFf2lvVKjUbPKcU2yOi&amp;ll=40.49101918417418%2C-80.24635240224983&amp;z=9" xr:uid="{A1036C37-B6B3-441F-BE6E-63D131D6A32D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1C0D-3207-4FF2-8FB4-1A1191062417}">
  <dimension ref="A1:K12"/>
  <sheetViews>
    <sheetView workbookViewId="0">
      <selection activeCell="A2" sqref="A2:XFD10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11.42578125" bestFit="1" customWidth="1"/>
    <col min="4" max="4" width="15.5703125" bestFit="1" customWidth="1"/>
    <col min="5" max="5" width="22.28515625" bestFit="1" customWidth="1"/>
    <col min="6" max="6" width="13.28515625" bestFit="1" customWidth="1"/>
    <col min="7" max="7" width="17.7109375" bestFit="1" customWidth="1"/>
    <col min="8" max="8" width="13.28515625" bestFit="1" customWidth="1"/>
    <col min="9" max="9" width="49.85546875" bestFit="1" customWidth="1"/>
    <col min="10" max="10" width="7.28515625" bestFit="1" customWidth="1"/>
    <col min="11" max="11" width="14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51">
        <v>336007</v>
      </c>
      <c r="B2" s="51" t="s">
        <v>413</v>
      </c>
      <c r="C2" s="51" t="s">
        <v>411</v>
      </c>
      <c r="D2" s="52" t="s">
        <v>14</v>
      </c>
      <c r="E2" s="52"/>
      <c r="F2" s="52">
        <v>1179021250</v>
      </c>
      <c r="G2" s="54" t="s">
        <v>414</v>
      </c>
      <c r="H2" s="54" t="s">
        <v>415</v>
      </c>
      <c r="I2" s="54" t="s">
        <v>416</v>
      </c>
      <c r="J2" s="56">
        <v>15</v>
      </c>
      <c r="K2" s="56" t="s">
        <v>417</v>
      </c>
    </row>
    <row r="3" spans="1:11" x14ac:dyDescent="0.25">
      <c r="A3" s="51">
        <v>272076</v>
      </c>
      <c r="B3" s="51" t="s">
        <v>418</v>
      </c>
      <c r="C3" s="51" t="s">
        <v>411</v>
      </c>
      <c r="D3" s="52" t="s">
        <v>14</v>
      </c>
      <c r="E3" s="52"/>
      <c r="F3" s="52">
        <v>1178205702</v>
      </c>
      <c r="G3" s="54" t="s">
        <v>419</v>
      </c>
      <c r="H3" s="54" t="s">
        <v>415</v>
      </c>
      <c r="I3" s="54" t="s">
        <v>420</v>
      </c>
      <c r="J3" s="56">
        <v>20</v>
      </c>
      <c r="K3" s="56" t="s">
        <v>421</v>
      </c>
    </row>
    <row r="4" spans="1:11" x14ac:dyDescent="0.25">
      <c r="A4" s="51">
        <v>479563</v>
      </c>
      <c r="B4" s="51" t="s">
        <v>422</v>
      </c>
      <c r="C4" s="51" t="s">
        <v>411</v>
      </c>
      <c r="D4" s="52" t="s">
        <v>14</v>
      </c>
      <c r="E4" s="53" t="s">
        <v>15</v>
      </c>
      <c r="F4" s="52">
        <v>1166729507</v>
      </c>
      <c r="G4" s="54" t="s">
        <v>423</v>
      </c>
      <c r="H4" s="54" t="s">
        <v>415</v>
      </c>
      <c r="I4" s="54" t="s">
        <v>424</v>
      </c>
      <c r="J4" s="56">
        <v>15</v>
      </c>
      <c r="K4" s="56" t="s">
        <v>425</v>
      </c>
    </row>
    <row r="5" spans="1:11" x14ac:dyDescent="0.25">
      <c r="A5" s="51">
        <v>512663</v>
      </c>
      <c r="B5" s="51" t="s">
        <v>426</v>
      </c>
      <c r="C5" s="51" t="s">
        <v>411</v>
      </c>
      <c r="D5" s="52" t="s">
        <v>14</v>
      </c>
      <c r="E5" s="53" t="s">
        <v>15</v>
      </c>
      <c r="F5" s="52">
        <v>1179020498</v>
      </c>
      <c r="G5" s="54" t="s">
        <v>427</v>
      </c>
      <c r="H5" s="54" t="s">
        <v>415</v>
      </c>
      <c r="I5" s="54" t="s">
        <v>428</v>
      </c>
      <c r="J5" s="56">
        <v>15</v>
      </c>
      <c r="K5" s="56" t="s">
        <v>429</v>
      </c>
    </row>
    <row r="6" spans="1:11" x14ac:dyDescent="0.25">
      <c r="A6" s="51">
        <v>397289</v>
      </c>
      <c r="B6" s="51" t="s">
        <v>410</v>
      </c>
      <c r="C6" s="51" t="s">
        <v>411</v>
      </c>
      <c r="D6" s="52" t="s">
        <v>14</v>
      </c>
      <c r="E6" s="52"/>
      <c r="F6" s="52">
        <v>1181522410</v>
      </c>
      <c r="G6" s="54" t="s">
        <v>412</v>
      </c>
      <c r="H6" s="54" t="s">
        <v>415</v>
      </c>
      <c r="I6" s="54" t="s">
        <v>1989</v>
      </c>
      <c r="J6" s="56">
        <v>15</v>
      </c>
      <c r="K6" s="56" t="s">
        <v>1990</v>
      </c>
    </row>
    <row r="7" spans="1:11" x14ac:dyDescent="0.25">
      <c r="A7" s="51">
        <v>488453</v>
      </c>
      <c r="B7" s="51" t="s">
        <v>430</v>
      </c>
      <c r="C7" s="51" t="s">
        <v>411</v>
      </c>
      <c r="D7" s="52" t="s">
        <v>14</v>
      </c>
      <c r="E7" s="55"/>
      <c r="F7" s="52">
        <v>1169046356</v>
      </c>
      <c r="G7" s="54" t="s">
        <v>431</v>
      </c>
      <c r="H7" s="54" t="s">
        <v>415</v>
      </c>
      <c r="I7" s="54" t="s">
        <v>432</v>
      </c>
      <c r="J7" s="56">
        <v>20</v>
      </c>
      <c r="K7" s="56" t="s">
        <v>433</v>
      </c>
    </row>
    <row r="8" spans="1:11" x14ac:dyDescent="0.25">
      <c r="A8" s="51">
        <v>511192</v>
      </c>
      <c r="B8" s="51" t="s">
        <v>434</v>
      </c>
      <c r="C8" s="51" t="s">
        <v>411</v>
      </c>
      <c r="D8" s="52" t="s">
        <v>14</v>
      </c>
      <c r="E8" s="52"/>
      <c r="F8" s="52">
        <v>1179020609</v>
      </c>
      <c r="G8" s="54" t="s">
        <v>435</v>
      </c>
      <c r="H8" s="54" t="s">
        <v>415</v>
      </c>
      <c r="I8" s="54" t="s">
        <v>436</v>
      </c>
      <c r="J8" s="56">
        <v>20</v>
      </c>
      <c r="K8" s="56" t="s">
        <v>437</v>
      </c>
    </row>
    <row r="9" spans="1:11" x14ac:dyDescent="0.25">
      <c r="A9" s="51">
        <v>489482</v>
      </c>
      <c r="B9" s="51" t="s">
        <v>438</v>
      </c>
      <c r="C9" s="51" t="s">
        <v>411</v>
      </c>
      <c r="D9" s="52" t="s">
        <v>14</v>
      </c>
      <c r="E9" s="55"/>
      <c r="F9" s="52">
        <v>1166729424</v>
      </c>
      <c r="G9" s="54" t="s">
        <v>439</v>
      </c>
      <c r="H9" s="54" t="s">
        <v>415</v>
      </c>
      <c r="I9" s="54" t="s">
        <v>440</v>
      </c>
      <c r="J9" s="56">
        <v>15</v>
      </c>
      <c r="K9" s="56" t="s">
        <v>441</v>
      </c>
    </row>
    <row r="10" spans="1:11" x14ac:dyDescent="0.25">
      <c r="A10" s="57">
        <v>523124</v>
      </c>
      <c r="B10" s="57" t="s">
        <v>442</v>
      </c>
      <c r="C10" s="57" t="s">
        <v>411</v>
      </c>
      <c r="D10" s="58" t="s">
        <v>71</v>
      </c>
      <c r="E10" s="52"/>
      <c r="F10" s="52" t="s">
        <v>375</v>
      </c>
      <c r="G10" s="54" t="s">
        <v>375</v>
      </c>
      <c r="H10" s="54" t="s">
        <v>375</v>
      </c>
      <c r="I10" s="54" t="s">
        <v>810</v>
      </c>
      <c r="J10" s="54"/>
      <c r="K10" s="54"/>
    </row>
    <row r="12" spans="1:11" x14ac:dyDescent="0.25">
      <c r="D12" s="23" t="s">
        <v>1991</v>
      </c>
      <c r="E12" s="22" t="s">
        <v>1992</v>
      </c>
    </row>
  </sheetData>
  <autoFilter ref="A1:K1" xr:uid="{D0A41C0D-3207-4FF2-8FB4-1A1191062417}">
    <sortState xmlns:xlrd2="http://schemas.microsoft.com/office/spreadsheetml/2017/richdata2" ref="A2:K10">
      <sortCondition descending="1" ref="D1"/>
    </sortState>
  </autoFilter>
  <hyperlinks>
    <hyperlink ref="E12" r:id="rId1" display="https://www.google.com/maps/d/u/1/edit?hl=en&amp;mid=1s2GlgP860LO_gpBpuE6jIe3iNk1hrJVP&amp;ll=42.62512319039105%2C-83.77521523356279&amp;z=9" xr:uid="{E689B1A7-AA3A-402F-BAAE-E7D5B01F8C7A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631-1293-43AA-A593-5DCCF38C59B2}">
  <dimension ref="A1:G8"/>
  <sheetViews>
    <sheetView zoomScale="85" zoomScaleNormal="85" workbookViewId="0">
      <selection activeCell="F17" sqref="F17"/>
    </sheetView>
  </sheetViews>
  <sheetFormatPr defaultColWidth="6.85546875" defaultRowHeight="15" x14ac:dyDescent="0.25"/>
  <cols>
    <col min="1" max="1" width="7" style="48" bestFit="1" customWidth="1"/>
    <col min="2" max="2" width="12.7109375" style="48" bestFit="1" customWidth="1"/>
    <col min="3" max="3" width="10.85546875" style="48" bestFit="1" customWidth="1"/>
    <col min="4" max="4" width="10.7109375" style="48" bestFit="1" customWidth="1"/>
    <col min="5" max="5" width="48.5703125" style="48" bestFit="1" customWidth="1"/>
    <col min="6" max="6" width="42.140625" style="48" bestFit="1" customWidth="1"/>
    <col min="7" max="16384" width="6.85546875" style="48"/>
  </cols>
  <sheetData>
    <row r="1" spans="1:7" x14ac:dyDescent="0.25">
      <c r="A1" s="62" t="s">
        <v>1993</v>
      </c>
      <c r="B1" s="62" t="s">
        <v>1</v>
      </c>
      <c r="C1" s="62" t="s">
        <v>2</v>
      </c>
      <c r="D1" s="62" t="s">
        <v>3</v>
      </c>
      <c r="E1" s="62" t="s">
        <v>8</v>
      </c>
      <c r="F1" s="62" t="s">
        <v>10</v>
      </c>
      <c r="G1" s="62" t="s">
        <v>9</v>
      </c>
    </row>
    <row r="2" spans="1:7" x14ac:dyDescent="0.25">
      <c r="A2" s="44">
        <v>461620</v>
      </c>
      <c r="B2" s="62" t="s">
        <v>839</v>
      </c>
      <c r="C2" s="62" t="s">
        <v>837</v>
      </c>
      <c r="D2" s="62" t="s">
        <v>14</v>
      </c>
      <c r="E2" s="62" t="s">
        <v>840</v>
      </c>
      <c r="F2" s="62" t="s">
        <v>841</v>
      </c>
      <c r="G2" s="62">
        <v>25</v>
      </c>
    </row>
    <row r="3" spans="1:7" x14ac:dyDescent="0.25">
      <c r="A3" s="44">
        <v>460322</v>
      </c>
      <c r="B3" s="62" t="s">
        <v>842</v>
      </c>
      <c r="C3" s="62" t="s">
        <v>837</v>
      </c>
      <c r="D3" s="62" t="s">
        <v>14</v>
      </c>
      <c r="E3" s="62" t="s">
        <v>843</v>
      </c>
      <c r="F3" s="62" t="s">
        <v>844</v>
      </c>
      <c r="G3" s="62">
        <v>30</v>
      </c>
    </row>
    <row r="4" spans="1:7" x14ac:dyDescent="0.25">
      <c r="A4" s="44">
        <v>465046</v>
      </c>
      <c r="B4" s="62" t="s">
        <v>845</v>
      </c>
      <c r="C4" s="62" t="s">
        <v>837</v>
      </c>
      <c r="D4" s="62" t="s">
        <v>14</v>
      </c>
      <c r="E4" s="62" t="s">
        <v>846</v>
      </c>
      <c r="F4" s="62" t="s">
        <v>847</v>
      </c>
      <c r="G4" s="62">
        <v>30</v>
      </c>
    </row>
    <row r="5" spans="1:7" x14ac:dyDescent="0.25">
      <c r="A5" s="44">
        <v>462378</v>
      </c>
      <c r="B5" s="98" t="s">
        <v>848</v>
      </c>
      <c r="C5" s="62" t="s">
        <v>837</v>
      </c>
      <c r="D5" s="62" t="s">
        <v>14</v>
      </c>
      <c r="E5" s="62" t="s">
        <v>1994</v>
      </c>
      <c r="F5" s="40" t="s">
        <v>1995</v>
      </c>
      <c r="G5" s="62">
        <v>20</v>
      </c>
    </row>
    <row r="6" spans="1:7" ht="30" x14ac:dyDescent="0.25">
      <c r="A6" s="44">
        <v>461823</v>
      </c>
      <c r="B6" s="62" t="s">
        <v>838</v>
      </c>
      <c r="C6" s="62" t="s">
        <v>837</v>
      </c>
      <c r="D6" s="62" t="s">
        <v>14</v>
      </c>
      <c r="E6" s="62" t="s">
        <v>1996</v>
      </c>
      <c r="F6" s="68" t="s">
        <v>1997</v>
      </c>
      <c r="G6" s="62">
        <v>30</v>
      </c>
    </row>
    <row r="7" spans="1:7" x14ac:dyDescent="0.25">
      <c r="A7" s="44">
        <v>460209</v>
      </c>
      <c r="B7" s="62" t="s">
        <v>836</v>
      </c>
      <c r="C7" s="62" t="s">
        <v>837</v>
      </c>
      <c r="D7" s="62" t="s">
        <v>14</v>
      </c>
      <c r="E7" s="62" t="s">
        <v>1998</v>
      </c>
      <c r="F7" s="62" t="s">
        <v>1999</v>
      </c>
      <c r="G7" s="62">
        <v>25</v>
      </c>
    </row>
    <row r="8" spans="1:7" x14ac:dyDescent="0.25">
      <c r="A8" s="44">
        <v>460113</v>
      </c>
      <c r="B8" s="99" t="s">
        <v>849</v>
      </c>
      <c r="C8" s="62" t="s">
        <v>837</v>
      </c>
      <c r="D8" s="62" t="s">
        <v>14</v>
      </c>
      <c r="E8" s="62" t="s">
        <v>850</v>
      </c>
      <c r="F8" s="68" t="s">
        <v>851</v>
      </c>
      <c r="G8" s="62">
        <v>20</v>
      </c>
    </row>
  </sheetData>
  <conditionalFormatting sqref="A2:A8">
    <cfRule type="duplicateValues" dxfId="21" priority="1"/>
    <cfRule type="duplicateValues" dxfId="20" priority="2"/>
    <cfRule type="duplicateValues" dxfId="19" priority="3"/>
  </conditionalFormatting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2054-7FFB-4E55-AA61-E2144B64FD31}">
  <dimension ref="A1:I17"/>
  <sheetViews>
    <sheetView zoomScaleNormal="100" workbookViewId="0">
      <selection activeCell="B2" sqref="B2:B17"/>
    </sheetView>
  </sheetViews>
  <sheetFormatPr defaultColWidth="14.85546875" defaultRowHeight="15" x14ac:dyDescent="0.25"/>
  <cols>
    <col min="1" max="1" width="9.140625" style="48" bestFit="1" customWidth="1"/>
    <col min="2" max="2" width="17.28515625" style="48" bestFit="1" customWidth="1"/>
    <col min="3" max="3" width="12.7109375" style="48" bestFit="1" customWidth="1"/>
    <col min="4" max="4" width="19.42578125" style="48" bestFit="1" customWidth="1"/>
    <col min="5" max="5" width="41.42578125" style="48" bestFit="1" customWidth="1"/>
    <col min="6" max="6" width="40" style="48" bestFit="1" customWidth="1"/>
    <col min="7" max="7" width="5.28515625" style="48" bestFit="1" customWidth="1"/>
    <col min="8" max="8" width="39.42578125" style="48" bestFit="1" customWidth="1"/>
    <col min="9" max="16384" width="14.85546875" style="48"/>
  </cols>
  <sheetData>
    <row r="1" spans="1:9" x14ac:dyDescent="0.25">
      <c r="A1" s="65" t="s">
        <v>1993</v>
      </c>
      <c r="B1" s="65" t="s">
        <v>1</v>
      </c>
      <c r="C1" s="65" t="s">
        <v>2</v>
      </c>
      <c r="D1" s="65" t="s">
        <v>3</v>
      </c>
      <c r="E1" s="65" t="s">
        <v>8</v>
      </c>
      <c r="F1" s="65" t="s">
        <v>10</v>
      </c>
      <c r="G1" s="65" t="s">
        <v>9</v>
      </c>
      <c r="H1" s="33" t="s">
        <v>2000</v>
      </c>
    </row>
    <row r="2" spans="1:9" x14ac:dyDescent="0.25">
      <c r="A2" s="37">
        <v>483197</v>
      </c>
      <c r="B2" s="41" t="s">
        <v>664</v>
      </c>
      <c r="C2" s="41" t="s">
        <v>665</v>
      </c>
      <c r="D2" s="67" t="s">
        <v>14</v>
      </c>
      <c r="E2" s="65" t="s">
        <v>666</v>
      </c>
      <c r="F2" s="64" t="s">
        <v>667</v>
      </c>
      <c r="G2" s="65">
        <v>15</v>
      </c>
      <c r="H2" s="43"/>
      <c r="I2" s="43"/>
    </row>
    <row r="3" spans="1:9" x14ac:dyDescent="0.25">
      <c r="A3" s="37">
        <v>453966</v>
      </c>
      <c r="B3" s="41" t="s">
        <v>668</v>
      </c>
      <c r="C3" s="41" t="s">
        <v>665</v>
      </c>
      <c r="D3" s="67" t="s">
        <v>14</v>
      </c>
      <c r="E3" s="65" t="s">
        <v>669</v>
      </c>
      <c r="F3" s="64" t="s">
        <v>670</v>
      </c>
      <c r="G3" s="65">
        <v>10</v>
      </c>
      <c r="H3" s="43"/>
      <c r="I3" s="43"/>
    </row>
    <row r="4" spans="1:9" x14ac:dyDescent="0.25">
      <c r="A4" s="37">
        <v>483213</v>
      </c>
      <c r="B4" s="41" t="s">
        <v>671</v>
      </c>
      <c r="C4" s="41" t="s">
        <v>665</v>
      </c>
      <c r="D4" s="67" t="s">
        <v>14</v>
      </c>
      <c r="E4" s="65" t="s">
        <v>672</v>
      </c>
      <c r="F4" s="64" t="s">
        <v>673</v>
      </c>
      <c r="G4" s="65">
        <v>17</v>
      </c>
      <c r="H4" s="43"/>
      <c r="I4" s="43"/>
    </row>
    <row r="5" spans="1:9" x14ac:dyDescent="0.25">
      <c r="A5" s="37">
        <v>453973</v>
      </c>
      <c r="B5" s="41" t="s">
        <v>674</v>
      </c>
      <c r="C5" s="41" t="s">
        <v>665</v>
      </c>
      <c r="D5" s="67" t="s">
        <v>14</v>
      </c>
      <c r="E5" s="65" t="s">
        <v>675</v>
      </c>
      <c r="F5" s="64" t="s">
        <v>676</v>
      </c>
      <c r="G5" s="65">
        <v>13</v>
      </c>
      <c r="H5" s="43"/>
      <c r="I5" s="43"/>
    </row>
    <row r="6" spans="1:9" x14ac:dyDescent="0.25">
      <c r="A6" s="37">
        <v>515918</v>
      </c>
      <c r="B6" s="41" t="s">
        <v>677</v>
      </c>
      <c r="C6" s="41" t="s">
        <v>665</v>
      </c>
      <c r="D6" s="67" t="s">
        <v>14</v>
      </c>
      <c r="E6" s="65" t="s">
        <v>678</v>
      </c>
      <c r="F6" s="64" t="s">
        <v>679</v>
      </c>
      <c r="G6" s="65">
        <v>15</v>
      </c>
      <c r="H6" s="43"/>
      <c r="I6" s="43"/>
    </row>
    <row r="7" spans="1:9" x14ac:dyDescent="0.25">
      <c r="A7" s="37">
        <v>489487</v>
      </c>
      <c r="B7" s="41" t="s">
        <v>687</v>
      </c>
      <c r="C7" s="41" t="s">
        <v>665</v>
      </c>
      <c r="D7" s="67" t="s">
        <v>14</v>
      </c>
      <c r="E7" s="65" t="s">
        <v>688</v>
      </c>
      <c r="F7" s="64" t="s">
        <v>2001</v>
      </c>
      <c r="G7" s="65">
        <v>17</v>
      </c>
      <c r="H7" s="43"/>
      <c r="I7" s="43"/>
    </row>
    <row r="8" spans="1:9" x14ac:dyDescent="0.25">
      <c r="A8" s="37">
        <v>455963</v>
      </c>
      <c r="B8" s="41" t="s">
        <v>680</v>
      </c>
      <c r="C8" s="41" t="s">
        <v>665</v>
      </c>
      <c r="D8" s="43" t="s">
        <v>681</v>
      </c>
      <c r="E8" s="65" t="s">
        <v>682</v>
      </c>
      <c r="F8" s="64" t="s">
        <v>683</v>
      </c>
      <c r="G8" s="27">
        <v>1</v>
      </c>
      <c r="H8" s="46" t="s">
        <v>2002</v>
      </c>
      <c r="I8" s="43"/>
    </row>
    <row r="9" spans="1:9" x14ac:dyDescent="0.25">
      <c r="A9" s="37">
        <v>399647</v>
      </c>
      <c r="B9" s="41" t="s">
        <v>684</v>
      </c>
      <c r="C9" s="41" t="s">
        <v>665</v>
      </c>
      <c r="D9" s="43" t="s">
        <v>681</v>
      </c>
      <c r="E9" s="65" t="s">
        <v>685</v>
      </c>
      <c r="F9" s="64" t="s">
        <v>686</v>
      </c>
      <c r="G9" s="27">
        <v>1</v>
      </c>
      <c r="H9" s="46" t="s">
        <v>2002</v>
      </c>
      <c r="I9" s="43"/>
    </row>
    <row r="10" spans="1:9" x14ac:dyDescent="0.25">
      <c r="A10" s="37">
        <v>483205</v>
      </c>
      <c r="B10" s="41" t="s">
        <v>690</v>
      </c>
      <c r="C10" s="41" t="s">
        <v>665</v>
      </c>
      <c r="D10" s="67" t="s">
        <v>14</v>
      </c>
      <c r="E10" s="65" t="s">
        <v>691</v>
      </c>
      <c r="F10" s="64" t="s">
        <v>692</v>
      </c>
      <c r="G10" s="71">
        <v>11</v>
      </c>
      <c r="H10" s="43"/>
      <c r="I10" s="43"/>
    </row>
    <row r="11" spans="1:9" x14ac:dyDescent="0.25">
      <c r="A11" s="37">
        <v>272954</v>
      </c>
      <c r="B11" s="41" t="s">
        <v>693</v>
      </c>
      <c r="C11" s="41" t="s">
        <v>665</v>
      </c>
      <c r="D11" s="67" t="s">
        <v>14</v>
      </c>
      <c r="E11" s="65" t="s">
        <v>694</v>
      </c>
      <c r="F11" s="64" t="s">
        <v>695</v>
      </c>
      <c r="G11" s="71">
        <v>11</v>
      </c>
      <c r="H11" s="43"/>
      <c r="I11" s="43"/>
    </row>
    <row r="12" spans="1:9" x14ac:dyDescent="0.25">
      <c r="A12" s="37">
        <v>483209</v>
      </c>
      <c r="B12" s="41" t="s">
        <v>696</v>
      </c>
      <c r="C12" s="41" t="s">
        <v>665</v>
      </c>
      <c r="D12" s="67" t="s">
        <v>14</v>
      </c>
      <c r="E12" s="65" t="s">
        <v>697</v>
      </c>
      <c r="F12" s="64" t="s">
        <v>698</v>
      </c>
      <c r="G12" s="71">
        <v>20</v>
      </c>
      <c r="H12" s="43"/>
      <c r="I12" s="43"/>
    </row>
    <row r="13" spans="1:9" x14ac:dyDescent="0.25">
      <c r="A13" s="37">
        <v>499605</v>
      </c>
      <c r="B13" s="41" t="s">
        <v>699</v>
      </c>
      <c r="C13" s="41" t="s">
        <v>665</v>
      </c>
      <c r="D13" s="67" t="s">
        <v>14</v>
      </c>
      <c r="E13" s="65" t="s">
        <v>700</v>
      </c>
      <c r="F13" s="64" t="s">
        <v>2003</v>
      </c>
      <c r="G13" s="71">
        <v>15</v>
      </c>
      <c r="H13" s="43"/>
      <c r="I13" s="43"/>
    </row>
    <row r="14" spans="1:9" x14ac:dyDescent="0.25">
      <c r="A14" s="37">
        <v>483218</v>
      </c>
      <c r="B14" s="41" t="s">
        <v>702</v>
      </c>
      <c r="C14" s="41" t="s">
        <v>665</v>
      </c>
      <c r="D14" s="67" t="s">
        <v>14</v>
      </c>
      <c r="E14" s="65" t="s">
        <v>703</v>
      </c>
      <c r="F14" s="64" t="s">
        <v>704</v>
      </c>
      <c r="G14" s="71">
        <v>20</v>
      </c>
      <c r="H14" s="43"/>
      <c r="I14" s="43"/>
    </row>
    <row r="15" spans="1:9" x14ac:dyDescent="0.25">
      <c r="A15" s="37">
        <v>507710</v>
      </c>
      <c r="B15" s="41" t="s">
        <v>705</v>
      </c>
      <c r="C15" s="41" t="s">
        <v>665</v>
      </c>
      <c r="D15" s="67" t="s">
        <v>14</v>
      </c>
      <c r="E15" s="65" t="s">
        <v>706</v>
      </c>
      <c r="F15" s="64" t="s">
        <v>707</v>
      </c>
      <c r="G15" s="71">
        <v>17</v>
      </c>
      <c r="H15" s="43"/>
      <c r="I15" s="43"/>
    </row>
    <row r="16" spans="1:9" x14ac:dyDescent="0.25">
      <c r="A16" s="37">
        <v>506233</v>
      </c>
      <c r="B16" s="41" t="s">
        <v>708</v>
      </c>
      <c r="C16" s="41" t="s">
        <v>665</v>
      </c>
      <c r="D16" s="67" t="s">
        <v>14</v>
      </c>
      <c r="E16" s="65" t="s">
        <v>709</v>
      </c>
      <c r="F16" s="64" t="s">
        <v>710</v>
      </c>
      <c r="G16" s="71">
        <v>13</v>
      </c>
      <c r="I16" s="43"/>
    </row>
    <row r="17" spans="1:9" x14ac:dyDescent="0.25">
      <c r="A17" s="37">
        <v>511809</v>
      </c>
      <c r="B17" s="41" t="s">
        <v>711</v>
      </c>
      <c r="C17" s="41" t="s">
        <v>665</v>
      </c>
      <c r="D17" s="67" t="s">
        <v>14</v>
      </c>
      <c r="E17" s="65" t="s">
        <v>2004</v>
      </c>
      <c r="F17" s="64" t="s">
        <v>2005</v>
      </c>
      <c r="G17" s="71">
        <v>15</v>
      </c>
      <c r="I17" s="43"/>
    </row>
  </sheetData>
  <autoFilter ref="A1:G1" xr:uid="{4AE19A00-2089-4316-A8AD-376AEBEAA741}">
    <sortState xmlns:xlrd2="http://schemas.microsoft.com/office/spreadsheetml/2017/richdata2" ref="A2:G17">
      <sortCondition ref="B1"/>
    </sortState>
  </autoFilter>
  <conditionalFormatting sqref="A2:A17">
    <cfRule type="duplicateValues" dxfId="18" priority="1"/>
    <cfRule type="duplicateValues" dxfId="17" priority="2"/>
    <cfRule type="duplicateValues" dxfId="16" priority="3"/>
  </conditionalFormatting>
  <hyperlinks>
    <hyperlink ref="H1" r:id="rId1" display="https://www.google.com/maps/d/u/0/edit?hl=en&amp;mid=1dmKPCAcqMhErQtVwhsJxRAKu_U9-n1zW&amp;ll=29.845227744501855%2C-95.57103020769746&amp;z=10" xr:uid="{2D353996-F872-4B43-82C6-D6F1AA36AD8A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58F1-3AD5-4BAA-9F3D-17E410EC2CD7}">
  <dimension ref="A1:H4"/>
  <sheetViews>
    <sheetView zoomScale="85" zoomScaleNormal="85" workbookViewId="0">
      <selection activeCell="A2" sqref="A2:XFD4"/>
    </sheetView>
  </sheetViews>
  <sheetFormatPr defaultColWidth="8.85546875" defaultRowHeight="15" x14ac:dyDescent="0.25"/>
  <cols>
    <col min="1" max="1" width="8.85546875" style="48"/>
    <col min="2" max="2" width="19.140625" style="48" bestFit="1" customWidth="1"/>
    <col min="3" max="3" width="15.85546875" style="48" bestFit="1" customWidth="1"/>
    <col min="4" max="4" width="10.7109375" style="48" bestFit="1" customWidth="1"/>
    <col min="5" max="5" width="43" style="48" bestFit="1" customWidth="1"/>
    <col min="6" max="6" width="36.42578125" style="48" bestFit="1" customWidth="1"/>
    <col min="7" max="16384" width="8.85546875" style="48"/>
  </cols>
  <sheetData>
    <row r="1" spans="1:8" x14ac:dyDescent="0.25">
      <c r="A1" s="65" t="s">
        <v>1993</v>
      </c>
      <c r="B1" s="65" t="s">
        <v>1</v>
      </c>
      <c r="C1" s="65" t="s">
        <v>2</v>
      </c>
      <c r="D1" s="65" t="s">
        <v>3</v>
      </c>
      <c r="E1" s="65" t="s">
        <v>8</v>
      </c>
      <c r="F1" s="65" t="s">
        <v>10</v>
      </c>
      <c r="G1" s="65" t="s">
        <v>9</v>
      </c>
      <c r="H1" s="72" t="s">
        <v>2006</v>
      </c>
    </row>
    <row r="2" spans="1:8" x14ac:dyDescent="0.25">
      <c r="A2" s="37">
        <v>490524</v>
      </c>
      <c r="B2" s="41" t="s">
        <v>858</v>
      </c>
      <c r="C2" s="41" t="s">
        <v>855</v>
      </c>
      <c r="D2" s="73" t="s">
        <v>14</v>
      </c>
      <c r="E2" s="65" t="s">
        <v>859</v>
      </c>
      <c r="F2" s="65" t="s">
        <v>2007</v>
      </c>
      <c r="G2" s="65">
        <v>35</v>
      </c>
    </row>
    <row r="3" spans="1:8" x14ac:dyDescent="0.25">
      <c r="A3" s="37">
        <v>468968</v>
      </c>
      <c r="B3" s="41" t="s">
        <v>861</v>
      </c>
      <c r="C3" s="41" t="s">
        <v>855</v>
      </c>
      <c r="D3" s="73" t="s">
        <v>14</v>
      </c>
      <c r="E3" s="65" t="s">
        <v>2008</v>
      </c>
      <c r="F3" s="65" t="s">
        <v>2009</v>
      </c>
      <c r="G3" s="65">
        <v>35</v>
      </c>
    </row>
    <row r="4" spans="1:8" x14ac:dyDescent="0.25">
      <c r="A4" s="37">
        <v>408978</v>
      </c>
      <c r="B4" s="41" t="s">
        <v>862</v>
      </c>
      <c r="C4" s="41" t="s">
        <v>855</v>
      </c>
      <c r="D4" s="73" t="s">
        <v>14</v>
      </c>
      <c r="E4" s="65" t="s">
        <v>2010</v>
      </c>
      <c r="F4" s="74" t="s">
        <v>2011</v>
      </c>
      <c r="G4" s="65">
        <v>35</v>
      </c>
    </row>
  </sheetData>
  <conditionalFormatting sqref="A2:A4">
    <cfRule type="duplicateValues" dxfId="15" priority="1"/>
    <cfRule type="duplicateValues" dxfId="14" priority="2"/>
    <cfRule type="duplicateValues" dxfId="13" priority="3"/>
  </conditionalFormatting>
  <hyperlinks>
    <hyperlink ref="H1" r:id="rId1" display="https://www.google.com/maps/d/u/0/edit?hl=en&amp;mid=1bz2Lq3e8i4NVSvppd7vJh2oNprRZGOXa&amp;ll=39.02723905527752%2C-94.57067220000002&amp;z=8" xr:uid="{25DE5D6B-E08A-497D-A9E4-39CA63238356}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6C6F-718F-4616-895A-5554BAED8646}">
  <dimension ref="A3:D65"/>
  <sheetViews>
    <sheetView workbookViewId="0">
      <selection activeCell="A3" sqref="A3:D10"/>
    </sheetView>
  </sheetViews>
  <sheetFormatPr defaultRowHeight="15" x14ac:dyDescent="0.25"/>
  <cols>
    <col min="1" max="1" width="27.42578125" bestFit="1" customWidth="1"/>
    <col min="2" max="2" width="24.7109375" bestFit="1" customWidth="1"/>
    <col min="3" max="3" width="8.28515625" bestFit="1" customWidth="1"/>
    <col min="4" max="4" width="4.85546875" style="20" bestFit="1" customWidth="1"/>
  </cols>
  <sheetData>
    <row r="3" spans="1:4" x14ac:dyDescent="0.25">
      <c r="A3" s="13" t="s">
        <v>3</v>
      </c>
      <c r="B3" s="13" t="s">
        <v>2</v>
      </c>
      <c r="C3" s="13" t="s">
        <v>1</v>
      </c>
      <c r="D3" s="20" t="s">
        <v>2012</v>
      </c>
    </row>
    <row r="4" spans="1:4" x14ac:dyDescent="0.25">
      <c r="A4" t="s">
        <v>338</v>
      </c>
      <c r="B4" t="s">
        <v>321</v>
      </c>
      <c r="D4" s="20">
        <v>1</v>
      </c>
    </row>
    <row r="5" spans="1:4" x14ac:dyDescent="0.25">
      <c r="B5" t="s">
        <v>576</v>
      </c>
      <c r="D5" s="20">
        <v>3</v>
      </c>
    </row>
    <row r="6" spans="1:4" x14ac:dyDescent="0.25">
      <c r="B6" t="s">
        <v>744</v>
      </c>
      <c r="D6" s="20">
        <v>1</v>
      </c>
    </row>
    <row r="7" spans="1:4" x14ac:dyDescent="0.25">
      <c r="B7" t="s">
        <v>1246</v>
      </c>
      <c r="D7" s="20">
        <v>6</v>
      </c>
    </row>
    <row r="8" spans="1:4" x14ac:dyDescent="0.25">
      <c r="B8" t="s">
        <v>1486</v>
      </c>
      <c r="D8" s="20">
        <v>1</v>
      </c>
    </row>
    <row r="9" spans="1:4" x14ac:dyDescent="0.25">
      <c r="B9" t="s">
        <v>1632</v>
      </c>
      <c r="D9" s="20">
        <v>1</v>
      </c>
    </row>
    <row r="10" spans="1:4" x14ac:dyDescent="0.25">
      <c r="B10" t="s">
        <v>1683</v>
      </c>
      <c r="D10" s="20">
        <v>2</v>
      </c>
    </row>
    <row r="11" spans="1:4" x14ac:dyDescent="0.25">
      <c r="A11" t="s">
        <v>2013</v>
      </c>
      <c r="D11" s="20">
        <v>15</v>
      </c>
    </row>
    <row r="12" spans="1:4" x14ac:dyDescent="0.25">
      <c r="A12" t="s">
        <v>14</v>
      </c>
      <c r="B12" t="s">
        <v>13</v>
      </c>
      <c r="D12" s="20">
        <v>6</v>
      </c>
    </row>
    <row r="13" spans="1:4" x14ac:dyDescent="0.25">
      <c r="B13" t="s">
        <v>42</v>
      </c>
      <c r="D13" s="20">
        <v>7</v>
      </c>
    </row>
    <row r="14" spans="1:4" x14ac:dyDescent="0.25">
      <c r="B14" t="s">
        <v>2014</v>
      </c>
      <c r="D14" s="20">
        <v>2</v>
      </c>
    </row>
    <row r="15" spans="1:4" x14ac:dyDescent="0.25">
      <c r="B15" t="s">
        <v>75</v>
      </c>
      <c r="D15" s="20">
        <v>3</v>
      </c>
    </row>
    <row r="16" spans="1:4" x14ac:dyDescent="0.25">
      <c r="B16" t="s">
        <v>89</v>
      </c>
      <c r="D16" s="20">
        <v>9</v>
      </c>
    </row>
    <row r="17" spans="2:4" x14ac:dyDescent="0.25">
      <c r="B17" t="s">
        <v>130</v>
      </c>
      <c r="D17" s="20">
        <v>4</v>
      </c>
    </row>
    <row r="18" spans="2:4" x14ac:dyDescent="0.25">
      <c r="B18" t="s">
        <v>148</v>
      </c>
      <c r="D18" s="20">
        <v>5</v>
      </c>
    </row>
    <row r="19" spans="2:4" x14ac:dyDescent="0.25">
      <c r="B19" t="s">
        <v>180</v>
      </c>
      <c r="D19" s="20">
        <v>3</v>
      </c>
    </row>
    <row r="20" spans="2:4" x14ac:dyDescent="0.25">
      <c r="B20" t="s">
        <v>1721</v>
      </c>
      <c r="D20" s="20">
        <v>9</v>
      </c>
    </row>
    <row r="21" spans="2:4" x14ac:dyDescent="0.25">
      <c r="B21" t="s">
        <v>1723</v>
      </c>
      <c r="D21" s="20">
        <v>6</v>
      </c>
    </row>
    <row r="22" spans="2:4" x14ac:dyDescent="0.25">
      <c r="B22" t="s">
        <v>236</v>
      </c>
      <c r="D22" s="20">
        <v>3</v>
      </c>
    </row>
    <row r="23" spans="2:4" x14ac:dyDescent="0.25">
      <c r="B23" t="s">
        <v>250</v>
      </c>
      <c r="D23" s="20">
        <v>16</v>
      </c>
    </row>
    <row r="24" spans="2:4" x14ac:dyDescent="0.25">
      <c r="B24" t="s">
        <v>321</v>
      </c>
      <c r="D24" s="20">
        <v>8</v>
      </c>
    </row>
    <row r="25" spans="2:4" x14ac:dyDescent="0.25">
      <c r="B25" t="s">
        <v>370</v>
      </c>
      <c r="D25" s="20">
        <v>1</v>
      </c>
    </row>
    <row r="26" spans="2:4" x14ac:dyDescent="0.25">
      <c r="B26" s="19" t="s">
        <v>411</v>
      </c>
      <c r="D26" s="20">
        <v>8</v>
      </c>
    </row>
    <row r="27" spans="2:4" x14ac:dyDescent="0.25">
      <c r="B27" t="s">
        <v>445</v>
      </c>
      <c r="D27" s="20">
        <v>20</v>
      </c>
    </row>
    <row r="28" spans="2:4" x14ac:dyDescent="0.25">
      <c r="B28" t="s">
        <v>576</v>
      </c>
      <c r="D28" s="20">
        <v>10</v>
      </c>
    </row>
    <row r="29" spans="2:4" x14ac:dyDescent="0.25">
      <c r="B29" t="s">
        <v>628</v>
      </c>
      <c r="D29" s="20">
        <v>6</v>
      </c>
    </row>
    <row r="30" spans="2:4" x14ac:dyDescent="0.25">
      <c r="B30" s="18" t="s">
        <v>665</v>
      </c>
      <c r="D30" s="20">
        <v>16</v>
      </c>
    </row>
    <row r="31" spans="2:4" x14ac:dyDescent="0.25">
      <c r="B31" t="s">
        <v>713</v>
      </c>
      <c r="D31" s="20">
        <v>8</v>
      </c>
    </row>
    <row r="32" spans="2:4" x14ac:dyDescent="0.25">
      <c r="B32" t="s">
        <v>744</v>
      </c>
      <c r="D32" s="20">
        <v>16</v>
      </c>
    </row>
    <row r="33" spans="2:4" x14ac:dyDescent="0.25">
      <c r="B33" s="18" t="s">
        <v>837</v>
      </c>
      <c r="D33" s="20">
        <v>7</v>
      </c>
    </row>
    <row r="34" spans="2:4" x14ac:dyDescent="0.25">
      <c r="B34" s="18" t="s">
        <v>855</v>
      </c>
      <c r="D34" s="20">
        <v>3</v>
      </c>
    </row>
    <row r="35" spans="2:4" x14ac:dyDescent="0.25">
      <c r="B35" t="s">
        <v>865</v>
      </c>
      <c r="D35" s="20">
        <v>8</v>
      </c>
    </row>
    <row r="36" spans="2:4" x14ac:dyDescent="0.25">
      <c r="B36" s="19" t="s">
        <v>894</v>
      </c>
      <c r="D36" s="20">
        <v>4</v>
      </c>
    </row>
    <row r="37" spans="2:4" x14ac:dyDescent="0.25">
      <c r="B37" s="19" t="s">
        <v>911</v>
      </c>
      <c r="D37" s="20">
        <v>11</v>
      </c>
    </row>
    <row r="38" spans="2:4" x14ac:dyDescent="0.25">
      <c r="B38" t="s">
        <v>950</v>
      </c>
      <c r="D38" s="20">
        <v>15</v>
      </c>
    </row>
    <row r="39" spans="2:4" x14ac:dyDescent="0.25">
      <c r="B39" t="s">
        <v>1012</v>
      </c>
      <c r="D39" s="20">
        <v>2</v>
      </c>
    </row>
    <row r="40" spans="2:4" x14ac:dyDescent="0.25">
      <c r="B40" t="s">
        <v>1024</v>
      </c>
      <c r="D40" s="20">
        <v>15</v>
      </c>
    </row>
    <row r="41" spans="2:4" x14ac:dyDescent="0.25">
      <c r="B41" t="s">
        <v>1099</v>
      </c>
      <c r="D41" s="20">
        <v>13</v>
      </c>
    </row>
    <row r="42" spans="2:4" x14ac:dyDescent="0.25">
      <c r="B42" t="s">
        <v>1146</v>
      </c>
      <c r="D42" s="20">
        <v>4</v>
      </c>
    </row>
    <row r="43" spans="2:4" x14ac:dyDescent="0.25">
      <c r="B43" t="s">
        <v>1158</v>
      </c>
      <c r="D43" s="20">
        <v>14</v>
      </c>
    </row>
    <row r="44" spans="2:4" x14ac:dyDescent="0.25">
      <c r="B44" t="s">
        <v>1743</v>
      </c>
      <c r="D44" s="20">
        <v>1</v>
      </c>
    </row>
    <row r="45" spans="2:4" x14ac:dyDescent="0.25">
      <c r="B45" t="s">
        <v>1231</v>
      </c>
      <c r="D45" s="20">
        <v>3</v>
      </c>
    </row>
    <row r="46" spans="2:4" x14ac:dyDescent="0.25">
      <c r="B46" t="s">
        <v>1246</v>
      </c>
      <c r="D46" s="20">
        <v>25</v>
      </c>
    </row>
    <row r="47" spans="2:4" x14ac:dyDescent="0.25">
      <c r="B47" t="s">
        <v>1375</v>
      </c>
      <c r="D47" s="20">
        <v>2</v>
      </c>
    </row>
    <row r="48" spans="2:4" x14ac:dyDescent="0.25">
      <c r="B48" s="19" t="s">
        <v>1385</v>
      </c>
      <c r="D48" s="20">
        <v>6</v>
      </c>
    </row>
    <row r="49" spans="1:4" x14ac:dyDescent="0.25">
      <c r="B49" t="s">
        <v>1407</v>
      </c>
      <c r="D49" s="20">
        <v>3</v>
      </c>
    </row>
    <row r="50" spans="1:4" x14ac:dyDescent="0.25">
      <c r="B50" t="s">
        <v>1421</v>
      </c>
      <c r="D50" s="20">
        <v>7</v>
      </c>
    </row>
    <row r="51" spans="1:4" x14ac:dyDescent="0.25">
      <c r="B51" t="s">
        <v>1449</v>
      </c>
      <c r="D51" s="20">
        <v>9</v>
      </c>
    </row>
    <row r="52" spans="1:4" x14ac:dyDescent="0.25">
      <c r="B52" t="s">
        <v>1486</v>
      </c>
      <c r="D52" s="20">
        <v>4</v>
      </c>
    </row>
    <row r="53" spans="1:4" x14ac:dyDescent="0.25">
      <c r="B53" t="s">
        <v>1504</v>
      </c>
      <c r="D53" s="20">
        <v>4</v>
      </c>
    </row>
    <row r="54" spans="1:4" x14ac:dyDescent="0.25">
      <c r="B54" t="s">
        <v>1522</v>
      </c>
      <c r="D54" s="20">
        <v>5</v>
      </c>
    </row>
    <row r="55" spans="1:4" x14ac:dyDescent="0.25">
      <c r="B55" t="s">
        <v>1540</v>
      </c>
      <c r="D55" s="20">
        <v>6</v>
      </c>
    </row>
    <row r="56" spans="1:4" x14ac:dyDescent="0.25">
      <c r="B56" t="s">
        <v>1568</v>
      </c>
      <c r="D56" s="20">
        <v>10</v>
      </c>
    </row>
    <row r="57" spans="1:4" x14ac:dyDescent="0.25">
      <c r="B57" t="s">
        <v>1611</v>
      </c>
      <c r="D57" s="20">
        <v>5</v>
      </c>
    </row>
    <row r="58" spans="1:4" x14ac:dyDescent="0.25">
      <c r="B58" t="s">
        <v>1632</v>
      </c>
      <c r="D58" s="20">
        <v>6</v>
      </c>
    </row>
    <row r="59" spans="1:4" x14ac:dyDescent="0.25">
      <c r="B59" t="s">
        <v>1655</v>
      </c>
      <c r="D59" s="20">
        <v>3</v>
      </c>
    </row>
    <row r="60" spans="1:4" x14ac:dyDescent="0.25">
      <c r="B60" t="s">
        <v>1669</v>
      </c>
      <c r="D60" s="20">
        <v>3</v>
      </c>
    </row>
    <row r="61" spans="1:4" x14ac:dyDescent="0.25">
      <c r="B61" s="18" t="s">
        <v>1683</v>
      </c>
      <c r="D61" s="20">
        <v>8</v>
      </c>
    </row>
    <row r="62" spans="1:4" x14ac:dyDescent="0.25">
      <c r="A62" t="s">
        <v>2015</v>
      </c>
      <c r="D62" s="20">
        <v>372</v>
      </c>
    </row>
    <row r="63" spans="1:4" x14ac:dyDescent="0.25">
      <c r="A63" t="s">
        <v>71</v>
      </c>
      <c r="D63" s="20">
        <v>23</v>
      </c>
    </row>
    <row r="64" spans="1:4" x14ac:dyDescent="0.25">
      <c r="A64" t="s">
        <v>327</v>
      </c>
      <c r="D64" s="20">
        <v>29</v>
      </c>
    </row>
    <row r="65" spans="1:4" x14ac:dyDescent="0.25">
      <c r="A65" t="s">
        <v>2016</v>
      </c>
      <c r="D65" s="20">
        <v>439</v>
      </c>
    </row>
  </sheetData>
  <conditionalFormatting pivot="1" sqref="D12:D61">
    <cfRule type="cellIs" dxfId="12" priority="1" operator="lessThan">
      <formula>4</formula>
    </cfRule>
  </conditionalFormatting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4"/>
  <sheetViews>
    <sheetView workbookViewId="0">
      <pane ySplit="1" topLeftCell="A550" activePane="bottomLeft" state="frozen"/>
      <selection pane="bottomLeft" activeCell="J577" sqref="J577"/>
    </sheetView>
  </sheetViews>
  <sheetFormatPr defaultRowHeight="15" x14ac:dyDescent="0.25"/>
  <cols>
    <col min="1" max="1" width="11" bestFit="1" customWidth="1"/>
    <col min="2" max="2" width="34.42578125" bestFit="1" customWidth="1"/>
    <col min="3" max="3" width="15.42578125" bestFit="1" customWidth="1"/>
    <col min="10" max="10" width="52" bestFit="1" customWidth="1"/>
    <col min="11" max="11" width="22.28515625" bestFit="1" customWidth="1"/>
    <col min="12" max="12" width="20.7109375" bestFit="1" customWidth="1"/>
    <col min="13" max="13" width="5.140625" bestFit="1" customWidth="1"/>
    <col min="14" max="14" width="6" bestFit="1" customWidth="1"/>
  </cols>
  <sheetData>
    <row r="1" spans="1:16" x14ac:dyDescent="0.25">
      <c r="A1" t="s">
        <v>2017</v>
      </c>
      <c r="B1" t="s">
        <v>2018</v>
      </c>
      <c r="C1" t="s">
        <v>2019</v>
      </c>
      <c r="D1" t="s">
        <v>2020</v>
      </c>
      <c r="E1" t="s">
        <v>2021</v>
      </c>
      <c r="F1" t="s">
        <v>2022</v>
      </c>
      <c r="G1" t="s">
        <v>2023</v>
      </c>
      <c r="H1" t="s">
        <v>2024</v>
      </c>
      <c r="I1" t="s">
        <v>2025</v>
      </c>
      <c r="J1" t="s">
        <v>2026</v>
      </c>
      <c r="K1" t="s">
        <v>2027</v>
      </c>
      <c r="L1" t="s">
        <v>2028</v>
      </c>
      <c r="M1" t="s">
        <v>2029</v>
      </c>
      <c r="N1" t="s">
        <v>2030</v>
      </c>
      <c r="O1" t="s">
        <v>2031</v>
      </c>
      <c r="P1" t="s">
        <v>2032</v>
      </c>
    </row>
    <row r="2" spans="1:16" x14ac:dyDescent="0.25">
      <c r="A2">
        <v>1154027104</v>
      </c>
      <c r="B2" t="s">
        <v>2033</v>
      </c>
      <c r="C2">
        <v>458662</v>
      </c>
      <c r="D2" t="s">
        <v>2034</v>
      </c>
      <c r="F2" t="s">
        <v>2035</v>
      </c>
      <c r="G2">
        <v>458662</v>
      </c>
      <c r="H2" s="1">
        <v>44277</v>
      </c>
      <c r="I2" s="1">
        <v>44277</v>
      </c>
      <c r="J2" t="s">
        <v>2036</v>
      </c>
      <c r="L2" t="s">
        <v>2037</v>
      </c>
      <c r="M2" t="s">
        <v>2038</v>
      </c>
      <c r="N2">
        <v>32708</v>
      </c>
      <c r="O2" t="s">
        <v>2039</v>
      </c>
      <c r="P2" t="str">
        <f t="shared" ref="P2:P65" si="0">J2&amp;", "&amp;L2&amp;", "&amp;N2&amp;", "&amp;M2</f>
        <v>100 Deer Song Dr, Winter Springs, 32708, FL</v>
      </c>
    </row>
    <row r="3" spans="1:16" x14ac:dyDescent="0.25">
      <c r="A3">
        <v>1150774798</v>
      </c>
      <c r="B3" t="s">
        <v>2033</v>
      </c>
      <c r="C3">
        <v>462225</v>
      </c>
      <c r="D3" t="s">
        <v>2040</v>
      </c>
      <c r="F3" t="s">
        <v>2041</v>
      </c>
      <c r="G3">
        <v>462225</v>
      </c>
      <c r="H3" s="1">
        <v>44298</v>
      </c>
      <c r="I3" s="1">
        <v>44298</v>
      </c>
      <c r="J3" t="s">
        <v>2042</v>
      </c>
      <c r="L3" t="s">
        <v>13</v>
      </c>
      <c r="M3" t="s">
        <v>2043</v>
      </c>
      <c r="N3">
        <v>22304</v>
      </c>
      <c r="O3" t="s">
        <v>2039</v>
      </c>
      <c r="P3" t="str">
        <f t="shared" si="0"/>
        <v>100 S Reynolds st apt 409, Alexandria, 22304, VA</v>
      </c>
    </row>
    <row r="4" spans="1:16" x14ac:dyDescent="0.25">
      <c r="A4">
        <v>1164952694</v>
      </c>
      <c r="B4" t="s">
        <v>2033</v>
      </c>
      <c r="C4">
        <v>472934</v>
      </c>
      <c r="D4" t="s">
        <v>2044</v>
      </c>
      <c r="E4" t="s">
        <v>2045</v>
      </c>
      <c r="F4" t="s">
        <v>2046</v>
      </c>
      <c r="G4">
        <v>472934</v>
      </c>
      <c r="H4" s="1">
        <v>44361</v>
      </c>
      <c r="I4" s="1">
        <v>44361</v>
      </c>
      <c r="J4" t="s">
        <v>2047</v>
      </c>
      <c r="L4" t="s">
        <v>1024</v>
      </c>
      <c r="M4" t="s">
        <v>2038</v>
      </c>
      <c r="N4">
        <v>33179</v>
      </c>
      <c r="O4" t="s">
        <v>2039</v>
      </c>
      <c r="P4" t="str">
        <f t="shared" si="0"/>
        <v>1000 ne 196st, Miami, 33179, FL</v>
      </c>
    </row>
    <row r="5" spans="1:16" x14ac:dyDescent="0.25">
      <c r="A5">
        <v>1166729535</v>
      </c>
      <c r="B5" t="s">
        <v>2033</v>
      </c>
      <c r="C5">
        <v>489474</v>
      </c>
      <c r="D5" t="s">
        <v>2048</v>
      </c>
      <c r="E5" t="s">
        <v>2049</v>
      </c>
      <c r="F5" t="s">
        <v>2050</v>
      </c>
      <c r="G5">
        <v>489474</v>
      </c>
      <c r="H5" s="1">
        <v>44410</v>
      </c>
      <c r="I5" s="1">
        <v>44410</v>
      </c>
      <c r="J5" t="s">
        <v>2051</v>
      </c>
      <c r="K5">
        <v>1206</v>
      </c>
      <c r="L5" t="s">
        <v>2052</v>
      </c>
      <c r="M5" t="s">
        <v>2053</v>
      </c>
      <c r="N5">
        <v>16066</v>
      </c>
      <c r="O5" t="s">
        <v>2039</v>
      </c>
      <c r="P5" t="str">
        <f t="shared" si="0"/>
        <v>1000 Old Station Rd, CRANBERRY TOWNSHIP, 16066, PA</v>
      </c>
    </row>
    <row r="6" spans="1:16" x14ac:dyDescent="0.25">
      <c r="A6">
        <v>1164952771</v>
      </c>
      <c r="B6" t="s">
        <v>2033</v>
      </c>
      <c r="C6">
        <v>472730</v>
      </c>
      <c r="D6" t="s">
        <v>2054</v>
      </c>
      <c r="E6" t="s">
        <v>2055</v>
      </c>
      <c r="F6" t="s">
        <v>2056</v>
      </c>
      <c r="G6">
        <v>472730</v>
      </c>
      <c r="H6" s="1">
        <v>44361</v>
      </c>
      <c r="I6" s="1">
        <v>44361</v>
      </c>
      <c r="J6" t="s">
        <v>2057</v>
      </c>
      <c r="L6" t="s">
        <v>1246</v>
      </c>
      <c r="M6" t="s">
        <v>2038</v>
      </c>
      <c r="N6">
        <v>32824</v>
      </c>
      <c r="O6" t="s">
        <v>2039</v>
      </c>
      <c r="P6" t="str">
        <f t="shared" si="0"/>
        <v>1001 Landstar Park DR APT 208, Orlando, 32824, FL</v>
      </c>
    </row>
    <row r="7" spans="1:16" x14ac:dyDescent="0.25">
      <c r="A7">
        <v>1151392708</v>
      </c>
      <c r="B7" t="s">
        <v>2033</v>
      </c>
      <c r="C7">
        <v>456200</v>
      </c>
      <c r="D7" t="s">
        <v>2058</v>
      </c>
      <c r="F7" t="s">
        <v>2059</v>
      </c>
      <c r="G7">
        <v>456200</v>
      </c>
      <c r="H7" s="1">
        <v>44263</v>
      </c>
      <c r="I7" s="1">
        <v>44263</v>
      </c>
      <c r="J7" t="s">
        <v>2060</v>
      </c>
      <c r="L7" t="s">
        <v>2061</v>
      </c>
      <c r="M7" t="s">
        <v>2038</v>
      </c>
      <c r="N7">
        <v>33404</v>
      </c>
      <c r="O7" t="s">
        <v>2039</v>
      </c>
      <c r="P7" t="str">
        <f t="shared" si="0"/>
        <v>1006 Abaco Lane, Riviera Beach, 33404, FL</v>
      </c>
    </row>
    <row r="8" spans="1:16" x14ac:dyDescent="0.25">
      <c r="A8">
        <v>547057318</v>
      </c>
      <c r="B8" t="s">
        <v>2033</v>
      </c>
      <c r="C8">
        <v>481012</v>
      </c>
      <c r="D8" t="s">
        <v>2062</v>
      </c>
      <c r="E8" t="s">
        <v>2063</v>
      </c>
      <c r="F8" t="s">
        <v>2064</v>
      </c>
      <c r="G8">
        <v>481012</v>
      </c>
      <c r="H8" s="1">
        <v>44396</v>
      </c>
      <c r="I8" s="1">
        <v>44396</v>
      </c>
      <c r="J8" t="s">
        <v>2065</v>
      </c>
      <c r="L8" t="s">
        <v>2066</v>
      </c>
      <c r="M8" t="s">
        <v>2053</v>
      </c>
      <c r="N8">
        <v>16001</v>
      </c>
      <c r="O8" t="s">
        <v>2039</v>
      </c>
      <c r="P8" t="str">
        <f t="shared" si="0"/>
        <v>1008 Meadow Valley Dr, BUTLER, 16001, PA</v>
      </c>
    </row>
    <row r="9" spans="1:16" x14ac:dyDescent="0.25">
      <c r="A9">
        <v>1174684475</v>
      </c>
      <c r="B9" t="s">
        <v>2033</v>
      </c>
      <c r="C9">
        <v>499599</v>
      </c>
      <c r="D9" t="s">
        <v>2067</v>
      </c>
      <c r="E9" t="s">
        <v>2068</v>
      </c>
      <c r="F9" t="s">
        <v>2069</v>
      </c>
      <c r="G9">
        <v>499599</v>
      </c>
      <c r="H9" s="1">
        <v>44452</v>
      </c>
      <c r="I9" s="1">
        <v>44452</v>
      </c>
      <c r="J9" t="s">
        <v>2070</v>
      </c>
      <c r="K9" t="s">
        <v>2071</v>
      </c>
      <c r="L9" t="s">
        <v>1246</v>
      </c>
      <c r="M9" t="s">
        <v>2038</v>
      </c>
      <c r="N9">
        <v>32832</v>
      </c>
      <c r="O9" t="s">
        <v>2039</v>
      </c>
      <c r="P9" t="str">
        <f t="shared" si="0"/>
        <v>10095 Davis Creek Circle, Orlando, 32832, FL</v>
      </c>
    </row>
    <row r="10" spans="1:16" x14ac:dyDescent="0.25">
      <c r="A10">
        <v>1172824572</v>
      </c>
      <c r="B10" t="s">
        <v>2033</v>
      </c>
      <c r="C10">
        <v>490524</v>
      </c>
      <c r="D10" t="s">
        <v>2072</v>
      </c>
      <c r="E10" t="s">
        <v>2073</v>
      </c>
      <c r="F10" t="s">
        <v>2074</v>
      </c>
      <c r="G10">
        <v>490524</v>
      </c>
      <c r="H10" s="1">
        <v>44443</v>
      </c>
      <c r="I10" s="1">
        <v>44431</v>
      </c>
      <c r="J10" t="s">
        <v>2075</v>
      </c>
      <c r="L10" t="s">
        <v>837</v>
      </c>
      <c r="M10" t="s">
        <v>2076</v>
      </c>
      <c r="N10">
        <v>64155</v>
      </c>
      <c r="O10" t="s">
        <v>2039</v>
      </c>
      <c r="P10" t="str">
        <f t="shared" si="0"/>
        <v>1015 NE 104th Ter, Kansas City, 64155, MO</v>
      </c>
    </row>
    <row r="11" spans="1:16" x14ac:dyDescent="0.25">
      <c r="A11">
        <v>1151392642</v>
      </c>
      <c r="B11" t="s">
        <v>2033</v>
      </c>
      <c r="C11">
        <v>443301</v>
      </c>
      <c r="D11" t="s">
        <v>2077</v>
      </c>
      <c r="E11" t="s">
        <v>2078</v>
      </c>
      <c r="F11" t="s">
        <v>2079</v>
      </c>
      <c r="G11">
        <v>443301</v>
      </c>
      <c r="H11" s="1">
        <v>44317</v>
      </c>
      <c r="I11" s="1">
        <v>44144</v>
      </c>
      <c r="J11" t="s">
        <v>2080</v>
      </c>
      <c r="L11" t="s">
        <v>2081</v>
      </c>
      <c r="M11" t="s">
        <v>2038</v>
      </c>
      <c r="N11">
        <v>32174</v>
      </c>
      <c r="O11" t="s">
        <v>2039</v>
      </c>
      <c r="P11" t="str">
        <f t="shared" si="0"/>
        <v>102 Tierra Circle, Ormond Beach, 32174, FL</v>
      </c>
    </row>
    <row r="12" spans="1:16" x14ac:dyDescent="0.25">
      <c r="A12">
        <v>1151392665</v>
      </c>
      <c r="B12" t="s">
        <v>2033</v>
      </c>
      <c r="C12">
        <v>456803</v>
      </c>
      <c r="D12" t="s">
        <v>2082</v>
      </c>
      <c r="E12" t="s">
        <v>2083</v>
      </c>
      <c r="F12" t="s">
        <v>2084</v>
      </c>
      <c r="G12">
        <v>456803</v>
      </c>
      <c r="H12" s="1">
        <v>44263</v>
      </c>
      <c r="I12" s="1">
        <v>44263</v>
      </c>
      <c r="J12" t="s">
        <v>2085</v>
      </c>
      <c r="K12" t="s">
        <v>2086</v>
      </c>
      <c r="L12" t="s">
        <v>2087</v>
      </c>
      <c r="M12" t="s">
        <v>2088</v>
      </c>
      <c r="N12">
        <v>11375</v>
      </c>
      <c r="O12" t="s">
        <v>2039</v>
      </c>
      <c r="P12" t="str">
        <f t="shared" si="0"/>
        <v>102-30 66th Rd, Forest Hills, 11375, NY</v>
      </c>
    </row>
    <row r="13" spans="1:16" x14ac:dyDescent="0.25">
      <c r="A13">
        <v>1166729168</v>
      </c>
      <c r="B13" t="s">
        <v>2033</v>
      </c>
      <c r="C13">
        <v>489478</v>
      </c>
      <c r="D13" t="s">
        <v>2089</v>
      </c>
      <c r="E13" t="s">
        <v>2090</v>
      </c>
      <c r="F13" t="s">
        <v>2091</v>
      </c>
      <c r="G13">
        <v>489478</v>
      </c>
      <c r="H13" s="1">
        <v>44410</v>
      </c>
      <c r="I13" s="1">
        <v>44410</v>
      </c>
      <c r="J13" t="s">
        <v>2092</v>
      </c>
      <c r="L13" t="s">
        <v>2093</v>
      </c>
      <c r="M13" t="s">
        <v>2094</v>
      </c>
      <c r="N13">
        <v>66204</v>
      </c>
      <c r="O13" t="s">
        <v>2039</v>
      </c>
      <c r="P13" t="str">
        <f t="shared" si="0"/>
        <v>10232 W 80th St, Apt 252, Overland Park, 66204, KS</v>
      </c>
    </row>
    <row r="14" spans="1:16" x14ac:dyDescent="0.25">
      <c r="A14">
        <v>1151392677</v>
      </c>
      <c r="B14" t="s">
        <v>2033</v>
      </c>
      <c r="C14">
        <v>456836</v>
      </c>
      <c r="D14" t="s">
        <v>2054</v>
      </c>
      <c r="E14" t="s">
        <v>2095</v>
      </c>
      <c r="F14" t="s">
        <v>2096</v>
      </c>
      <c r="G14">
        <v>456836</v>
      </c>
      <c r="H14" s="1">
        <v>44263</v>
      </c>
      <c r="I14" s="1">
        <v>44263</v>
      </c>
      <c r="J14" t="s">
        <v>2097</v>
      </c>
      <c r="L14" t="s">
        <v>89</v>
      </c>
      <c r="M14" t="s">
        <v>2098</v>
      </c>
      <c r="N14">
        <v>2124</v>
      </c>
      <c r="O14" t="s">
        <v>2039</v>
      </c>
      <c r="P14" t="str">
        <f t="shared" si="0"/>
        <v>103 Norfolk st, Boston, 2124, MA</v>
      </c>
    </row>
    <row r="15" spans="1:16" x14ac:dyDescent="0.25">
      <c r="A15">
        <v>1172220561</v>
      </c>
      <c r="B15" t="s">
        <v>2033</v>
      </c>
      <c r="C15">
        <v>348335</v>
      </c>
      <c r="D15" t="s">
        <v>2099</v>
      </c>
      <c r="E15" t="s">
        <v>2100</v>
      </c>
      <c r="F15" t="s">
        <v>2101</v>
      </c>
      <c r="G15">
        <v>348335</v>
      </c>
      <c r="H15" s="1">
        <v>44415</v>
      </c>
      <c r="I15" s="1">
        <v>43409</v>
      </c>
      <c r="J15" t="s">
        <v>2102</v>
      </c>
      <c r="K15" t="s">
        <v>2103</v>
      </c>
      <c r="L15" t="s">
        <v>2104</v>
      </c>
      <c r="M15" t="s">
        <v>2105</v>
      </c>
      <c r="N15">
        <v>92129</v>
      </c>
      <c r="O15" t="s">
        <v>2039</v>
      </c>
      <c r="P15" t="str">
        <f t="shared" si="0"/>
        <v>10307 Azuaga Street, San Diego, 92129, CA</v>
      </c>
    </row>
    <row r="16" spans="1:16" x14ac:dyDescent="0.25">
      <c r="A16">
        <v>1175692461</v>
      </c>
      <c r="B16" t="s">
        <v>2033</v>
      </c>
      <c r="C16">
        <v>286061</v>
      </c>
      <c r="D16" t="s">
        <v>2106</v>
      </c>
      <c r="E16" t="s">
        <v>2107</v>
      </c>
      <c r="F16" t="s">
        <v>2108</v>
      </c>
      <c r="G16">
        <v>286061</v>
      </c>
      <c r="H16" s="1">
        <v>44457</v>
      </c>
      <c r="I16" s="1">
        <v>42912</v>
      </c>
      <c r="J16" t="s">
        <v>2109</v>
      </c>
      <c r="L16" t="s">
        <v>2110</v>
      </c>
      <c r="M16" t="s">
        <v>2038</v>
      </c>
      <c r="N16">
        <v>34292</v>
      </c>
      <c r="O16" t="s">
        <v>2039</v>
      </c>
      <c r="P16" t="str">
        <f t="shared" si="0"/>
        <v>104 Falls of Venice Circle, Venice, 34292, FL</v>
      </c>
    </row>
    <row r="17" spans="1:16" x14ac:dyDescent="0.25">
      <c r="A17">
        <v>1157355306</v>
      </c>
      <c r="B17" t="s">
        <v>2033</v>
      </c>
      <c r="C17">
        <v>460717</v>
      </c>
      <c r="D17" t="s">
        <v>2111</v>
      </c>
      <c r="E17" t="s">
        <v>2112</v>
      </c>
      <c r="F17" t="s">
        <v>2113</v>
      </c>
      <c r="G17">
        <v>460717</v>
      </c>
      <c r="H17" s="1">
        <v>44298</v>
      </c>
      <c r="I17" s="1">
        <v>44298</v>
      </c>
      <c r="J17" t="s">
        <v>2114</v>
      </c>
      <c r="L17" t="s">
        <v>1486</v>
      </c>
      <c r="M17" t="s">
        <v>2088</v>
      </c>
      <c r="N17">
        <v>14624</v>
      </c>
      <c r="O17" t="s">
        <v>2039</v>
      </c>
      <c r="P17" t="str">
        <f t="shared" si="0"/>
        <v>104 Lansmere Way 805. 4077. 7421, Rochester, 14624, NY</v>
      </c>
    </row>
    <row r="18" spans="1:16" x14ac:dyDescent="0.25">
      <c r="A18">
        <v>1169049349</v>
      </c>
      <c r="B18" t="s">
        <v>2033</v>
      </c>
      <c r="C18">
        <v>488129</v>
      </c>
      <c r="D18" t="s">
        <v>2115</v>
      </c>
      <c r="E18" t="s">
        <v>2116</v>
      </c>
      <c r="F18" t="s">
        <v>2117</v>
      </c>
      <c r="G18">
        <v>488129</v>
      </c>
      <c r="H18" s="1">
        <v>44403</v>
      </c>
      <c r="I18" s="1">
        <v>44403</v>
      </c>
      <c r="J18" t="s">
        <v>2118</v>
      </c>
      <c r="L18" t="s">
        <v>445</v>
      </c>
      <c r="M18" t="s">
        <v>2038</v>
      </c>
      <c r="N18">
        <v>33311</v>
      </c>
      <c r="O18" t="s">
        <v>2039</v>
      </c>
      <c r="P18" t="str">
        <f t="shared" si="0"/>
        <v>1040 NW 25th AVE, Fort Lauderdale, 33311, FL</v>
      </c>
    </row>
    <row r="19" spans="1:16" x14ac:dyDescent="0.25">
      <c r="A19">
        <v>1156891456</v>
      </c>
      <c r="B19" t="s">
        <v>2033</v>
      </c>
      <c r="C19">
        <v>464937</v>
      </c>
      <c r="D19" t="s">
        <v>2119</v>
      </c>
      <c r="E19" t="s">
        <v>2120</v>
      </c>
      <c r="F19" t="s">
        <v>2121</v>
      </c>
      <c r="G19">
        <v>464937</v>
      </c>
      <c r="H19" s="1">
        <v>44319</v>
      </c>
      <c r="I19" s="1">
        <v>44319</v>
      </c>
      <c r="J19" t="s">
        <v>2122</v>
      </c>
      <c r="L19" t="s">
        <v>2123</v>
      </c>
      <c r="M19" t="s">
        <v>2038</v>
      </c>
      <c r="N19">
        <v>33026</v>
      </c>
      <c r="O19" t="s">
        <v>2039</v>
      </c>
      <c r="P19" t="str">
        <f t="shared" si="0"/>
        <v>10405 NW 7th Street unit 102, Pembroke Pines, 33026, FL</v>
      </c>
    </row>
    <row r="20" spans="1:16" x14ac:dyDescent="0.25">
      <c r="A20">
        <v>1015762906</v>
      </c>
      <c r="B20" t="s">
        <v>2033</v>
      </c>
      <c r="C20">
        <v>352940</v>
      </c>
      <c r="D20" t="s">
        <v>2124</v>
      </c>
      <c r="E20" t="s">
        <v>2125</v>
      </c>
      <c r="F20" t="s">
        <v>2126</v>
      </c>
      <c r="G20">
        <v>352940</v>
      </c>
      <c r="H20" s="1">
        <v>44499</v>
      </c>
      <c r="I20" s="1">
        <v>43472</v>
      </c>
      <c r="J20" t="s">
        <v>2127</v>
      </c>
      <c r="L20" t="s">
        <v>2128</v>
      </c>
      <c r="M20" t="s">
        <v>2076</v>
      </c>
      <c r="N20">
        <v>63114</v>
      </c>
      <c r="O20" t="s">
        <v>2039</v>
      </c>
      <c r="P20" t="str">
        <f t="shared" si="0"/>
        <v>10422 Maddox Place, Saint Louis, 63114, MO</v>
      </c>
    </row>
    <row r="21" spans="1:16" x14ac:dyDescent="0.25">
      <c r="A21">
        <v>1178867165</v>
      </c>
      <c r="B21" t="s">
        <v>2033</v>
      </c>
      <c r="C21">
        <v>292117</v>
      </c>
      <c r="D21" t="s">
        <v>2129</v>
      </c>
      <c r="E21" t="s">
        <v>2130</v>
      </c>
      <c r="F21" t="s">
        <v>2131</v>
      </c>
      <c r="G21">
        <v>292117</v>
      </c>
      <c r="H21" s="1">
        <v>44499</v>
      </c>
      <c r="I21" s="1">
        <v>42940</v>
      </c>
      <c r="J21" t="s">
        <v>2132</v>
      </c>
      <c r="K21" t="s">
        <v>2133</v>
      </c>
      <c r="L21" t="s">
        <v>2134</v>
      </c>
      <c r="M21" t="s">
        <v>2038</v>
      </c>
      <c r="N21">
        <v>32119</v>
      </c>
      <c r="O21" t="s">
        <v>2039</v>
      </c>
      <c r="P21" t="str">
        <f t="shared" si="0"/>
        <v>105 Porpoise Bay Drive, Daytona Beach, 32119, FL</v>
      </c>
    </row>
    <row r="22" spans="1:16" x14ac:dyDescent="0.25">
      <c r="A22">
        <v>1172222084</v>
      </c>
      <c r="B22" t="s">
        <v>2033</v>
      </c>
      <c r="C22">
        <v>456226</v>
      </c>
      <c r="D22" t="s">
        <v>2135</v>
      </c>
      <c r="E22" t="s">
        <v>2136</v>
      </c>
      <c r="F22" t="s">
        <v>2137</v>
      </c>
      <c r="G22">
        <v>456226</v>
      </c>
      <c r="H22" s="1">
        <v>44415</v>
      </c>
      <c r="I22" s="1">
        <v>44263</v>
      </c>
      <c r="J22" t="s">
        <v>2138</v>
      </c>
      <c r="L22" t="s">
        <v>2139</v>
      </c>
      <c r="M22" t="s">
        <v>2140</v>
      </c>
      <c r="N22">
        <v>29486</v>
      </c>
      <c r="O22" t="s">
        <v>2039</v>
      </c>
      <c r="P22" t="str">
        <f t="shared" si="0"/>
        <v>106 BUCKSKIN DR., SUMMERVILLE, 29486, SC</v>
      </c>
    </row>
    <row r="23" spans="1:16" x14ac:dyDescent="0.25">
      <c r="A23">
        <v>1162342872</v>
      </c>
      <c r="B23" t="s">
        <v>2033</v>
      </c>
      <c r="C23">
        <v>289539</v>
      </c>
      <c r="D23" t="s">
        <v>2034</v>
      </c>
      <c r="E23" t="s">
        <v>2141</v>
      </c>
      <c r="F23" t="s">
        <v>2142</v>
      </c>
      <c r="G23">
        <v>289539</v>
      </c>
      <c r="H23" s="1">
        <v>44331</v>
      </c>
      <c r="I23" s="1">
        <v>42926</v>
      </c>
      <c r="J23" t="s">
        <v>2143</v>
      </c>
      <c r="L23" t="s">
        <v>2144</v>
      </c>
      <c r="M23" t="s">
        <v>2145</v>
      </c>
      <c r="N23">
        <v>37129</v>
      </c>
      <c r="O23" t="s">
        <v>2039</v>
      </c>
      <c r="P23" t="str">
        <f t="shared" si="0"/>
        <v>106 Nick Price Dr, Murfreesboro, 37129, TN</v>
      </c>
    </row>
    <row r="24" spans="1:16" x14ac:dyDescent="0.25">
      <c r="A24">
        <v>1151392640</v>
      </c>
      <c r="B24" t="s">
        <v>2033</v>
      </c>
      <c r="C24">
        <v>455071</v>
      </c>
      <c r="D24" t="s">
        <v>2146</v>
      </c>
      <c r="E24" t="s">
        <v>2112</v>
      </c>
      <c r="F24" t="s">
        <v>2147</v>
      </c>
      <c r="G24">
        <v>455071</v>
      </c>
      <c r="H24" s="1">
        <v>44242</v>
      </c>
      <c r="I24" s="1">
        <v>44242</v>
      </c>
      <c r="J24" t="s">
        <v>2148</v>
      </c>
      <c r="L24" t="s">
        <v>2149</v>
      </c>
      <c r="M24" t="s">
        <v>2038</v>
      </c>
      <c r="N24">
        <v>32696</v>
      </c>
      <c r="O24" t="s">
        <v>2039</v>
      </c>
      <c r="P24" t="str">
        <f t="shared" si="0"/>
        <v>106 SW 8th Drive, Williston, 32696, FL</v>
      </c>
    </row>
    <row r="25" spans="1:16" x14ac:dyDescent="0.25">
      <c r="A25">
        <v>1181522406</v>
      </c>
      <c r="B25" t="s">
        <v>2033</v>
      </c>
      <c r="C25">
        <v>272289</v>
      </c>
      <c r="D25" t="s">
        <v>2150</v>
      </c>
      <c r="F25" t="s">
        <v>2151</v>
      </c>
      <c r="G25">
        <v>272289</v>
      </c>
      <c r="H25" s="1">
        <v>44513</v>
      </c>
      <c r="I25" s="1">
        <v>42798</v>
      </c>
      <c r="J25" t="s">
        <v>2152</v>
      </c>
      <c r="L25" t="s">
        <v>2153</v>
      </c>
      <c r="M25" t="s">
        <v>2154</v>
      </c>
      <c r="N25">
        <v>76244</v>
      </c>
      <c r="O25" t="s">
        <v>2039</v>
      </c>
      <c r="P25" t="str">
        <f t="shared" si="0"/>
        <v>10605 Traymore Dr, Fort Worth, 76244, TX</v>
      </c>
    </row>
    <row r="26" spans="1:16" x14ac:dyDescent="0.25">
      <c r="A26">
        <v>1113191892</v>
      </c>
      <c r="B26" t="s">
        <v>2033</v>
      </c>
      <c r="C26">
        <v>502985</v>
      </c>
      <c r="D26" t="s">
        <v>2155</v>
      </c>
      <c r="F26" t="s">
        <v>2156</v>
      </c>
      <c r="G26">
        <v>502985</v>
      </c>
      <c r="H26" s="1">
        <v>44459</v>
      </c>
      <c r="I26" s="1">
        <v>44459</v>
      </c>
      <c r="J26" t="s">
        <v>2157</v>
      </c>
      <c r="L26" t="s">
        <v>713</v>
      </c>
      <c r="M26" t="s">
        <v>2038</v>
      </c>
      <c r="N26">
        <v>32257</v>
      </c>
      <c r="O26" t="s">
        <v>2039</v>
      </c>
      <c r="P26" t="str">
        <f t="shared" si="0"/>
        <v>10639 Squires court, Jacksonville, 32257, FL</v>
      </c>
    </row>
    <row r="27" spans="1:16" x14ac:dyDescent="0.25">
      <c r="A27">
        <v>1172823958</v>
      </c>
      <c r="B27" t="s">
        <v>2033</v>
      </c>
      <c r="C27">
        <v>494640</v>
      </c>
      <c r="D27" t="s">
        <v>2158</v>
      </c>
      <c r="E27" t="s">
        <v>2159</v>
      </c>
      <c r="F27" t="s">
        <v>2160</v>
      </c>
      <c r="G27">
        <v>494640</v>
      </c>
      <c r="H27" s="1">
        <v>44431</v>
      </c>
      <c r="I27" s="1">
        <v>44431</v>
      </c>
      <c r="J27" t="s">
        <v>2161</v>
      </c>
      <c r="L27" t="s">
        <v>2162</v>
      </c>
      <c r="M27" t="s">
        <v>2154</v>
      </c>
      <c r="N27">
        <v>78640</v>
      </c>
      <c r="O27" t="s">
        <v>2039</v>
      </c>
      <c r="P27" t="str">
        <f t="shared" si="0"/>
        <v>107 QUAIL CV, KYLE, 78640, TX</v>
      </c>
    </row>
    <row r="28" spans="1:16" x14ac:dyDescent="0.25">
      <c r="A28">
        <v>1179020569</v>
      </c>
      <c r="B28" t="s">
        <v>2033</v>
      </c>
      <c r="C28">
        <v>405167</v>
      </c>
      <c r="D28" t="s">
        <v>2067</v>
      </c>
      <c r="E28" t="s">
        <v>2163</v>
      </c>
      <c r="F28" t="s">
        <v>2164</v>
      </c>
      <c r="G28">
        <v>405167</v>
      </c>
      <c r="H28" s="1">
        <v>44499</v>
      </c>
      <c r="I28" s="1">
        <v>43892</v>
      </c>
      <c r="J28" t="s">
        <v>2165</v>
      </c>
      <c r="L28" t="s">
        <v>2166</v>
      </c>
      <c r="M28" t="s">
        <v>2038</v>
      </c>
      <c r="N28">
        <v>33935</v>
      </c>
      <c r="O28" t="s">
        <v>2039</v>
      </c>
      <c r="P28" t="str">
        <f t="shared" si="0"/>
        <v>1070 N Bronze Ct, Labelle, 33935, FL</v>
      </c>
    </row>
    <row r="29" spans="1:16" x14ac:dyDescent="0.25">
      <c r="A29">
        <v>1181522413</v>
      </c>
      <c r="B29" t="s">
        <v>2033</v>
      </c>
      <c r="C29">
        <v>516851</v>
      </c>
      <c r="D29" t="s">
        <v>2167</v>
      </c>
      <c r="F29" t="s">
        <v>2168</v>
      </c>
      <c r="G29">
        <v>516851</v>
      </c>
      <c r="H29" s="1">
        <v>44529</v>
      </c>
      <c r="I29" s="1">
        <v>44529</v>
      </c>
      <c r="J29" t="s">
        <v>2169</v>
      </c>
      <c r="L29" t="s">
        <v>2170</v>
      </c>
      <c r="M29" t="s">
        <v>2076</v>
      </c>
      <c r="N29">
        <v>63114</v>
      </c>
      <c r="O29" t="s">
        <v>2039</v>
      </c>
      <c r="P29" t="str">
        <f t="shared" si="0"/>
        <v>10710 Niblic Drive, St. Louis, 63114, MO</v>
      </c>
    </row>
    <row r="30" spans="1:16" x14ac:dyDescent="0.25">
      <c r="A30">
        <v>1176818007</v>
      </c>
      <c r="B30" t="s">
        <v>2033</v>
      </c>
      <c r="C30">
        <v>507284</v>
      </c>
      <c r="D30" t="s">
        <v>2171</v>
      </c>
      <c r="E30" t="s">
        <v>2172</v>
      </c>
      <c r="F30" t="s">
        <v>2173</v>
      </c>
      <c r="G30">
        <v>507284</v>
      </c>
      <c r="H30" s="1">
        <v>44480</v>
      </c>
      <c r="I30" s="1">
        <v>44480</v>
      </c>
      <c r="J30" t="s">
        <v>2174</v>
      </c>
      <c r="L30" t="s">
        <v>2175</v>
      </c>
      <c r="M30" t="s">
        <v>2176</v>
      </c>
      <c r="N30">
        <v>30238</v>
      </c>
      <c r="O30" t="s">
        <v>2039</v>
      </c>
      <c r="P30" t="str">
        <f t="shared" si="0"/>
        <v>10805 Tara Village way, Jonesboro, 30238, GA</v>
      </c>
    </row>
    <row r="31" spans="1:16" x14ac:dyDescent="0.25">
      <c r="A31">
        <v>1169048402</v>
      </c>
      <c r="B31" t="s">
        <v>2033</v>
      </c>
      <c r="C31">
        <v>488463</v>
      </c>
      <c r="D31" t="s">
        <v>2177</v>
      </c>
      <c r="E31" t="s">
        <v>2178</v>
      </c>
      <c r="F31" t="s">
        <v>2179</v>
      </c>
      <c r="G31">
        <v>488463</v>
      </c>
      <c r="H31" s="1">
        <v>44403</v>
      </c>
      <c r="I31" s="1">
        <v>44403</v>
      </c>
      <c r="J31" t="s">
        <v>2180</v>
      </c>
      <c r="L31" t="s">
        <v>2181</v>
      </c>
      <c r="M31" t="s">
        <v>2182</v>
      </c>
      <c r="N31">
        <v>98031</v>
      </c>
      <c r="O31" t="s">
        <v>2039</v>
      </c>
      <c r="P31" t="str">
        <f t="shared" si="0"/>
        <v>10836 se 204th st apt 201, Kent, 98031, WA</v>
      </c>
    </row>
    <row r="32" spans="1:16" x14ac:dyDescent="0.25">
      <c r="A32">
        <v>1152611944</v>
      </c>
      <c r="B32" t="s">
        <v>2033</v>
      </c>
      <c r="C32">
        <v>457599</v>
      </c>
      <c r="D32" t="s">
        <v>2183</v>
      </c>
      <c r="F32" t="s">
        <v>2184</v>
      </c>
      <c r="G32">
        <v>457599</v>
      </c>
      <c r="H32" s="1">
        <v>44277</v>
      </c>
      <c r="I32" s="1">
        <v>44277</v>
      </c>
      <c r="J32" t="s">
        <v>2185</v>
      </c>
      <c r="K32" t="s">
        <v>2186</v>
      </c>
      <c r="L32" t="s">
        <v>2187</v>
      </c>
      <c r="M32" t="s">
        <v>2105</v>
      </c>
      <c r="N32">
        <v>91730</v>
      </c>
      <c r="O32" t="s">
        <v>2039</v>
      </c>
      <c r="P32" t="str">
        <f t="shared" si="0"/>
        <v>10855 Terra Vista Parkway, Rancho Cucamonga, 91730, CA</v>
      </c>
    </row>
    <row r="33" spans="1:16" x14ac:dyDescent="0.25">
      <c r="A33">
        <v>1151392683</v>
      </c>
      <c r="B33" t="s">
        <v>2033</v>
      </c>
      <c r="C33">
        <v>457625</v>
      </c>
      <c r="D33" t="s">
        <v>2188</v>
      </c>
      <c r="E33" t="s">
        <v>2130</v>
      </c>
      <c r="F33" t="s">
        <v>2189</v>
      </c>
      <c r="G33">
        <v>457625</v>
      </c>
      <c r="H33" s="1">
        <v>44263</v>
      </c>
      <c r="I33" s="1">
        <v>44263</v>
      </c>
      <c r="J33" t="s">
        <v>2190</v>
      </c>
      <c r="L33" t="s">
        <v>2191</v>
      </c>
      <c r="M33" t="s">
        <v>2038</v>
      </c>
      <c r="N33">
        <v>33917</v>
      </c>
      <c r="O33" t="s">
        <v>2039</v>
      </c>
      <c r="P33" t="str">
        <f t="shared" si="0"/>
        <v>10871 Shirley Lane, North Fort Myers, 33917, FL</v>
      </c>
    </row>
    <row r="34" spans="1:16" x14ac:dyDescent="0.25">
      <c r="A34">
        <v>1135767216</v>
      </c>
      <c r="B34" t="s">
        <v>2033</v>
      </c>
      <c r="C34">
        <v>411627</v>
      </c>
      <c r="D34" t="s">
        <v>2129</v>
      </c>
      <c r="E34" t="s">
        <v>2192</v>
      </c>
      <c r="F34" t="s">
        <v>2193</v>
      </c>
      <c r="G34">
        <v>411627</v>
      </c>
      <c r="H34" s="1">
        <v>44191</v>
      </c>
      <c r="I34" s="1">
        <v>43941</v>
      </c>
      <c r="J34" t="s">
        <v>2194</v>
      </c>
      <c r="L34" t="s">
        <v>2195</v>
      </c>
      <c r="M34" t="s">
        <v>2176</v>
      </c>
      <c r="N34">
        <v>30157</v>
      </c>
      <c r="O34" t="s">
        <v>2039</v>
      </c>
      <c r="P34" t="str">
        <f t="shared" si="0"/>
        <v>109 cheatham hill lane, Dallas, 30157, GA</v>
      </c>
    </row>
    <row r="35" spans="1:16" x14ac:dyDescent="0.25">
      <c r="A35">
        <v>1174684546</v>
      </c>
      <c r="B35" t="s">
        <v>2033</v>
      </c>
      <c r="C35">
        <v>343913</v>
      </c>
      <c r="D35" t="s">
        <v>2196</v>
      </c>
      <c r="E35" t="s">
        <v>2197</v>
      </c>
      <c r="F35" t="s">
        <v>2198</v>
      </c>
      <c r="G35">
        <v>343913</v>
      </c>
      <c r="H35" s="1">
        <v>44429</v>
      </c>
      <c r="I35" s="1">
        <v>43374</v>
      </c>
      <c r="J35" t="s">
        <v>2199</v>
      </c>
      <c r="L35" t="s">
        <v>2200</v>
      </c>
      <c r="M35" t="s">
        <v>2201</v>
      </c>
      <c r="N35">
        <v>62208</v>
      </c>
      <c r="O35" t="s">
        <v>2039</v>
      </c>
      <c r="P35" t="str">
        <f t="shared" si="0"/>
        <v>109 Oxford Avenue, Fairview Heights, 62208, IL</v>
      </c>
    </row>
    <row r="36" spans="1:16" x14ac:dyDescent="0.25">
      <c r="A36">
        <v>1164421390</v>
      </c>
      <c r="B36" t="s">
        <v>2033</v>
      </c>
      <c r="C36">
        <v>479566</v>
      </c>
      <c r="D36" t="s">
        <v>2083</v>
      </c>
      <c r="E36" t="s">
        <v>2202</v>
      </c>
      <c r="F36" t="s">
        <v>2203</v>
      </c>
      <c r="G36">
        <v>479566</v>
      </c>
      <c r="H36" s="1">
        <v>44389</v>
      </c>
      <c r="I36" s="1">
        <v>44389</v>
      </c>
      <c r="J36" t="s">
        <v>2204</v>
      </c>
      <c r="L36" t="s">
        <v>2205</v>
      </c>
      <c r="M36" t="s">
        <v>2206</v>
      </c>
      <c r="N36">
        <v>73160</v>
      </c>
      <c r="O36" t="s">
        <v>2039</v>
      </c>
      <c r="P36" t="str">
        <f t="shared" si="0"/>
        <v>1100 Lawton, Moore, 73160, OK</v>
      </c>
    </row>
    <row r="37" spans="1:16" x14ac:dyDescent="0.25">
      <c r="A37">
        <v>1157355215</v>
      </c>
      <c r="B37" t="s">
        <v>2033</v>
      </c>
      <c r="C37">
        <v>460113</v>
      </c>
      <c r="D37" t="s">
        <v>2207</v>
      </c>
      <c r="E37" t="s">
        <v>2208</v>
      </c>
      <c r="F37" t="s">
        <v>2209</v>
      </c>
      <c r="G37">
        <v>460113</v>
      </c>
      <c r="H37" s="1">
        <v>44298</v>
      </c>
      <c r="I37" s="1">
        <v>44298</v>
      </c>
      <c r="J37" t="s">
        <v>2210</v>
      </c>
      <c r="K37" t="s">
        <v>2210</v>
      </c>
      <c r="L37" t="s">
        <v>2211</v>
      </c>
      <c r="M37" t="s">
        <v>2076</v>
      </c>
      <c r="N37">
        <v>64050</v>
      </c>
      <c r="O37" t="s">
        <v>2039</v>
      </c>
      <c r="P37" t="str">
        <f t="shared" si="0"/>
        <v>1100 South Trail Ridge Dr., Independence, 64050, MO</v>
      </c>
    </row>
    <row r="38" spans="1:16" x14ac:dyDescent="0.25">
      <c r="A38">
        <v>1169049215</v>
      </c>
      <c r="B38" t="s">
        <v>2033</v>
      </c>
      <c r="C38">
        <v>488139</v>
      </c>
      <c r="D38" t="s">
        <v>2054</v>
      </c>
      <c r="E38" t="s">
        <v>2212</v>
      </c>
      <c r="F38" t="s">
        <v>2213</v>
      </c>
      <c r="G38">
        <v>488139</v>
      </c>
      <c r="H38" s="1">
        <v>44403</v>
      </c>
      <c r="I38" s="1">
        <v>44403</v>
      </c>
      <c r="J38" t="s">
        <v>2214</v>
      </c>
      <c r="L38" t="s">
        <v>2215</v>
      </c>
      <c r="M38" t="s">
        <v>2105</v>
      </c>
      <c r="N38">
        <v>90006</v>
      </c>
      <c r="O38" t="s">
        <v>2039</v>
      </c>
      <c r="P38" t="str">
        <f t="shared" si="0"/>
        <v>1104 1/2 S Kingsley Dr, Los Angeles, 90006, CA</v>
      </c>
    </row>
    <row r="39" spans="1:16" x14ac:dyDescent="0.25">
      <c r="A39">
        <v>1169045600</v>
      </c>
      <c r="B39" t="s">
        <v>2033</v>
      </c>
      <c r="C39">
        <v>488467</v>
      </c>
      <c r="D39" t="s">
        <v>2178</v>
      </c>
      <c r="E39" t="s">
        <v>2073</v>
      </c>
      <c r="F39" t="s">
        <v>2216</v>
      </c>
      <c r="G39">
        <v>488467</v>
      </c>
      <c r="H39" s="1">
        <v>44403</v>
      </c>
      <c r="I39" s="1">
        <v>44403</v>
      </c>
      <c r="J39" t="s">
        <v>2217</v>
      </c>
      <c r="L39" t="s">
        <v>1385</v>
      </c>
      <c r="M39" t="s">
        <v>2053</v>
      </c>
      <c r="N39">
        <v>15227</v>
      </c>
      <c r="O39" t="s">
        <v>2039</v>
      </c>
      <c r="P39" t="str">
        <f t="shared" si="0"/>
        <v>1107 Girard Rd, Pittsburgh, 15227, PA</v>
      </c>
    </row>
    <row r="40" spans="1:16" x14ac:dyDescent="0.25">
      <c r="A40">
        <v>1151392655</v>
      </c>
      <c r="B40" t="s">
        <v>2033</v>
      </c>
      <c r="C40">
        <v>456303</v>
      </c>
      <c r="D40" t="s">
        <v>2218</v>
      </c>
      <c r="E40" t="s">
        <v>2113</v>
      </c>
      <c r="F40" t="s">
        <v>2219</v>
      </c>
      <c r="G40">
        <v>456303</v>
      </c>
      <c r="H40" s="1">
        <v>44263</v>
      </c>
      <c r="I40" s="1">
        <v>44263</v>
      </c>
      <c r="J40" t="s">
        <v>2220</v>
      </c>
      <c r="L40" t="s">
        <v>2221</v>
      </c>
      <c r="M40" t="s">
        <v>2222</v>
      </c>
      <c r="N40">
        <v>20744</v>
      </c>
      <c r="O40" t="s">
        <v>2039</v>
      </c>
      <c r="P40" t="str">
        <f t="shared" si="0"/>
        <v>1107 Palmer Rd Apt 12, Ft, Washington, 20744, MD</v>
      </c>
    </row>
    <row r="41" spans="1:16" x14ac:dyDescent="0.25">
      <c r="A41">
        <v>1161875348</v>
      </c>
      <c r="B41" t="s">
        <v>2033</v>
      </c>
      <c r="C41">
        <v>466951</v>
      </c>
      <c r="D41" t="s">
        <v>2223</v>
      </c>
      <c r="E41" t="s">
        <v>2224</v>
      </c>
      <c r="F41" t="s">
        <v>2225</v>
      </c>
      <c r="G41">
        <v>466951</v>
      </c>
      <c r="H41" s="1">
        <v>44333</v>
      </c>
      <c r="I41" s="1">
        <v>44333</v>
      </c>
      <c r="J41" t="s">
        <v>2226</v>
      </c>
      <c r="L41" t="s">
        <v>628</v>
      </c>
      <c r="M41" t="s">
        <v>2227</v>
      </c>
      <c r="N41">
        <v>49506</v>
      </c>
      <c r="O41" t="s">
        <v>2039</v>
      </c>
      <c r="P41" t="str">
        <f t="shared" si="0"/>
        <v>1110 Dunham St SE, Grand Rapids, 49506, MI</v>
      </c>
    </row>
    <row r="42" spans="1:16" x14ac:dyDescent="0.25">
      <c r="A42">
        <v>1123684863</v>
      </c>
      <c r="B42" t="s">
        <v>2033</v>
      </c>
      <c r="C42">
        <v>501246</v>
      </c>
      <c r="D42" t="s">
        <v>2228</v>
      </c>
      <c r="E42" t="s">
        <v>2229</v>
      </c>
      <c r="F42" t="s">
        <v>2230</v>
      </c>
      <c r="G42">
        <v>501246</v>
      </c>
      <c r="H42" s="1">
        <v>44459</v>
      </c>
      <c r="I42" s="1">
        <v>44459</v>
      </c>
      <c r="J42" t="s">
        <v>2231</v>
      </c>
      <c r="L42" t="s">
        <v>2232</v>
      </c>
      <c r="M42" t="s">
        <v>2038</v>
      </c>
      <c r="N42">
        <v>33413</v>
      </c>
      <c r="O42" t="s">
        <v>2039</v>
      </c>
      <c r="P42" t="str">
        <f t="shared" si="0"/>
        <v>1111 imperial lake rd, West Palm Beach, 33413, FL</v>
      </c>
    </row>
    <row r="43" spans="1:16" x14ac:dyDescent="0.25">
      <c r="A43">
        <v>1174684505</v>
      </c>
      <c r="B43" t="s">
        <v>2033</v>
      </c>
      <c r="C43">
        <v>499603</v>
      </c>
      <c r="D43" t="s">
        <v>2233</v>
      </c>
      <c r="E43" t="s">
        <v>2234</v>
      </c>
      <c r="F43" t="s">
        <v>2235</v>
      </c>
      <c r="G43">
        <v>499603</v>
      </c>
      <c r="H43" s="1">
        <v>44452</v>
      </c>
      <c r="I43" s="1">
        <v>44452</v>
      </c>
      <c r="J43" t="s">
        <v>2236</v>
      </c>
      <c r="L43" t="s">
        <v>2237</v>
      </c>
      <c r="M43" t="s">
        <v>2154</v>
      </c>
      <c r="N43">
        <v>76006</v>
      </c>
      <c r="O43" t="s">
        <v>2039</v>
      </c>
      <c r="P43" t="str">
        <f t="shared" si="0"/>
        <v>1116 Wynncrest Lane Apt 2202â—†, Arlington, 76006, TX</v>
      </c>
    </row>
    <row r="44" spans="1:16" x14ac:dyDescent="0.25">
      <c r="A44">
        <v>1166729251</v>
      </c>
      <c r="B44" t="s">
        <v>2033</v>
      </c>
      <c r="C44">
        <v>479533</v>
      </c>
      <c r="D44" t="s">
        <v>2238</v>
      </c>
      <c r="E44" t="s">
        <v>2178</v>
      </c>
      <c r="F44" t="s">
        <v>2239</v>
      </c>
      <c r="G44">
        <v>479533</v>
      </c>
      <c r="H44" s="1">
        <v>44389</v>
      </c>
      <c r="I44" s="1">
        <v>44389</v>
      </c>
      <c r="J44" t="s">
        <v>2240</v>
      </c>
      <c r="L44" t="s">
        <v>713</v>
      </c>
      <c r="M44" t="s">
        <v>2038</v>
      </c>
      <c r="N44">
        <v>32205</v>
      </c>
      <c r="O44" t="s">
        <v>2039</v>
      </c>
      <c r="P44" t="str">
        <f t="shared" si="0"/>
        <v>1117 Comanche Street, Jacksonville, 32205, FL</v>
      </c>
    </row>
    <row r="45" spans="1:16" x14ac:dyDescent="0.25">
      <c r="A45">
        <v>1172823978</v>
      </c>
      <c r="B45" t="s">
        <v>2033</v>
      </c>
      <c r="C45">
        <v>489879</v>
      </c>
      <c r="D45" t="s">
        <v>2241</v>
      </c>
      <c r="E45" t="s">
        <v>2242</v>
      </c>
      <c r="F45" t="s">
        <v>2243</v>
      </c>
      <c r="G45">
        <v>489879</v>
      </c>
      <c r="H45" s="1">
        <v>44417</v>
      </c>
      <c r="I45" s="1">
        <v>44417</v>
      </c>
      <c r="J45" t="s">
        <v>2244</v>
      </c>
      <c r="K45" t="s">
        <v>2245</v>
      </c>
      <c r="L45" t="s">
        <v>2246</v>
      </c>
      <c r="M45" t="s">
        <v>2247</v>
      </c>
      <c r="N45">
        <v>70123</v>
      </c>
      <c r="O45" t="s">
        <v>2039</v>
      </c>
      <c r="P45" t="str">
        <f t="shared" si="0"/>
        <v>1117 Dickory Ave, Metairie, 70123, LA</v>
      </c>
    </row>
    <row r="46" spans="1:16" x14ac:dyDescent="0.25">
      <c r="A46">
        <v>1172221118</v>
      </c>
      <c r="B46" t="s">
        <v>2033</v>
      </c>
      <c r="C46">
        <v>273862</v>
      </c>
      <c r="D46" t="s">
        <v>2248</v>
      </c>
      <c r="F46" t="s">
        <v>2249</v>
      </c>
      <c r="G46">
        <v>273862</v>
      </c>
      <c r="H46" s="1">
        <v>44415</v>
      </c>
      <c r="I46" s="1">
        <v>44263</v>
      </c>
      <c r="J46" t="s">
        <v>2250</v>
      </c>
      <c r="L46" t="s">
        <v>2215</v>
      </c>
      <c r="M46" t="s">
        <v>2105</v>
      </c>
      <c r="N46">
        <v>90001</v>
      </c>
      <c r="O46" t="s">
        <v>2039</v>
      </c>
      <c r="P46" t="str">
        <f t="shared" si="0"/>
        <v>1118 E 70th St, Los Angeles, 90001, CA</v>
      </c>
    </row>
    <row r="47" spans="1:16" x14ac:dyDescent="0.25">
      <c r="A47">
        <v>1169039735</v>
      </c>
      <c r="B47" t="s">
        <v>2033</v>
      </c>
      <c r="C47">
        <v>501360</v>
      </c>
      <c r="D47" t="s">
        <v>2251</v>
      </c>
      <c r="F47" t="s">
        <v>2252</v>
      </c>
      <c r="G47">
        <v>501360</v>
      </c>
      <c r="H47" s="1">
        <v>44459</v>
      </c>
      <c r="I47" s="1">
        <v>44459</v>
      </c>
      <c r="J47" t="s">
        <v>2253</v>
      </c>
      <c r="L47" t="s">
        <v>2254</v>
      </c>
      <c r="M47" t="s">
        <v>2038</v>
      </c>
      <c r="N47">
        <v>33012</v>
      </c>
      <c r="O47" t="s">
        <v>2039</v>
      </c>
      <c r="P47" t="str">
        <f t="shared" si="0"/>
        <v>1119 w 39 terr, Hialeah, 33012, FL</v>
      </c>
    </row>
    <row r="48" spans="1:16" x14ac:dyDescent="0.25">
      <c r="A48">
        <v>1157355236</v>
      </c>
      <c r="B48" t="s">
        <v>2033</v>
      </c>
      <c r="C48">
        <v>460209</v>
      </c>
      <c r="D48" t="s">
        <v>2255</v>
      </c>
      <c r="E48" t="s">
        <v>2141</v>
      </c>
      <c r="F48" t="s">
        <v>2256</v>
      </c>
      <c r="G48">
        <v>460209</v>
      </c>
      <c r="H48" s="1">
        <v>44375</v>
      </c>
      <c r="I48" s="1">
        <v>44298</v>
      </c>
      <c r="J48" t="s">
        <v>2257</v>
      </c>
      <c r="L48" t="s">
        <v>2258</v>
      </c>
      <c r="M48" t="s">
        <v>2076</v>
      </c>
      <c r="N48">
        <v>64083</v>
      </c>
      <c r="O48" t="s">
        <v>2039</v>
      </c>
      <c r="P48" t="str">
        <f t="shared" si="0"/>
        <v>112 Laramie Dr, Raymore, 64083, MO</v>
      </c>
    </row>
    <row r="49" spans="1:16" x14ac:dyDescent="0.25">
      <c r="A49">
        <v>1156891486</v>
      </c>
      <c r="B49" t="s">
        <v>2033</v>
      </c>
      <c r="C49">
        <v>463378</v>
      </c>
      <c r="D49" t="s">
        <v>2259</v>
      </c>
      <c r="E49" t="s">
        <v>2260</v>
      </c>
      <c r="F49" t="s">
        <v>2261</v>
      </c>
      <c r="G49">
        <v>463378</v>
      </c>
      <c r="H49" s="1">
        <v>44319</v>
      </c>
      <c r="I49" s="1">
        <v>44319</v>
      </c>
      <c r="J49" t="s">
        <v>2262</v>
      </c>
      <c r="L49" t="s">
        <v>2263</v>
      </c>
      <c r="M49" t="s">
        <v>2038</v>
      </c>
      <c r="N49">
        <v>34743</v>
      </c>
      <c r="O49" t="s">
        <v>2039</v>
      </c>
      <c r="P49" t="str">
        <f t="shared" si="0"/>
        <v>112 Meriwood Dr., Kissimmee, 34743, FL</v>
      </c>
    </row>
    <row r="50" spans="1:16" x14ac:dyDescent="0.25">
      <c r="A50">
        <v>1145127400</v>
      </c>
      <c r="B50" t="s">
        <v>2033</v>
      </c>
      <c r="C50">
        <v>447923</v>
      </c>
      <c r="D50" t="s">
        <v>2264</v>
      </c>
      <c r="F50" t="s">
        <v>2265</v>
      </c>
      <c r="G50">
        <v>447923</v>
      </c>
      <c r="H50" s="1">
        <v>44200</v>
      </c>
      <c r="I50" s="1">
        <v>44200</v>
      </c>
      <c r="J50" t="s">
        <v>2266</v>
      </c>
      <c r="L50" t="s">
        <v>2267</v>
      </c>
      <c r="M50" t="s">
        <v>2105</v>
      </c>
      <c r="N50">
        <v>90304</v>
      </c>
      <c r="O50" t="s">
        <v>2039</v>
      </c>
      <c r="P50" t="str">
        <f t="shared" si="0"/>
        <v>11214 1/2 Burin Ave, Ingelwood, 90304, CA</v>
      </c>
    </row>
    <row r="51" spans="1:16" x14ac:dyDescent="0.25">
      <c r="A51">
        <v>1169047890</v>
      </c>
      <c r="B51" t="s">
        <v>2033</v>
      </c>
      <c r="C51">
        <v>484162</v>
      </c>
      <c r="D51" t="s">
        <v>2268</v>
      </c>
      <c r="E51" t="s">
        <v>2269</v>
      </c>
      <c r="F51" t="s">
        <v>2270</v>
      </c>
      <c r="G51">
        <v>484162</v>
      </c>
      <c r="H51" s="1">
        <v>44396</v>
      </c>
      <c r="I51" s="1">
        <v>44396</v>
      </c>
      <c r="J51" t="s">
        <v>2271</v>
      </c>
      <c r="L51" t="s">
        <v>2181</v>
      </c>
      <c r="M51" t="s">
        <v>2182</v>
      </c>
      <c r="N51">
        <v>98030</v>
      </c>
      <c r="O51" t="s">
        <v>2039</v>
      </c>
      <c r="P51" t="str">
        <f t="shared" si="0"/>
        <v>1123 East Laurel Street, Kent, 98030, WA</v>
      </c>
    </row>
    <row r="52" spans="1:16" x14ac:dyDescent="0.25">
      <c r="A52">
        <v>1105412624</v>
      </c>
      <c r="B52" t="s">
        <v>2033</v>
      </c>
      <c r="C52">
        <v>467359</v>
      </c>
      <c r="D52" t="s">
        <v>2272</v>
      </c>
      <c r="E52" t="s">
        <v>2273</v>
      </c>
      <c r="F52" t="s">
        <v>2112</v>
      </c>
      <c r="G52">
        <v>467359</v>
      </c>
      <c r="H52" s="1">
        <v>44333</v>
      </c>
      <c r="I52" s="1">
        <v>44333</v>
      </c>
      <c r="J52" t="s">
        <v>2274</v>
      </c>
      <c r="L52" t="s">
        <v>2275</v>
      </c>
      <c r="M52" t="s">
        <v>2038</v>
      </c>
      <c r="N52">
        <v>33974</v>
      </c>
      <c r="O52" t="s">
        <v>2039</v>
      </c>
      <c r="P52" t="str">
        <f t="shared" si="0"/>
        <v>1128 Hallmark Ave, Lehigh Acres, 33974, FL</v>
      </c>
    </row>
    <row r="53" spans="1:16" x14ac:dyDescent="0.25">
      <c r="A53">
        <v>1149808553</v>
      </c>
      <c r="B53" t="s">
        <v>2033</v>
      </c>
      <c r="C53">
        <v>453246</v>
      </c>
      <c r="D53" t="s">
        <v>2276</v>
      </c>
      <c r="F53" t="s">
        <v>2277</v>
      </c>
      <c r="G53">
        <v>453246</v>
      </c>
      <c r="H53" s="1">
        <v>44242</v>
      </c>
      <c r="I53" s="1">
        <v>44242</v>
      </c>
      <c r="J53" t="s">
        <v>2278</v>
      </c>
      <c r="L53" t="s">
        <v>2279</v>
      </c>
      <c r="M53" t="s">
        <v>2145</v>
      </c>
      <c r="N53">
        <v>37075</v>
      </c>
      <c r="O53" t="s">
        <v>2039</v>
      </c>
      <c r="P53" t="str">
        <f t="shared" si="0"/>
        <v>113 Ballentrae Drive, Hendersonville, 37075, TN</v>
      </c>
    </row>
    <row r="54" spans="1:16" x14ac:dyDescent="0.25">
      <c r="A54">
        <v>1176817997</v>
      </c>
      <c r="B54" t="s">
        <v>2033</v>
      </c>
      <c r="C54">
        <v>386337</v>
      </c>
      <c r="D54" t="s">
        <v>2280</v>
      </c>
      <c r="E54" t="s">
        <v>2281</v>
      </c>
      <c r="F54" t="s">
        <v>2282</v>
      </c>
      <c r="G54">
        <v>386337</v>
      </c>
      <c r="H54" s="1">
        <v>44478</v>
      </c>
      <c r="I54" s="1">
        <v>43738</v>
      </c>
      <c r="J54" t="s">
        <v>2283</v>
      </c>
      <c r="L54" t="s">
        <v>2284</v>
      </c>
      <c r="M54" t="s">
        <v>2285</v>
      </c>
      <c r="N54">
        <v>27513</v>
      </c>
      <c r="O54" t="s">
        <v>2039</v>
      </c>
      <c r="P54" t="str">
        <f t="shared" si="0"/>
        <v>113 Collier Place #2D, Cary, 27513, NC</v>
      </c>
    </row>
    <row r="55" spans="1:16" x14ac:dyDescent="0.25">
      <c r="A55">
        <v>1042920747</v>
      </c>
      <c r="B55" t="s">
        <v>2033</v>
      </c>
      <c r="C55">
        <v>394652</v>
      </c>
      <c r="D55" t="s">
        <v>2129</v>
      </c>
      <c r="F55" t="s">
        <v>2243</v>
      </c>
      <c r="G55">
        <v>394652</v>
      </c>
      <c r="H55" s="1">
        <v>44499</v>
      </c>
      <c r="I55" s="1">
        <v>43801</v>
      </c>
      <c r="J55" t="s">
        <v>2286</v>
      </c>
      <c r="K55" t="s">
        <v>2287</v>
      </c>
      <c r="L55" t="s">
        <v>2195</v>
      </c>
      <c r="M55" t="s">
        <v>2154</v>
      </c>
      <c r="N55">
        <v>75243</v>
      </c>
      <c r="O55" t="s">
        <v>2039</v>
      </c>
      <c r="P55" t="str">
        <f t="shared" si="0"/>
        <v>11311 Audelia Rd, Dallas, 75243, TX</v>
      </c>
    </row>
    <row r="56" spans="1:16" x14ac:dyDescent="0.25">
      <c r="A56">
        <v>1034446564</v>
      </c>
      <c r="B56" t="s">
        <v>2033</v>
      </c>
      <c r="C56">
        <v>501231</v>
      </c>
      <c r="D56" t="s">
        <v>2288</v>
      </c>
      <c r="E56" t="s">
        <v>2289</v>
      </c>
      <c r="F56" t="s">
        <v>2290</v>
      </c>
      <c r="G56">
        <v>501231</v>
      </c>
      <c r="H56" s="1">
        <v>44459</v>
      </c>
      <c r="I56" s="1">
        <v>44459</v>
      </c>
      <c r="J56" t="s">
        <v>2291</v>
      </c>
      <c r="K56" t="s">
        <v>2292</v>
      </c>
      <c r="L56" t="s">
        <v>2254</v>
      </c>
      <c r="M56" t="s">
        <v>2038</v>
      </c>
      <c r="N56">
        <v>33014</v>
      </c>
      <c r="O56" t="s">
        <v>2039</v>
      </c>
      <c r="P56" t="str">
        <f t="shared" si="0"/>
        <v>1135 W 76th Street, Hialeah, 33014, FL</v>
      </c>
    </row>
    <row r="57" spans="1:16" x14ac:dyDescent="0.25">
      <c r="A57">
        <v>1174684408</v>
      </c>
      <c r="B57" t="s">
        <v>2033</v>
      </c>
      <c r="C57">
        <v>399936</v>
      </c>
      <c r="D57" t="s">
        <v>2293</v>
      </c>
      <c r="F57" t="s">
        <v>2294</v>
      </c>
      <c r="G57">
        <v>399936</v>
      </c>
      <c r="H57" s="1">
        <v>44450</v>
      </c>
      <c r="I57" s="1">
        <v>43850</v>
      </c>
      <c r="J57" t="s">
        <v>2295</v>
      </c>
      <c r="L57" t="s">
        <v>1024</v>
      </c>
      <c r="M57" t="s">
        <v>2038</v>
      </c>
      <c r="N57">
        <v>33170</v>
      </c>
      <c r="O57" t="s">
        <v>2039</v>
      </c>
      <c r="P57" t="str">
        <f t="shared" si="0"/>
        <v>11362 SW 230th Terrace, Miami, 33170, FL</v>
      </c>
    </row>
    <row r="58" spans="1:16" x14ac:dyDescent="0.25">
      <c r="A58">
        <v>1145127393</v>
      </c>
      <c r="B58" t="s">
        <v>2033</v>
      </c>
      <c r="C58">
        <v>447628</v>
      </c>
      <c r="D58" t="s">
        <v>2296</v>
      </c>
      <c r="F58" t="s">
        <v>2297</v>
      </c>
      <c r="G58">
        <v>447628</v>
      </c>
      <c r="H58" s="1">
        <v>44200</v>
      </c>
      <c r="I58" s="1">
        <v>44200</v>
      </c>
      <c r="J58" t="s">
        <v>2298</v>
      </c>
      <c r="K58" t="s">
        <v>2298</v>
      </c>
      <c r="L58" t="s">
        <v>2299</v>
      </c>
      <c r="M58" t="s">
        <v>2105</v>
      </c>
      <c r="N58">
        <v>92374</v>
      </c>
      <c r="O58" t="s">
        <v>2039</v>
      </c>
      <c r="P58" t="str">
        <f t="shared" si="0"/>
        <v>1139 Columbia St, Redlands, 92374, CA</v>
      </c>
    </row>
    <row r="59" spans="1:16" x14ac:dyDescent="0.25">
      <c r="A59">
        <v>1153047115</v>
      </c>
      <c r="B59" t="s">
        <v>2033</v>
      </c>
      <c r="C59">
        <v>456133</v>
      </c>
      <c r="D59" t="s">
        <v>2300</v>
      </c>
      <c r="E59" t="s">
        <v>2301</v>
      </c>
      <c r="F59" t="s">
        <v>2302</v>
      </c>
      <c r="G59">
        <v>456133</v>
      </c>
      <c r="H59" s="1">
        <v>44263</v>
      </c>
      <c r="I59" s="1">
        <v>44263</v>
      </c>
      <c r="J59" t="s">
        <v>2303</v>
      </c>
      <c r="K59" t="s">
        <v>2304</v>
      </c>
      <c r="L59" t="s">
        <v>2146</v>
      </c>
      <c r="M59" t="s">
        <v>2038</v>
      </c>
      <c r="N59">
        <v>33511</v>
      </c>
      <c r="O59" t="s">
        <v>2039</v>
      </c>
      <c r="P59" t="str">
        <f t="shared" si="0"/>
        <v>11405 Warwick Pointe Drive, BRANDON, 33511, FL</v>
      </c>
    </row>
    <row r="60" spans="1:16" x14ac:dyDescent="0.25">
      <c r="A60">
        <v>1158141754</v>
      </c>
      <c r="B60" t="s">
        <v>2033</v>
      </c>
      <c r="C60">
        <v>467183</v>
      </c>
      <c r="D60" t="s">
        <v>2305</v>
      </c>
      <c r="E60" t="s">
        <v>2306</v>
      </c>
      <c r="F60" t="s">
        <v>2307</v>
      </c>
      <c r="G60">
        <v>467183</v>
      </c>
      <c r="H60" s="1">
        <v>44340</v>
      </c>
      <c r="I60" s="1">
        <v>44340</v>
      </c>
      <c r="J60" t="s">
        <v>2308</v>
      </c>
      <c r="L60" t="s">
        <v>2309</v>
      </c>
      <c r="M60" t="s">
        <v>2227</v>
      </c>
      <c r="N60">
        <v>49401</v>
      </c>
      <c r="O60" t="s">
        <v>2039</v>
      </c>
      <c r="P60" t="str">
        <f t="shared" si="0"/>
        <v>11438 Chalet St, Allendale, 49401, MI</v>
      </c>
    </row>
    <row r="61" spans="1:16" x14ac:dyDescent="0.25">
      <c r="A61">
        <v>1175691715</v>
      </c>
      <c r="B61" t="s">
        <v>2033</v>
      </c>
      <c r="C61">
        <v>397297</v>
      </c>
      <c r="D61" t="s">
        <v>2310</v>
      </c>
      <c r="F61" t="s">
        <v>2311</v>
      </c>
      <c r="G61">
        <v>397297</v>
      </c>
      <c r="H61" s="1">
        <v>44450</v>
      </c>
      <c r="I61" s="1">
        <v>43815</v>
      </c>
      <c r="J61" t="s">
        <v>2312</v>
      </c>
      <c r="L61" t="s">
        <v>2215</v>
      </c>
      <c r="M61" t="s">
        <v>2105</v>
      </c>
      <c r="N61">
        <v>90011</v>
      </c>
      <c r="O61" t="s">
        <v>2039</v>
      </c>
      <c r="P61" t="str">
        <f t="shared" si="0"/>
        <v>1147 E 53rd St, Los Angeles, 90011, CA</v>
      </c>
    </row>
    <row r="62" spans="1:16" x14ac:dyDescent="0.25">
      <c r="A62">
        <v>1172825702</v>
      </c>
      <c r="B62" t="s">
        <v>2033</v>
      </c>
      <c r="C62">
        <v>333838</v>
      </c>
      <c r="D62" t="s">
        <v>2113</v>
      </c>
      <c r="F62" t="s">
        <v>2313</v>
      </c>
      <c r="G62">
        <v>333838</v>
      </c>
      <c r="H62" s="1">
        <v>44429</v>
      </c>
      <c r="I62" s="1">
        <v>43290</v>
      </c>
      <c r="J62" t="s">
        <v>2314</v>
      </c>
      <c r="L62" t="s">
        <v>2315</v>
      </c>
      <c r="M62" t="s">
        <v>2316</v>
      </c>
      <c r="N62">
        <v>8876</v>
      </c>
      <c r="O62" t="s">
        <v>2039</v>
      </c>
      <c r="P62" t="str">
        <f t="shared" si="0"/>
        <v>115 High Street West, Somerville, 8876, NJ</v>
      </c>
    </row>
    <row r="63" spans="1:16" x14ac:dyDescent="0.25">
      <c r="A63">
        <v>1173270215</v>
      </c>
      <c r="B63" t="s">
        <v>2033</v>
      </c>
      <c r="C63">
        <v>333838</v>
      </c>
      <c r="D63" t="s">
        <v>2317</v>
      </c>
      <c r="F63" t="s">
        <v>2318</v>
      </c>
      <c r="G63">
        <v>333838</v>
      </c>
      <c r="H63" s="1">
        <v>44429</v>
      </c>
      <c r="I63" s="1">
        <v>43290</v>
      </c>
      <c r="J63" t="s">
        <v>2314</v>
      </c>
      <c r="L63" t="s">
        <v>2315</v>
      </c>
      <c r="M63" t="s">
        <v>2316</v>
      </c>
      <c r="N63">
        <v>8876</v>
      </c>
      <c r="O63" t="s">
        <v>2039</v>
      </c>
      <c r="P63" t="str">
        <f t="shared" si="0"/>
        <v>115 High Street West, Somerville, 8876, NJ</v>
      </c>
    </row>
    <row r="64" spans="1:16" x14ac:dyDescent="0.25">
      <c r="A64">
        <v>1179020495</v>
      </c>
      <c r="B64" t="s">
        <v>2033</v>
      </c>
      <c r="C64">
        <v>515977</v>
      </c>
      <c r="D64" t="s">
        <v>2073</v>
      </c>
      <c r="E64" t="s">
        <v>2192</v>
      </c>
      <c r="F64" t="s">
        <v>2319</v>
      </c>
      <c r="G64">
        <v>515977</v>
      </c>
      <c r="H64" s="1">
        <v>44529</v>
      </c>
      <c r="I64" s="1">
        <v>44529</v>
      </c>
      <c r="J64" t="s">
        <v>2320</v>
      </c>
      <c r="K64" t="s">
        <v>2321</v>
      </c>
      <c r="L64" t="s">
        <v>2322</v>
      </c>
      <c r="M64" t="s">
        <v>2145</v>
      </c>
      <c r="N64">
        <v>37082</v>
      </c>
      <c r="O64" t="s">
        <v>2039</v>
      </c>
      <c r="P64" t="str">
        <f t="shared" si="0"/>
        <v>115 Martin ct, Kingston springs, 37082, TN</v>
      </c>
    </row>
    <row r="65" spans="1:16" x14ac:dyDescent="0.25">
      <c r="A65">
        <v>1179020498</v>
      </c>
      <c r="B65" t="s">
        <v>2033</v>
      </c>
      <c r="C65">
        <v>512663</v>
      </c>
      <c r="D65" t="s">
        <v>2323</v>
      </c>
      <c r="F65" t="s">
        <v>2324</v>
      </c>
      <c r="G65">
        <v>512663</v>
      </c>
      <c r="H65" s="1">
        <v>44501</v>
      </c>
      <c r="I65" s="1">
        <v>44501</v>
      </c>
      <c r="J65" t="s">
        <v>2325</v>
      </c>
      <c r="L65" t="s">
        <v>2326</v>
      </c>
      <c r="M65" t="s">
        <v>2227</v>
      </c>
      <c r="N65">
        <v>48204</v>
      </c>
      <c r="O65" t="s">
        <v>2039</v>
      </c>
      <c r="P65" t="str">
        <f t="shared" si="0"/>
        <v>11501 Petoskey Avenue, 119, DETROIT, 48204, MI</v>
      </c>
    </row>
    <row r="66" spans="1:16" x14ac:dyDescent="0.25">
      <c r="A66">
        <v>1166729443</v>
      </c>
      <c r="B66" t="s">
        <v>2033</v>
      </c>
      <c r="C66">
        <v>490288</v>
      </c>
      <c r="D66" t="s">
        <v>2327</v>
      </c>
      <c r="E66" t="s">
        <v>2328</v>
      </c>
      <c r="F66" t="s">
        <v>2329</v>
      </c>
      <c r="G66">
        <v>490288</v>
      </c>
      <c r="H66" s="1">
        <v>44410</v>
      </c>
      <c r="I66" s="1">
        <v>44410</v>
      </c>
      <c r="J66" t="s">
        <v>2330</v>
      </c>
      <c r="L66" t="s">
        <v>2331</v>
      </c>
      <c r="M66" t="s">
        <v>2154</v>
      </c>
      <c r="N66">
        <v>78230</v>
      </c>
      <c r="O66" t="s">
        <v>2039</v>
      </c>
      <c r="P66" t="str">
        <f t="shared" ref="P66:P129" si="1">J66&amp;", "&amp;L66&amp;", "&amp;N66&amp;", "&amp;M66</f>
        <v>11539 Huebner rd, Apt. 1218, San Antonio, 78230, TX</v>
      </c>
    </row>
    <row r="67" spans="1:16" x14ac:dyDescent="0.25">
      <c r="A67">
        <v>1157806182</v>
      </c>
      <c r="B67" t="s">
        <v>2033</v>
      </c>
      <c r="C67">
        <v>461666</v>
      </c>
      <c r="D67" t="s">
        <v>2332</v>
      </c>
      <c r="E67" t="s">
        <v>2333</v>
      </c>
      <c r="F67" t="s">
        <v>2334</v>
      </c>
      <c r="G67">
        <v>461666</v>
      </c>
      <c r="H67" s="1">
        <v>44298</v>
      </c>
      <c r="I67" s="1">
        <v>44298</v>
      </c>
      <c r="J67" t="s">
        <v>2335</v>
      </c>
      <c r="L67" t="s">
        <v>2336</v>
      </c>
      <c r="M67" t="s">
        <v>2038</v>
      </c>
      <c r="N67">
        <v>33579</v>
      </c>
      <c r="O67" t="s">
        <v>2039</v>
      </c>
      <c r="P67" t="str">
        <f t="shared" si="1"/>
        <v>11541 Brighton Knoll Loop, Riverview, 33579, FL</v>
      </c>
    </row>
    <row r="68" spans="1:16" x14ac:dyDescent="0.25">
      <c r="A68">
        <v>1181522407</v>
      </c>
      <c r="B68" t="s">
        <v>2033</v>
      </c>
      <c r="C68">
        <v>272300</v>
      </c>
      <c r="D68" t="s">
        <v>2281</v>
      </c>
      <c r="F68" t="s">
        <v>2337</v>
      </c>
      <c r="G68">
        <v>272300</v>
      </c>
      <c r="H68" s="1">
        <v>44513</v>
      </c>
      <c r="I68" s="1">
        <v>42798</v>
      </c>
      <c r="J68" t="s">
        <v>2338</v>
      </c>
      <c r="L68" t="s">
        <v>2339</v>
      </c>
      <c r="M68" t="s">
        <v>2154</v>
      </c>
      <c r="N68">
        <v>75407</v>
      </c>
      <c r="O68" t="s">
        <v>2039</v>
      </c>
      <c r="P68" t="str">
        <f t="shared" si="1"/>
        <v>11559 County Road 736, Princeton, 75407, TX</v>
      </c>
    </row>
    <row r="69" spans="1:16" x14ac:dyDescent="0.25">
      <c r="A69">
        <v>1164952693</v>
      </c>
      <c r="B69" t="s">
        <v>2033</v>
      </c>
      <c r="C69">
        <v>476189</v>
      </c>
      <c r="D69" t="s">
        <v>2340</v>
      </c>
      <c r="F69" t="s">
        <v>2341</v>
      </c>
      <c r="G69">
        <v>476189</v>
      </c>
      <c r="H69" s="1">
        <v>44361</v>
      </c>
      <c r="I69" s="1">
        <v>44361</v>
      </c>
      <c r="J69" t="s">
        <v>2342</v>
      </c>
      <c r="L69" t="s">
        <v>2343</v>
      </c>
      <c r="M69" t="s">
        <v>2222</v>
      </c>
      <c r="N69">
        <v>20705</v>
      </c>
      <c r="O69" t="s">
        <v>2039</v>
      </c>
      <c r="P69" t="str">
        <f t="shared" si="1"/>
        <v>11622 35th Pl, Beltsville, 20705, MD</v>
      </c>
    </row>
    <row r="70" spans="1:16" x14ac:dyDescent="0.25">
      <c r="A70">
        <v>1179021230</v>
      </c>
      <c r="B70" t="s">
        <v>2033</v>
      </c>
      <c r="C70">
        <v>449965</v>
      </c>
      <c r="D70" t="s">
        <v>2344</v>
      </c>
      <c r="E70" t="s">
        <v>2345</v>
      </c>
      <c r="F70" t="s">
        <v>2346</v>
      </c>
      <c r="G70">
        <v>449965</v>
      </c>
      <c r="H70" s="1">
        <v>44499</v>
      </c>
      <c r="I70" s="1">
        <v>44214</v>
      </c>
      <c r="J70" t="s">
        <v>2347</v>
      </c>
      <c r="L70" t="s">
        <v>2348</v>
      </c>
      <c r="M70" t="s">
        <v>2105</v>
      </c>
      <c r="N70">
        <v>90715</v>
      </c>
      <c r="O70" t="s">
        <v>2039</v>
      </c>
      <c r="P70" t="str">
        <f t="shared" si="1"/>
        <v>11738 207th St, Lakewood, 90715, CA</v>
      </c>
    </row>
    <row r="71" spans="1:16" x14ac:dyDescent="0.25">
      <c r="A71">
        <v>1179019300</v>
      </c>
      <c r="B71" t="s">
        <v>2033</v>
      </c>
      <c r="C71">
        <v>271624</v>
      </c>
      <c r="D71" t="s">
        <v>2349</v>
      </c>
      <c r="E71" t="s">
        <v>2350</v>
      </c>
      <c r="F71" t="s">
        <v>2351</v>
      </c>
      <c r="G71">
        <v>271624</v>
      </c>
      <c r="H71" s="1">
        <v>44499</v>
      </c>
      <c r="I71" s="1">
        <v>42798</v>
      </c>
      <c r="J71" t="s">
        <v>2352</v>
      </c>
      <c r="L71" t="s">
        <v>2348</v>
      </c>
      <c r="M71" t="s">
        <v>2105</v>
      </c>
      <c r="N71">
        <v>90715</v>
      </c>
      <c r="O71" t="s">
        <v>2039</v>
      </c>
      <c r="P71" t="str">
        <f t="shared" si="1"/>
        <v>11740 208th Street, Lakewood, 90715, CA</v>
      </c>
    </row>
    <row r="72" spans="1:16" x14ac:dyDescent="0.25">
      <c r="A72">
        <v>1151392658</v>
      </c>
      <c r="B72" t="s">
        <v>2033</v>
      </c>
      <c r="C72">
        <v>457170</v>
      </c>
      <c r="D72" t="s">
        <v>2353</v>
      </c>
      <c r="E72" t="s">
        <v>2354</v>
      </c>
      <c r="F72" t="s">
        <v>2355</v>
      </c>
      <c r="G72">
        <v>457170</v>
      </c>
      <c r="H72" s="1">
        <v>44263</v>
      </c>
      <c r="I72" s="1">
        <v>44263</v>
      </c>
      <c r="J72" t="s">
        <v>2356</v>
      </c>
      <c r="L72" t="s">
        <v>1024</v>
      </c>
      <c r="M72" t="s">
        <v>2038</v>
      </c>
      <c r="N72">
        <v>33150</v>
      </c>
      <c r="O72" t="s">
        <v>2039</v>
      </c>
      <c r="P72" t="str">
        <f t="shared" si="1"/>
        <v>1175 NW 79th st Lot D3, Miami, 33150, FL</v>
      </c>
    </row>
    <row r="73" spans="1:16" x14ac:dyDescent="0.25">
      <c r="A73">
        <v>1152611946</v>
      </c>
      <c r="B73" t="s">
        <v>2033</v>
      </c>
      <c r="C73">
        <v>458065</v>
      </c>
      <c r="D73" t="s">
        <v>2357</v>
      </c>
      <c r="F73" t="s">
        <v>2358</v>
      </c>
      <c r="G73">
        <v>458065</v>
      </c>
      <c r="H73" s="1">
        <v>44277</v>
      </c>
      <c r="I73" s="1">
        <v>44277</v>
      </c>
      <c r="J73" t="s">
        <v>2359</v>
      </c>
      <c r="L73" t="s">
        <v>2360</v>
      </c>
      <c r="M73" t="s">
        <v>2105</v>
      </c>
      <c r="N73">
        <v>91915</v>
      </c>
      <c r="O73" t="s">
        <v>2039</v>
      </c>
      <c r="P73" t="str">
        <f t="shared" si="1"/>
        <v>1181 Calle Tesoro, Chula Vista, 91915, CA</v>
      </c>
    </row>
    <row r="74" spans="1:16" x14ac:dyDescent="0.25">
      <c r="A74">
        <v>1135767164</v>
      </c>
      <c r="B74" t="s">
        <v>2033</v>
      </c>
      <c r="C74">
        <v>438362</v>
      </c>
      <c r="D74" t="s">
        <v>2361</v>
      </c>
      <c r="E74" t="s">
        <v>2083</v>
      </c>
      <c r="F74" t="s">
        <v>2362</v>
      </c>
      <c r="G74">
        <v>438362</v>
      </c>
      <c r="H74" s="1">
        <v>44191</v>
      </c>
      <c r="I74" s="1">
        <v>44109</v>
      </c>
      <c r="J74" t="s">
        <v>2363</v>
      </c>
      <c r="L74" t="s">
        <v>2364</v>
      </c>
      <c r="M74" t="s">
        <v>2038</v>
      </c>
      <c r="N74">
        <v>33597</v>
      </c>
      <c r="O74" t="s">
        <v>2039</v>
      </c>
      <c r="P74" t="str">
        <f t="shared" si="1"/>
        <v>11895 state road 471, webster, 33597, FL</v>
      </c>
    </row>
    <row r="75" spans="1:16" x14ac:dyDescent="0.25">
      <c r="A75">
        <v>1151392675</v>
      </c>
      <c r="B75" t="s">
        <v>2033</v>
      </c>
      <c r="C75">
        <v>456299</v>
      </c>
      <c r="D75" t="s">
        <v>2365</v>
      </c>
      <c r="F75" t="s">
        <v>2366</v>
      </c>
      <c r="G75">
        <v>456299</v>
      </c>
      <c r="H75" s="1">
        <v>44401</v>
      </c>
      <c r="I75" s="1">
        <v>44263</v>
      </c>
      <c r="J75" t="s">
        <v>2367</v>
      </c>
      <c r="L75" t="s">
        <v>2368</v>
      </c>
      <c r="M75" t="s">
        <v>2088</v>
      </c>
      <c r="N75">
        <v>13088</v>
      </c>
      <c r="O75" t="s">
        <v>2039</v>
      </c>
      <c r="P75" t="str">
        <f t="shared" si="1"/>
        <v>119 Sun Harbor Dr, Liverpool, 13088, NY</v>
      </c>
    </row>
    <row r="76" spans="1:16" x14ac:dyDescent="0.25">
      <c r="A76">
        <v>1172824673</v>
      </c>
      <c r="B76" t="s">
        <v>2033</v>
      </c>
      <c r="C76">
        <v>494638</v>
      </c>
      <c r="D76" t="s">
        <v>2369</v>
      </c>
      <c r="E76" t="s">
        <v>2370</v>
      </c>
      <c r="F76" t="s">
        <v>2235</v>
      </c>
      <c r="G76">
        <v>494638</v>
      </c>
      <c r="H76" s="1">
        <v>44443</v>
      </c>
      <c r="I76" s="1">
        <v>44431</v>
      </c>
      <c r="J76" t="s">
        <v>2371</v>
      </c>
      <c r="K76" t="s">
        <v>2287</v>
      </c>
      <c r="L76" t="s">
        <v>13</v>
      </c>
      <c r="M76" t="s">
        <v>2043</v>
      </c>
      <c r="N76">
        <v>22305</v>
      </c>
      <c r="O76" t="s">
        <v>2039</v>
      </c>
      <c r="P76" t="str">
        <f t="shared" si="1"/>
        <v>120 E Reed Ave, Alexandria, 22305, VA</v>
      </c>
    </row>
    <row r="77" spans="1:16" x14ac:dyDescent="0.25">
      <c r="A77">
        <v>1094112814</v>
      </c>
      <c r="B77" t="s">
        <v>2033</v>
      </c>
      <c r="C77">
        <v>385403</v>
      </c>
      <c r="D77" t="s">
        <v>2372</v>
      </c>
      <c r="F77" t="s">
        <v>2373</v>
      </c>
      <c r="G77">
        <v>385403</v>
      </c>
      <c r="H77" s="1">
        <v>44233</v>
      </c>
      <c r="I77" s="1">
        <v>43730</v>
      </c>
      <c r="J77" t="s">
        <v>2374</v>
      </c>
      <c r="L77" t="s">
        <v>2375</v>
      </c>
      <c r="M77" t="s">
        <v>2105</v>
      </c>
      <c r="N77">
        <v>92703</v>
      </c>
      <c r="O77" t="s">
        <v>2039</v>
      </c>
      <c r="P77" t="str">
        <f t="shared" si="1"/>
        <v>1201 W. Cubbon St, Santa Ana, 92703, CA</v>
      </c>
    </row>
    <row r="78" spans="1:16" x14ac:dyDescent="0.25">
      <c r="A78">
        <v>1164421319</v>
      </c>
      <c r="B78" t="s">
        <v>2033</v>
      </c>
      <c r="C78">
        <v>481067</v>
      </c>
      <c r="D78" t="s">
        <v>2089</v>
      </c>
      <c r="E78" t="s">
        <v>2376</v>
      </c>
      <c r="F78" t="s">
        <v>2377</v>
      </c>
      <c r="G78">
        <v>481067</v>
      </c>
      <c r="H78" s="1">
        <v>44389</v>
      </c>
      <c r="I78" s="1">
        <v>44389</v>
      </c>
      <c r="J78" t="s">
        <v>2378</v>
      </c>
      <c r="K78" t="s">
        <v>2379</v>
      </c>
      <c r="L78" t="s">
        <v>2380</v>
      </c>
      <c r="M78" t="s">
        <v>2105</v>
      </c>
      <c r="N78">
        <v>92507</v>
      </c>
      <c r="O78" t="s">
        <v>2039</v>
      </c>
      <c r="P78" t="str">
        <f t="shared" si="1"/>
        <v>1201 West Blaine Street, Riverside, 92507, CA</v>
      </c>
    </row>
    <row r="79" spans="1:16" x14ac:dyDescent="0.25">
      <c r="A79">
        <v>1175691598</v>
      </c>
      <c r="B79" t="s">
        <v>2033</v>
      </c>
      <c r="C79">
        <v>506169</v>
      </c>
      <c r="D79" t="s">
        <v>2381</v>
      </c>
      <c r="E79" t="s">
        <v>2382</v>
      </c>
      <c r="F79" t="s">
        <v>2383</v>
      </c>
      <c r="G79">
        <v>506169</v>
      </c>
      <c r="H79" s="1">
        <v>44480</v>
      </c>
      <c r="I79" s="1">
        <v>44480</v>
      </c>
      <c r="J79" t="s">
        <v>2384</v>
      </c>
      <c r="L79" t="s">
        <v>2385</v>
      </c>
      <c r="M79" t="s">
        <v>2154</v>
      </c>
      <c r="N79">
        <v>77373</v>
      </c>
      <c r="O79" t="s">
        <v>2039</v>
      </c>
      <c r="P79" t="str">
        <f t="shared" si="1"/>
        <v>1202 w riley fuzzel rd, Spring, 77373, TX</v>
      </c>
    </row>
    <row r="80" spans="1:16" x14ac:dyDescent="0.25">
      <c r="A80">
        <v>1158142182</v>
      </c>
      <c r="B80" t="s">
        <v>2033</v>
      </c>
      <c r="C80">
        <v>467355</v>
      </c>
      <c r="D80" t="s">
        <v>2293</v>
      </c>
      <c r="E80" t="s">
        <v>2386</v>
      </c>
      <c r="F80" t="s">
        <v>2387</v>
      </c>
      <c r="G80">
        <v>467355</v>
      </c>
      <c r="H80" s="1">
        <v>44340</v>
      </c>
      <c r="I80" s="1">
        <v>44340</v>
      </c>
      <c r="J80" t="s">
        <v>2388</v>
      </c>
      <c r="L80" t="s">
        <v>2389</v>
      </c>
      <c r="M80" t="s">
        <v>2390</v>
      </c>
      <c r="N80">
        <v>2860</v>
      </c>
      <c r="O80" t="s">
        <v>2039</v>
      </c>
      <c r="P80" t="str">
        <f t="shared" si="1"/>
        <v>121 Chandler Ave, Pawtucket, 2860, RI</v>
      </c>
    </row>
    <row r="81" spans="1:16" x14ac:dyDescent="0.25">
      <c r="A81">
        <v>1176817995</v>
      </c>
      <c r="B81" t="s">
        <v>2033</v>
      </c>
      <c r="C81">
        <v>271504</v>
      </c>
      <c r="D81" t="s">
        <v>2391</v>
      </c>
      <c r="F81" t="s">
        <v>2392</v>
      </c>
      <c r="G81">
        <v>271504</v>
      </c>
      <c r="H81" s="1">
        <v>44478</v>
      </c>
      <c r="I81" s="1">
        <v>42798</v>
      </c>
      <c r="J81" t="s">
        <v>2393</v>
      </c>
      <c r="L81" t="s">
        <v>2215</v>
      </c>
      <c r="M81" t="s">
        <v>2105</v>
      </c>
      <c r="N81">
        <v>90022</v>
      </c>
      <c r="O81" t="s">
        <v>2039</v>
      </c>
      <c r="P81" t="str">
        <f t="shared" si="1"/>
        <v>121 Eastern Avenue South, Los Angeles, 90022, CA</v>
      </c>
    </row>
    <row r="82" spans="1:16" x14ac:dyDescent="0.25">
      <c r="A82">
        <v>1164952669</v>
      </c>
      <c r="B82" t="s">
        <v>2033</v>
      </c>
      <c r="C82">
        <v>475024</v>
      </c>
      <c r="D82" t="s">
        <v>2082</v>
      </c>
      <c r="E82" t="s">
        <v>2394</v>
      </c>
      <c r="F82" t="s">
        <v>2395</v>
      </c>
      <c r="G82">
        <v>475024</v>
      </c>
      <c r="H82" s="1">
        <v>44361</v>
      </c>
      <c r="I82" s="1">
        <v>44361</v>
      </c>
      <c r="J82" t="s">
        <v>2396</v>
      </c>
      <c r="L82" t="s">
        <v>2397</v>
      </c>
      <c r="M82" t="s">
        <v>2088</v>
      </c>
      <c r="N82">
        <v>13021</v>
      </c>
      <c r="O82" t="s">
        <v>2039</v>
      </c>
      <c r="P82" t="str">
        <f t="shared" si="1"/>
        <v>121 Franklin St, Auburn, 13021, NY</v>
      </c>
    </row>
    <row r="83" spans="1:16" x14ac:dyDescent="0.25">
      <c r="A83">
        <v>1169044831</v>
      </c>
      <c r="B83" t="s">
        <v>2033</v>
      </c>
      <c r="C83">
        <v>483215</v>
      </c>
      <c r="D83" t="s">
        <v>2398</v>
      </c>
      <c r="E83" t="s">
        <v>2399</v>
      </c>
      <c r="F83" t="s">
        <v>2400</v>
      </c>
      <c r="G83">
        <v>483215</v>
      </c>
      <c r="H83" s="1">
        <v>44396</v>
      </c>
      <c r="I83" s="1">
        <v>44396</v>
      </c>
      <c r="J83" t="s">
        <v>2401</v>
      </c>
      <c r="L83" t="s">
        <v>2402</v>
      </c>
      <c r="M83" t="s">
        <v>2105</v>
      </c>
      <c r="N83">
        <v>92840</v>
      </c>
      <c r="O83" t="s">
        <v>2039</v>
      </c>
      <c r="P83" t="str">
        <f t="shared" si="1"/>
        <v>12131 Norma Lane, Garden Grove, 92840, CA</v>
      </c>
    </row>
    <row r="84" spans="1:16" x14ac:dyDescent="0.25">
      <c r="A84">
        <v>1156891534</v>
      </c>
      <c r="B84" t="s">
        <v>2033</v>
      </c>
      <c r="C84">
        <v>463564</v>
      </c>
      <c r="D84" t="s">
        <v>2403</v>
      </c>
      <c r="E84" t="s">
        <v>2054</v>
      </c>
      <c r="F84" t="s">
        <v>2404</v>
      </c>
      <c r="G84">
        <v>463564</v>
      </c>
      <c r="H84" s="1">
        <v>44319</v>
      </c>
      <c r="I84" s="1">
        <v>44319</v>
      </c>
      <c r="J84" t="s">
        <v>2405</v>
      </c>
      <c r="L84" t="s">
        <v>2406</v>
      </c>
      <c r="M84" t="s">
        <v>2038</v>
      </c>
      <c r="N84">
        <v>34953</v>
      </c>
      <c r="O84" t="s">
        <v>2039</v>
      </c>
      <c r="P84" t="str">
        <f t="shared" si="1"/>
        <v>1214 SW CENTURY AVE, PORT SAINT LUCIE, 34953, FL</v>
      </c>
    </row>
    <row r="85" spans="1:16" x14ac:dyDescent="0.25">
      <c r="A85">
        <v>1145127394</v>
      </c>
      <c r="B85" t="s">
        <v>2033</v>
      </c>
      <c r="C85">
        <v>447632</v>
      </c>
      <c r="D85" t="s">
        <v>2407</v>
      </c>
      <c r="F85" t="s">
        <v>2408</v>
      </c>
      <c r="G85">
        <v>447632</v>
      </c>
      <c r="H85" s="1">
        <v>44207</v>
      </c>
      <c r="I85" s="1">
        <v>44200</v>
      </c>
      <c r="J85" t="s">
        <v>2409</v>
      </c>
      <c r="L85" t="s">
        <v>2410</v>
      </c>
      <c r="M85" t="s">
        <v>2105</v>
      </c>
      <c r="N85">
        <v>90221</v>
      </c>
      <c r="O85" t="s">
        <v>2039</v>
      </c>
      <c r="P85" t="str">
        <f t="shared" si="1"/>
        <v>1220 E. Rosecrans Ave E Rancho Dominguez, California 90221, Compton, 90221, CA</v>
      </c>
    </row>
    <row r="86" spans="1:16" x14ac:dyDescent="0.25">
      <c r="A86">
        <v>1172220321</v>
      </c>
      <c r="B86" t="s">
        <v>2033</v>
      </c>
      <c r="C86">
        <v>299375</v>
      </c>
      <c r="D86" t="s">
        <v>2411</v>
      </c>
      <c r="E86" t="s">
        <v>2412</v>
      </c>
      <c r="F86" t="s">
        <v>2413</v>
      </c>
      <c r="G86">
        <v>299375</v>
      </c>
      <c r="H86" s="1">
        <v>44415</v>
      </c>
      <c r="I86" s="1">
        <v>42961</v>
      </c>
      <c r="J86" t="s">
        <v>2414</v>
      </c>
      <c r="K86" t="s">
        <v>2415</v>
      </c>
      <c r="L86" t="s">
        <v>2416</v>
      </c>
      <c r="M86" t="s">
        <v>2154</v>
      </c>
      <c r="N86">
        <v>77406</v>
      </c>
      <c r="O86" t="s">
        <v>2039</v>
      </c>
      <c r="P86" t="str">
        <f t="shared" si="1"/>
        <v>12240 Bella Terra Center Way, Richmond, 77406, TX</v>
      </c>
    </row>
    <row r="87" spans="1:16" x14ac:dyDescent="0.25">
      <c r="A87">
        <v>872885538</v>
      </c>
      <c r="B87" t="s">
        <v>2033</v>
      </c>
      <c r="C87">
        <v>507678</v>
      </c>
      <c r="D87" t="s">
        <v>2417</v>
      </c>
      <c r="F87" t="s">
        <v>2418</v>
      </c>
      <c r="G87">
        <v>507678</v>
      </c>
      <c r="H87" s="1">
        <v>44501</v>
      </c>
      <c r="I87" s="1">
        <v>44501</v>
      </c>
      <c r="J87" t="s">
        <v>2419</v>
      </c>
      <c r="K87" t="s">
        <v>2420</v>
      </c>
      <c r="L87" t="s">
        <v>2263</v>
      </c>
      <c r="M87" t="s">
        <v>2038</v>
      </c>
      <c r="N87">
        <v>34741</v>
      </c>
      <c r="O87" t="s">
        <v>2039</v>
      </c>
      <c r="P87" t="str">
        <f t="shared" si="1"/>
        <v>1225 Bermuda Lake Lanes, Kissimmee, 34741, FL</v>
      </c>
    </row>
    <row r="88" spans="1:16" x14ac:dyDescent="0.25">
      <c r="A88">
        <v>1151392701</v>
      </c>
      <c r="B88" t="s">
        <v>2033</v>
      </c>
      <c r="C88">
        <v>455433</v>
      </c>
      <c r="D88" t="s">
        <v>2421</v>
      </c>
      <c r="E88" t="s">
        <v>2422</v>
      </c>
      <c r="F88" t="s">
        <v>2423</v>
      </c>
      <c r="G88">
        <v>455433</v>
      </c>
      <c r="H88" s="1">
        <v>44263</v>
      </c>
      <c r="I88" s="1">
        <v>44263</v>
      </c>
      <c r="J88" t="s">
        <v>2424</v>
      </c>
      <c r="L88" t="s">
        <v>2425</v>
      </c>
      <c r="M88" t="s">
        <v>2038</v>
      </c>
      <c r="N88">
        <v>33844</v>
      </c>
      <c r="O88" t="s">
        <v>2039</v>
      </c>
      <c r="P88" t="str">
        <f t="shared" si="1"/>
        <v>1234 Lassen St, Haines City, 33844, FL</v>
      </c>
    </row>
    <row r="89" spans="1:16" x14ac:dyDescent="0.25">
      <c r="A89">
        <v>1149808543</v>
      </c>
      <c r="B89" t="s">
        <v>2033</v>
      </c>
      <c r="C89">
        <v>452288</v>
      </c>
      <c r="D89" t="s">
        <v>2426</v>
      </c>
      <c r="F89" t="s">
        <v>2427</v>
      </c>
      <c r="G89">
        <v>452288</v>
      </c>
      <c r="H89" s="1">
        <v>44242</v>
      </c>
      <c r="I89" s="1">
        <v>44242</v>
      </c>
      <c r="J89" t="s">
        <v>2428</v>
      </c>
      <c r="L89" t="s">
        <v>654</v>
      </c>
      <c r="M89" t="s">
        <v>2154</v>
      </c>
      <c r="N89">
        <v>77067</v>
      </c>
      <c r="O89" t="s">
        <v>2039</v>
      </c>
      <c r="P89" t="str">
        <f t="shared" si="1"/>
        <v>12355 Antoine Dr, Houston, 77067, TX</v>
      </c>
    </row>
    <row r="90" spans="1:16" x14ac:dyDescent="0.25">
      <c r="A90">
        <v>1179021102</v>
      </c>
      <c r="B90" t="s">
        <v>2033</v>
      </c>
      <c r="C90">
        <v>515929</v>
      </c>
      <c r="D90" t="s">
        <v>2429</v>
      </c>
      <c r="E90" t="s">
        <v>2430</v>
      </c>
      <c r="F90" t="s">
        <v>2431</v>
      </c>
      <c r="G90">
        <v>515929</v>
      </c>
      <c r="H90" s="1">
        <v>44529</v>
      </c>
      <c r="I90" s="1">
        <v>44529</v>
      </c>
      <c r="J90" t="s">
        <v>2432</v>
      </c>
      <c r="L90" t="s">
        <v>1024</v>
      </c>
      <c r="M90" t="s">
        <v>2038</v>
      </c>
      <c r="N90">
        <v>33177</v>
      </c>
      <c r="O90" t="s">
        <v>2039</v>
      </c>
      <c r="P90" t="str">
        <f t="shared" si="1"/>
        <v>12495 nw 198th street, Miami, 33177, FL</v>
      </c>
    </row>
    <row r="91" spans="1:16" x14ac:dyDescent="0.25">
      <c r="A91">
        <v>1169045001</v>
      </c>
      <c r="B91" t="s">
        <v>2033</v>
      </c>
      <c r="C91">
        <v>486649</v>
      </c>
      <c r="D91" t="s">
        <v>2207</v>
      </c>
      <c r="E91" t="s">
        <v>2433</v>
      </c>
      <c r="F91" t="s">
        <v>2434</v>
      </c>
      <c r="G91">
        <v>486649</v>
      </c>
      <c r="H91" s="1">
        <v>44396</v>
      </c>
      <c r="I91" s="1">
        <v>44396</v>
      </c>
      <c r="J91" t="s">
        <v>2435</v>
      </c>
      <c r="K91" t="s">
        <v>2436</v>
      </c>
      <c r="L91" t="s">
        <v>2437</v>
      </c>
      <c r="M91" t="s">
        <v>2098</v>
      </c>
      <c r="N91">
        <v>2359</v>
      </c>
      <c r="O91" t="s">
        <v>2039</v>
      </c>
      <c r="P91" t="str">
        <f t="shared" si="1"/>
        <v>125 Hobomock Street, Pembroke, 2359, MA</v>
      </c>
    </row>
    <row r="92" spans="1:16" x14ac:dyDescent="0.25">
      <c r="A92">
        <v>1156891636</v>
      </c>
      <c r="B92" t="s">
        <v>2033</v>
      </c>
      <c r="C92">
        <v>301257</v>
      </c>
      <c r="D92" t="s">
        <v>2438</v>
      </c>
      <c r="E92" t="s">
        <v>2439</v>
      </c>
      <c r="F92" t="s">
        <v>2243</v>
      </c>
      <c r="G92">
        <v>301257</v>
      </c>
      <c r="H92" s="1">
        <v>44317</v>
      </c>
      <c r="I92" s="1">
        <v>42975</v>
      </c>
      <c r="J92" t="s">
        <v>2440</v>
      </c>
      <c r="L92" t="s">
        <v>2441</v>
      </c>
      <c r="M92" t="s">
        <v>2145</v>
      </c>
      <c r="N92">
        <v>38401</v>
      </c>
      <c r="O92" t="s">
        <v>2039</v>
      </c>
      <c r="P92" t="str">
        <f t="shared" si="1"/>
        <v>127 Polk Street, Columbia, 38401, TN</v>
      </c>
    </row>
    <row r="93" spans="1:16" x14ac:dyDescent="0.25">
      <c r="A93">
        <v>1175693359</v>
      </c>
      <c r="B93" t="s">
        <v>2033</v>
      </c>
      <c r="C93">
        <v>279031</v>
      </c>
      <c r="D93" t="s">
        <v>2442</v>
      </c>
      <c r="E93" t="s">
        <v>2443</v>
      </c>
      <c r="F93" t="s">
        <v>2444</v>
      </c>
      <c r="G93">
        <v>279031</v>
      </c>
      <c r="H93" s="1">
        <v>44457</v>
      </c>
      <c r="I93" s="1">
        <v>42807</v>
      </c>
      <c r="J93" t="s">
        <v>2445</v>
      </c>
      <c r="L93" t="s">
        <v>2446</v>
      </c>
      <c r="M93" t="s">
        <v>2140</v>
      </c>
      <c r="N93">
        <v>29461</v>
      </c>
      <c r="O93" t="s">
        <v>2039</v>
      </c>
      <c r="P93" t="str">
        <f t="shared" si="1"/>
        <v>127 tall spruce dr, moncks corner, 29461, SC</v>
      </c>
    </row>
    <row r="94" spans="1:16" x14ac:dyDescent="0.25">
      <c r="A94">
        <v>1157355255</v>
      </c>
      <c r="B94" t="s">
        <v>2033</v>
      </c>
      <c r="C94">
        <v>460541</v>
      </c>
      <c r="D94" t="s">
        <v>2447</v>
      </c>
      <c r="E94" t="s">
        <v>2365</v>
      </c>
      <c r="F94" t="s">
        <v>2399</v>
      </c>
      <c r="G94">
        <v>460541</v>
      </c>
      <c r="H94" s="1">
        <v>44298</v>
      </c>
      <c r="I94" s="1">
        <v>44298</v>
      </c>
      <c r="J94" t="s">
        <v>2448</v>
      </c>
      <c r="L94" t="s">
        <v>1683</v>
      </c>
      <c r="M94" t="s">
        <v>2038</v>
      </c>
      <c r="N94">
        <v>33624</v>
      </c>
      <c r="O94" t="s">
        <v>2039</v>
      </c>
      <c r="P94" t="str">
        <f t="shared" si="1"/>
        <v>12720 Raeburn way, Tampa, 33624, FL</v>
      </c>
    </row>
    <row r="95" spans="1:16" x14ac:dyDescent="0.25">
      <c r="A95">
        <v>1034446517</v>
      </c>
      <c r="B95" t="s">
        <v>2033</v>
      </c>
      <c r="C95">
        <v>501264</v>
      </c>
      <c r="D95" t="s">
        <v>2083</v>
      </c>
      <c r="E95" t="s">
        <v>2443</v>
      </c>
      <c r="F95" t="s">
        <v>2449</v>
      </c>
      <c r="G95">
        <v>501264</v>
      </c>
      <c r="H95" s="1">
        <v>44459</v>
      </c>
      <c r="I95" s="1">
        <v>44459</v>
      </c>
      <c r="J95" t="s">
        <v>2450</v>
      </c>
      <c r="L95" t="s">
        <v>2451</v>
      </c>
      <c r="M95" t="s">
        <v>2038</v>
      </c>
      <c r="N95">
        <v>33032</v>
      </c>
      <c r="O95" t="s">
        <v>2039</v>
      </c>
      <c r="P95" t="str">
        <f t="shared" si="1"/>
        <v>12733 SW 265TH STREET, Homested, 33032, FL</v>
      </c>
    </row>
    <row r="96" spans="1:16" x14ac:dyDescent="0.25">
      <c r="A96">
        <v>1176812173</v>
      </c>
      <c r="B96" t="s">
        <v>2033</v>
      </c>
      <c r="C96">
        <v>272302</v>
      </c>
      <c r="D96" t="s">
        <v>2452</v>
      </c>
      <c r="F96" t="s">
        <v>2453</v>
      </c>
      <c r="G96">
        <v>272302</v>
      </c>
      <c r="H96" s="1">
        <v>44513</v>
      </c>
      <c r="I96" s="1">
        <v>42798</v>
      </c>
      <c r="J96" t="s">
        <v>2454</v>
      </c>
      <c r="L96" t="s">
        <v>2455</v>
      </c>
      <c r="M96" t="s">
        <v>2154</v>
      </c>
      <c r="N96">
        <v>77568</v>
      </c>
      <c r="O96" t="s">
        <v>2039</v>
      </c>
      <c r="P96" t="str">
        <f t="shared" si="1"/>
        <v>12809 Pirate Bend Drive, La Marque, 77568, TX</v>
      </c>
    </row>
    <row r="97" spans="1:16" x14ac:dyDescent="0.25">
      <c r="A97">
        <v>590900283</v>
      </c>
      <c r="B97" t="s">
        <v>2033</v>
      </c>
      <c r="C97">
        <v>469504</v>
      </c>
      <c r="D97" t="s">
        <v>2456</v>
      </c>
      <c r="F97" t="s">
        <v>2457</v>
      </c>
      <c r="G97">
        <v>469504</v>
      </c>
      <c r="H97" s="1">
        <v>44340</v>
      </c>
      <c r="I97" s="1">
        <v>44340</v>
      </c>
      <c r="J97" t="s">
        <v>2458</v>
      </c>
      <c r="L97" t="s">
        <v>2459</v>
      </c>
      <c r="M97" t="s">
        <v>2145</v>
      </c>
      <c r="N97">
        <v>37327</v>
      </c>
      <c r="O97" t="s">
        <v>2039</v>
      </c>
      <c r="P97" t="str">
        <f t="shared" si="1"/>
        <v>129 Lofty Sub Rd, Dunlap, 37327, TN</v>
      </c>
    </row>
    <row r="98" spans="1:16" x14ac:dyDescent="0.25">
      <c r="A98">
        <v>1161875342</v>
      </c>
      <c r="B98" t="s">
        <v>2033</v>
      </c>
      <c r="C98">
        <v>467731</v>
      </c>
      <c r="D98" t="s">
        <v>2460</v>
      </c>
      <c r="E98" t="s">
        <v>2073</v>
      </c>
      <c r="F98" t="s">
        <v>2461</v>
      </c>
      <c r="G98">
        <v>467731</v>
      </c>
      <c r="H98" s="1">
        <v>44333</v>
      </c>
      <c r="I98" s="1">
        <v>44333</v>
      </c>
      <c r="J98" t="s">
        <v>2462</v>
      </c>
      <c r="K98" t="s">
        <v>2463</v>
      </c>
      <c r="L98" t="s">
        <v>2464</v>
      </c>
      <c r="M98" t="s">
        <v>2038</v>
      </c>
      <c r="N98">
        <v>34711</v>
      </c>
      <c r="O98" t="s">
        <v>2039</v>
      </c>
      <c r="P98" t="str">
        <f t="shared" si="1"/>
        <v>1290 N Ridge Blvd, Clermont, 34711, FL</v>
      </c>
    </row>
    <row r="99" spans="1:16" x14ac:dyDescent="0.25">
      <c r="A99">
        <v>1174684496</v>
      </c>
      <c r="B99" t="s">
        <v>2033</v>
      </c>
      <c r="C99">
        <v>383841</v>
      </c>
      <c r="D99" t="s">
        <v>2465</v>
      </c>
      <c r="E99" t="s">
        <v>2466</v>
      </c>
      <c r="F99" t="s">
        <v>2467</v>
      </c>
      <c r="G99">
        <v>383841</v>
      </c>
      <c r="H99" s="1">
        <v>44450</v>
      </c>
      <c r="I99" s="1">
        <v>43717</v>
      </c>
      <c r="J99" t="s">
        <v>2468</v>
      </c>
      <c r="K99" t="s">
        <v>2469</v>
      </c>
      <c r="L99" t="s">
        <v>2402</v>
      </c>
      <c r="M99" t="s">
        <v>2105</v>
      </c>
      <c r="N99">
        <v>92840</v>
      </c>
      <c r="O99" t="s">
        <v>2039</v>
      </c>
      <c r="P99" t="str">
        <f t="shared" si="1"/>
        <v>12913 harbor blvd STE Q3, Garden Grove, 92840, CA</v>
      </c>
    </row>
    <row r="100" spans="1:16" x14ac:dyDescent="0.25">
      <c r="A100">
        <v>563417817</v>
      </c>
      <c r="B100" t="s">
        <v>2033</v>
      </c>
      <c r="C100">
        <v>439748</v>
      </c>
      <c r="D100" t="s">
        <v>2470</v>
      </c>
      <c r="E100" t="s">
        <v>2471</v>
      </c>
      <c r="F100" t="s">
        <v>2472</v>
      </c>
      <c r="G100">
        <v>439748</v>
      </c>
      <c r="H100" s="1">
        <v>44191</v>
      </c>
      <c r="I100" s="1">
        <v>44109</v>
      </c>
      <c r="J100" t="s">
        <v>2473</v>
      </c>
      <c r="L100" t="s">
        <v>2474</v>
      </c>
      <c r="M100" t="s">
        <v>2038</v>
      </c>
      <c r="N100">
        <v>32065</v>
      </c>
      <c r="O100" t="s">
        <v>2039</v>
      </c>
      <c r="P100" t="str">
        <f t="shared" si="1"/>
        <v>1292 Eagle Ct, Orange Park, 32065, FL</v>
      </c>
    </row>
    <row r="101" spans="1:16" x14ac:dyDescent="0.25">
      <c r="A101">
        <v>1179019573</v>
      </c>
      <c r="B101" t="s">
        <v>2033</v>
      </c>
      <c r="C101">
        <v>511801</v>
      </c>
      <c r="D101" t="s">
        <v>2475</v>
      </c>
      <c r="E101" t="s">
        <v>2476</v>
      </c>
      <c r="F101" t="s">
        <v>2477</v>
      </c>
      <c r="G101">
        <v>511801</v>
      </c>
      <c r="H101" s="1">
        <v>44501</v>
      </c>
      <c r="I101" s="1">
        <v>44501</v>
      </c>
      <c r="J101" t="s">
        <v>2478</v>
      </c>
      <c r="L101" t="s">
        <v>2479</v>
      </c>
      <c r="M101" t="s">
        <v>2176</v>
      </c>
      <c r="N101">
        <v>30214</v>
      </c>
      <c r="O101" t="s">
        <v>2039</v>
      </c>
      <c r="P101" t="str">
        <f t="shared" si="1"/>
        <v>1303 Swanbrook Drive, Fayetteville, 30214, GA</v>
      </c>
    </row>
    <row r="102" spans="1:16" x14ac:dyDescent="0.25">
      <c r="A102">
        <v>1151392690</v>
      </c>
      <c r="B102" t="s">
        <v>2033</v>
      </c>
      <c r="C102">
        <v>457168</v>
      </c>
      <c r="D102" t="s">
        <v>2480</v>
      </c>
      <c r="E102" t="s">
        <v>2365</v>
      </c>
      <c r="F102" t="s">
        <v>2481</v>
      </c>
      <c r="G102">
        <v>457168</v>
      </c>
      <c r="H102" s="1">
        <v>44263</v>
      </c>
      <c r="I102" s="1">
        <v>44263</v>
      </c>
      <c r="J102" t="s">
        <v>2482</v>
      </c>
      <c r="L102" t="s">
        <v>2483</v>
      </c>
      <c r="M102" t="s">
        <v>2038</v>
      </c>
      <c r="N102">
        <v>33325</v>
      </c>
      <c r="O102" t="s">
        <v>2039</v>
      </c>
      <c r="P102" t="str">
        <f t="shared" si="1"/>
        <v>13072 SW 9th CT, Davie, 33325, FL</v>
      </c>
    </row>
    <row r="103" spans="1:16" x14ac:dyDescent="0.25">
      <c r="A103">
        <v>1169048310</v>
      </c>
      <c r="B103" t="s">
        <v>2033</v>
      </c>
      <c r="C103">
        <v>483220</v>
      </c>
      <c r="D103" t="s">
        <v>2238</v>
      </c>
      <c r="E103" t="s">
        <v>2281</v>
      </c>
      <c r="F103" t="s">
        <v>2484</v>
      </c>
      <c r="G103">
        <v>483220</v>
      </c>
      <c r="H103" s="1">
        <v>44396</v>
      </c>
      <c r="I103" s="1">
        <v>44396</v>
      </c>
      <c r="J103" t="s">
        <v>2485</v>
      </c>
      <c r="L103" t="s">
        <v>2486</v>
      </c>
      <c r="M103" t="s">
        <v>2140</v>
      </c>
      <c r="N103">
        <v>29485</v>
      </c>
      <c r="O103" t="s">
        <v>2039</v>
      </c>
      <c r="P103" t="str">
        <f t="shared" si="1"/>
        <v>131 Buddy Lane, Summerville, 29485, SC</v>
      </c>
    </row>
    <row r="104" spans="1:16" x14ac:dyDescent="0.25">
      <c r="A104">
        <v>1169046902</v>
      </c>
      <c r="B104" t="s">
        <v>2033</v>
      </c>
      <c r="C104">
        <v>272693</v>
      </c>
      <c r="D104" t="s">
        <v>2487</v>
      </c>
      <c r="E104" t="s">
        <v>2488</v>
      </c>
      <c r="F104" t="s">
        <v>2489</v>
      </c>
      <c r="G104">
        <v>272693</v>
      </c>
      <c r="H104" s="1">
        <v>44401</v>
      </c>
      <c r="I104" s="1">
        <v>42798</v>
      </c>
      <c r="J104" t="s">
        <v>2490</v>
      </c>
      <c r="L104" t="s">
        <v>1024</v>
      </c>
      <c r="M104" t="s">
        <v>2038</v>
      </c>
      <c r="N104">
        <v>33186</v>
      </c>
      <c r="O104" t="s">
        <v>2039</v>
      </c>
      <c r="P104" t="str">
        <f t="shared" si="1"/>
        <v>13110 SW 117th Terrace, Miami, 33186, FL</v>
      </c>
    </row>
    <row r="105" spans="1:16" x14ac:dyDescent="0.25">
      <c r="A105">
        <v>1179019785</v>
      </c>
      <c r="B105" t="s">
        <v>2033</v>
      </c>
      <c r="C105">
        <v>272278</v>
      </c>
      <c r="D105" t="s">
        <v>2491</v>
      </c>
      <c r="E105" t="s">
        <v>2242</v>
      </c>
      <c r="F105" t="s">
        <v>2492</v>
      </c>
      <c r="G105">
        <v>272278</v>
      </c>
      <c r="H105" s="1">
        <v>44499</v>
      </c>
      <c r="I105" s="1">
        <v>43626</v>
      </c>
      <c r="J105" t="s">
        <v>2493</v>
      </c>
      <c r="K105" t="s">
        <v>2494</v>
      </c>
      <c r="L105" t="s">
        <v>2215</v>
      </c>
      <c r="M105" t="s">
        <v>2105</v>
      </c>
      <c r="N105">
        <v>90046</v>
      </c>
      <c r="O105" t="s">
        <v>2039</v>
      </c>
      <c r="P105" t="str">
        <f t="shared" si="1"/>
        <v>1325 N Fairfax, Los Angeles, 90046, CA</v>
      </c>
    </row>
    <row r="106" spans="1:16" x14ac:dyDescent="0.25">
      <c r="A106">
        <v>1149808547</v>
      </c>
      <c r="B106" t="s">
        <v>2033</v>
      </c>
      <c r="C106">
        <v>453966</v>
      </c>
      <c r="D106" t="s">
        <v>2495</v>
      </c>
      <c r="F106" t="s">
        <v>2496</v>
      </c>
      <c r="G106">
        <v>453966</v>
      </c>
      <c r="H106" s="1">
        <v>44499</v>
      </c>
      <c r="I106" s="1">
        <v>44242</v>
      </c>
      <c r="J106" t="s">
        <v>2497</v>
      </c>
      <c r="L106" t="s">
        <v>654</v>
      </c>
      <c r="M106" t="s">
        <v>2154</v>
      </c>
      <c r="N106">
        <v>77069</v>
      </c>
      <c r="O106" t="s">
        <v>2039</v>
      </c>
      <c r="P106" t="str">
        <f t="shared" si="1"/>
        <v>13313 Cutten Rd apt 2202, Houston, 77069, TX</v>
      </c>
    </row>
    <row r="107" spans="1:16" x14ac:dyDescent="0.25">
      <c r="A107">
        <v>1169045151</v>
      </c>
      <c r="B107" t="s">
        <v>2033</v>
      </c>
      <c r="C107">
        <v>488167</v>
      </c>
      <c r="D107" t="s">
        <v>2498</v>
      </c>
      <c r="E107" t="s">
        <v>2365</v>
      </c>
      <c r="F107" t="s">
        <v>2499</v>
      </c>
      <c r="G107">
        <v>488167</v>
      </c>
      <c r="H107" s="1">
        <v>44403</v>
      </c>
      <c r="I107" s="1">
        <v>44403</v>
      </c>
      <c r="J107" t="s">
        <v>2500</v>
      </c>
      <c r="L107" t="s">
        <v>1024</v>
      </c>
      <c r="M107" t="s">
        <v>2038</v>
      </c>
      <c r="N107">
        <v>33186</v>
      </c>
      <c r="O107" t="s">
        <v>2039</v>
      </c>
      <c r="P107" t="str">
        <f t="shared" si="1"/>
        <v>13606 Sw 144 Terrace Th, Miami, 33186, FL</v>
      </c>
    </row>
    <row r="108" spans="1:16" x14ac:dyDescent="0.25">
      <c r="A108">
        <v>1176818024</v>
      </c>
      <c r="B108" t="s">
        <v>2033</v>
      </c>
      <c r="C108">
        <v>384658</v>
      </c>
      <c r="D108" t="s">
        <v>2501</v>
      </c>
      <c r="E108" t="s">
        <v>2193</v>
      </c>
      <c r="F108" t="s">
        <v>2489</v>
      </c>
      <c r="G108">
        <v>384658</v>
      </c>
      <c r="H108" s="1">
        <v>44450</v>
      </c>
      <c r="I108" s="1">
        <v>43724</v>
      </c>
      <c r="J108" t="s">
        <v>2502</v>
      </c>
      <c r="K108" t="s">
        <v>2503</v>
      </c>
      <c r="L108" t="s">
        <v>2504</v>
      </c>
      <c r="M108" t="s">
        <v>2505</v>
      </c>
      <c r="N108">
        <v>44118</v>
      </c>
      <c r="O108" t="s">
        <v>2039</v>
      </c>
      <c r="P108" t="str">
        <f t="shared" si="1"/>
        <v>13616 Cedar Road, University Heights, 44118, OH</v>
      </c>
    </row>
    <row r="109" spans="1:16" x14ac:dyDescent="0.25">
      <c r="A109">
        <v>1150384569</v>
      </c>
      <c r="B109" t="s">
        <v>2033</v>
      </c>
      <c r="C109">
        <v>282698</v>
      </c>
      <c r="D109" t="s">
        <v>2506</v>
      </c>
      <c r="F109" t="s">
        <v>2507</v>
      </c>
      <c r="G109">
        <v>282698</v>
      </c>
      <c r="H109" s="1">
        <v>44233</v>
      </c>
      <c r="I109" s="1">
        <v>42856</v>
      </c>
      <c r="J109" t="s">
        <v>2508</v>
      </c>
      <c r="L109" t="s">
        <v>2509</v>
      </c>
      <c r="M109" t="s">
        <v>2105</v>
      </c>
      <c r="N109">
        <v>92392</v>
      </c>
      <c r="O109" t="s">
        <v>2039</v>
      </c>
      <c r="P109" t="str">
        <f t="shared" si="1"/>
        <v>13617 Nova Lane, Victorville, 92392, CA</v>
      </c>
    </row>
    <row r="110" spans="1:16" x14ac:dyDescent="0.25">
      <c r="A110">
        <v>964632496</v>
      </c>
      <c r="B110" t="s">
        <v>2033</v>
      </c>
      <c r="C110">
        <v>456536</v>
      </c>
      <c r="D110" t="s">
        <v>2089</v>
      </c>
      <c r="F110" t="s">
        <v>2510</v>
      </c>
      <c r="G110">
        <v>456536</v>
      </c>
      <c r="H110" s="1">
        <v>44277</v>
      </c>
      <c r="I110" s="1">
        <v>44277</v>
      </c>
      <c r="J110" t="s">
        <v>2511</v>
      </c>
      <c r="L110" t="s">
        <v>1026</v>
      </c>
      <c r="M110" t="s">
        <v>2038</v>
      </c>
      <c r="N110">
        <v>33175</v>
      </c>
      <c r="O110" t="s">
        <v>2039</v>
      </c>
      <c r="P110" t="str">
        <f t="shared" si="1"/>
        <v>13761 SW 46TH TER, MIAMI, 33175, FL</v>
      </c>
    </row>
    <row r="111" spans="1:16" x14ac:dyDescent="0.25">
      <c r="A111">
        <v>1164952691</v>
      </c>
      <c r="B111" t="s">
        <v>2033</v>
      </c>
      <c r="C111">
        <v>474516</v>
      </c>
      <c r="D111" t="s">
        <v>2512</v>
      </c>
      <c r="F111" t="s">
        <v>2513</v>
      </c>
      <c r="G111">
        <v>474516</v>
      </c>
      <c r="H111" s="1">
        <v>44361</v>
      </c>
      <c r="I111" s="1">
        <v>44361</v>
      </c>
      <c r="J111" t="s">
        <v>2514</v>
      </c>
      <c r="L111" t="s">
        <v>2515</v>
      </c>
      <c r="M111" t="s">
        <v>2038</v>
      </c>
      <c r="N111">
        <v>34759</v>
      </c>
      <c r="O111" t="s">
        <v>2039</v>
      </c>
      <c r="P111" t="str">
        <f t="shared" si="1"/>
        <v>1377  N Platte Ct, kissimmee, 34759, FL</v>
      </c>
    </row>
    <row r="112" spans="1:16" x14ac:dyDescent="0.25">
      <c r="A112">
        <v>1179021060</v>
      </c>
      <c r="B112" t="s">
        <v>2033</v>
      </c>
      <c r="C112">
        <v>511848</v>
      </c>
      <c r="D112" t="s">
        <v>2516</v>
      </c>
      <c r="E112" t="s">
        <v>2517</v>
      </c>
      <c r="F112" t="s">
        <v>2518</v>
      </c>
      <c r="G112">
        <v>511848</v>
      </c>
      <c r="H112" s="1">
        <v>44501</v>
      </c>
      <c r="I112" s="1">
        <v>44501</v>
      </c>
      <c r="J112" t="s">
        <v>2519</v>
      </c>
      <c r="L112" t="s">
        <v>2520</v>
      </c>
      <c r="M112" t="s">
        <v>2105</v>
      </c>
      <c r="N112">
        <v>95046</v>
      </c>
      <c r="O112" t="s">
        <v>2039</v>
      </c>
      <c r="P112" t="str">
        <f t="shared" si="1"/>
        <v>13905 Foothill Ave, San Martin, 95046, CA</v>
      </c>
    </row>
    <row r="113" spans="1:16" x14ac:dyDescent="0.25">
      <c r="A113">
        <v>1158143876</v>
      </c>
      <c r="B113" t="s">
        <v>2033</v>
      </c>
      <c r="C113">
        <v>469495</v>
      </c>
      <c r="D113" t="s">
        <v>2521</v>
      </c>
      <c r="E113" t="s">
        <v>2107</v>
      </c>
      <c r="F113" t="s">
        <v>2522</v>
      </c>
      <c r="G113">
        <v>469495</v>
      </c>
      <c r="H113" s="1">
        <v>44340</v>
      </c>
      <c r="I113" s="1">
        <v>44340</v>
      </c>
      <c r="J113" t="s">
        <v>2523</v>
      </c>
      <c r="L113" t="s">
        <v>2221</v>
      </c>
      <c r="M113" t="s">
        <v>2053</v>
      </c>
      <c r="N113">
        <v>15301</v>
      </c>
      <c r="O113" t="s">
        <v>2039</v>
      </c>
      <c r="P113" t="str">
        <f t="shared" si="1"/>
        <v>1399 W Chestnut St, Washington, 15301, PA</v>
      </c>
    </row>
    <row r="114" spans="1:16" x14ac:dyDescent="0.25">
      <c r="A114">
        <v>1178867112</v>
      </c>
      <c r="B114" t="s">
        <v>2033</v>
      </c>
      <c r="C114">
        <v>272903</v>
      </c>
      <c r="D114" t="s">
        <v>2112</v>
      </c>
      <c r="F114" t="s">
        <v>2524</v>
      </c>
      <c r="G114">
        <v>272903</v>
      </c>
      <c r="H114" s="1">
        <v>44499</v>
      </c>
      <c r="I114" s="1">
        <v>42798</v>
      </c>
      <c r="J114" t="s">
        <v>2525</v>
      </c>
      <c r="L114" t="s">
        <v>2526</v>
      </c>
      <c r="M114" t="s">
        <v>2043</v>
      </c>
      <c r="N114">
        <v>22204</v>
      </c>
      <c r="O114" t="s">
        <v>2039</v>
      </c>
      <c r="P114" t="str">
        <f t="shared" si="1"/>
        <v>1400 Quincy Street South, Arlighton, 22204, VA</v>
      </c>
    </row>
    <row r="115" spans="1:16" x14ac:dyDescent="0.25">
      <c r="A115">
        <v>1157355197</v>
      </c>
      <c r="B115" t="s">
        <v>2033</v>
      </c>
      <c r="C115">
        <v>273812</v>
      </c>
      <c r="D115" t="s">
        <v>2527</v>
      </c>
      <c r="E115" t="s">
        <v>2528</v>
      </c>
      <c r="F115" t="s">
        <v>2529</v>
      </c>
      <c r="G115">
        <v>273812</v>
      </c>
      <c r="H115" s="1">
        <v>44298</v>
      </c>
      <c r="I115" s="1">
        <v>44298</v>
      </c>
      <c r="J115" t="s">
        <v>2530</v>
      </c>
      <c r="L115" t="s">
        <v>2531</v>
      </c>
      <c r="M115" t="s">
        <v>2145</v>
      </c>
      <c r="N115">
        <v>37412</v>
      </c>
      <c r="O115" t="s">
        <v>2039</v>
      </c>
      <c r="P115" t="str">
        <f t="shared" si="1"/>
        <v>1401 North Smith St, East Ridge, 37412, TN</v>
      </c>
    </row>
    <row r="116" spans="1:16" x14ac:dyDescent="0.25">
      <c r="A116">
        <v>1157355189</v>
      </c>
      <c r="B116" t="s">
        <v>2033</v>
      </c>
      <c r="C116">
        <v>444047</v>
      </c>
      <c r="D116" t="s">
        <v>2532</v>
      </c>
      <c r="E116" t="s">
        <v>2242</v>
      </c>
      <c r="F116" t="s">
        <v>2533</v>
      </c>
      <c r="G116">
        <v>444047</v>
      </c>
      <c r="H116" s="1">
        <v>44289</v>
      </c>
      <c r="I116" s="1">
        <v>44151</v>
      </c>
      <c r="J116" t="s">
        <v>2534</v>
      </c>
      <c r="L116" t="s">
        <v>2535</v>
      </c>
      <c r="M116" t="s">
        <v>2038</v>
      </c>
      <c r="N116">
        <v>32601</v>
      </c>
      <c r="O116" t="s">
        <v>2039</v>
      </c>
      <c r="P116" t="str">
        <f t="shared" si="1"/>
        <v>1406 ne 13th st, Gainesville, 32601, FL</v>
      </c>
    </row>
    <row r="117" spans="1:16" x14ac:dyDescent="0.25">
      <c r="A117">
        <v>615371519</v>
      </c>
      <c r="B117" t="s">
        <v>2033</v>
      </c>
      <c r="C117">
        <v>439924</v>
      </c>
      <c r="D117" t="s">
        <v>2067</v>
      </c>
      <c r="E117" t="s">
        <v>2536</v>
      </c>
      <c r="F117" t="s">
        <v>2537</v>
      </c>
      <c r="G117">
        <v>439924</v>
      </c>
      <c r="H117" s="1">
        <v>44317</v>
      </c>
      <c r="I117" s="1">
        <v>44109</v>
      </c>
      <c r="J117" t="s">
        <v>2538</v>
      </c>
      <c r="L117" t="s">
        <v>2539</v>
      </c>
      <c r="M117" t="s">
        <v>2038</v>
      </c>
      <c r="N117">
        <v>32750</v>
      </c>
      <c r="O117" t="s">
        <v>2039</v>
      </c>
      <c r="P117" t="str">
        <f t="shared" si="1"/>
        <v>1407 robin ct, Longwood, 32750, FL</v>
      </c>
    </row>
    <row r="118" spans="1:16" x14ac:dyDescent="0.25">
      <c r="A118">
        <v>1181522409</v>
      </c>
      <c r="B118" t="s">
        <v>2033</v>
      </c>
      <c r="C118">
        <v>518237</v>
      </c>
      <c r="D118" t="s">
        <v>2540</v>
      </c>
      <c r="F118" t="s">
        <v>2541</v>
      </c>
      <c r="G118">
        <v>518237</v>
      </c>
      <c r="H118" s="1">
        <v>44543</v>
      </c>
      <c r="I118" s="1">
        <v>44543</v>
      </c>
      <c r="J118" t="s">
        <v>2542</v>
      </c>
      <c r="L118" t="s">
        <v>2543</v>
      </c>
      <c r="M118" t="s">
        <v>2154</v>
      </c>
      <c r="N118">
        <v>75061</v>
      </c>
      <c r="O118" t="s">
        <v>2039</v>
      </c>
      <c r="P118" t="str">
        <f t="shared" si="1"/>
        <v>1409 BEN DR, IRVING, 75061, TX</v>
      </c>
    </row>
    <row r="119" spans="1:16" x14ac:dyDescent="0.25">
      <c r="A119">
        <v>1035569187</v>
      </c>
      <c r="B119" t="s">
        <v>2033</v>
      </c>
      <c r="C119">
        <v>495076</v>
      </c>
      <c r="D119" t="s">
        <v>2407</v>
      </c>
      <c r="E119" t="s">
        <v>2188</v>
      </c>
      <c r="F119" t="s">
        <v>2544</v>
      </c>
      <c r="G119">
        <v>495076</v>
      </c>
      <c r="H119" s="1">
        <v>44457</v>
      </c>
      <c r="I119" s="1">
        <v>44438</v>
      </c>
      <c r="J119" t="s">
        <v>2545</v>
      </c>
      <c r="L119" t="s">
        <v>2546</v>
      </c>
      <c r="M119" t="s">
        <v>2088</v>
      </c>
      <c r="N119">
        <v>14467</v>
      </c>
      <c r="O119" t="s">
        <v>2039</v>
      </c>
      <c r="P119" t="str">
        <f t="shared" si="1"/>
        <v>141 Blackwell Ln, Henrietta, 14467, NY</v>
      </c>
    </row>
    <row r="120" spans="1:16" x14ac:dyDescent="0.25">
      <c r="A120">
        <v>1149808546</v>
      </c>
      <c r="B120" t="s">
        <v>2033</v>
      </c>
      <c r="C120">
        <v>453973</v>
      </c>
      <c r="D120" t="s">
        <v>2547</v>
      </c>
      <c r="F120" t="s">
        <v>2548</v>
      </c>
      <c r="G120">
        <v>453973</v>
      </c>
      <c r="H120" s="1">
        <v>44242</v>
      </c>
      <c r="I120" s="1">
        <v>44242</v>
      </c>
      <c r="J120" t="s">
        <v>2549</v>
      </c>
      <c r="K120" t="s">
        <v>2549</v>
      </c>
      <c r="L120" t="s">
        <v>2550</v>
      </c>
      <c r="M120" t="s">
        <v>2154</v>
      </c>
      <c r="N120">
        <v>77498</v>
      </c>
      <c r="O120" t="s">
        <v>2039</v>
      </c>
      <c r="P120" t="str">
        <f t="shared" si="1"/>
        <v>14214 Carins Ct, Sugar Land, 77498, TX</v>
      </c>
    </row>
    <row r="121" spans="1:16" x14ac:dyDescent="0.25">
      <c r="A121">
        <v>1164278637</v>
      </c>
      <c r="B121" t="s">
        <v>2033</v>
      </c>
      <c r="C121">
        <v>303551</v>
      </c>
      <c r="D121" t="s">
        <v>2551</v>
      </c>
      <c r="F121" t="s">
        <v>2552</v>
      </c>
      <c r="G121">
        <v>303551</v>
      </c>
      <c r="H121" s="1">
        <v>44359</v>
      </c>
      <c r="I121" s="1">
        <v>43003</v>
      </c>
      <c r="J121" t="s">
        <v>2553</v>
      </c>
      <c r="K121" t="s">
        <v>2554</v>
      </c>
      <c r="L121" t="s">
        <v>2555</v>
      </c>
      <c r="M121" t="s">
        <v>2105</v>
      </c>
      <c r="N121">
        <v>92020</v>
      </c>
      <c r="O121" t="s">
        <v>2039</v>
      </c>
      <c r="P121" t="str">
        <f t="shared" si="1"/>
        <v>1430 Petree St, El Cajon, 92020, CA</v>
      </c>
    </row>
    <row r="122" spans="1:16" x14ac:dyDescent="0.25">
      <c r="A122">
        <v>1164952728</v>
      </c>
      <c r="B122" t="s">
        <v>2033</v>
      </c>
      <c r="C122">
        <v>472145</v>
      </c>
      <c r="D122" t="s">
        <v>2073</v>
      </c>
      <c r="E122" t="s">
        <v>2556</v>
      </c>
      <c r="F122" t="s">
        <v>2557</v>
      </c>
      <c r="G122">
        <v>472145</v>
      </c>
      <c r="H122" s="1">
        <v>44361</v>
      </c>
      <c r="I122" s="1">
        <v>44361</v>
      </c>
      <c r="J122" t="s">
        <v>2558</v>
      </c>
      <c r="K122" t="s">
        <v>2559</v>
      </c>
      <c r="L122" t="s">
        <v>2560</v>
      </c>
      <c r="M122" t="s">
        <v>2038</v>
      </c>
      <c r="N122">
        <v>33426</v>
      </c>
      <c r="O122" t="s">
        <v>2039</v>
      </c>
      <c r="P122" t="str">
        <f t="shared" si="1"/>
        <v>1435 SW 25TH AVE, BOYNTON BEACH, 33426, FL</v>
      </c>
    </row>
    <row r="123" spans="1:16" x14ac:dyDescent="0.25">
      <c r="A123">
        <v>1149808559</v>
      </c>
      <c r="B123" t="s">
        <v>2033</v>
      </c>
      <c r="C123">
        <v>454401</v>
      </c>
      <c r="D123" t="s">
        <v>2561</v>
      </c>
      <c r="F123" t="s">
        <v>2562</v>
      </c>
      <c r="G123">
        <v>454401</v>
      </c>
      <c r="H123" s="1">
        <v>44242</v>
      </c>
      <c r="I123" s="1">
        <v>44242</v>
      </c>
      <c r="J123" t="s">
        <v>2563</v>
      </c>
      <c r="L123" t="s">
        <v>2104</v>
      </c>
      <c r="M123" t="s">
        <v>2105</v>
      </c>
      <c r="N123">
        <v>92108</v>
      </c>
      <c r="O123" t="s">
        <v>2039</v>
      </c>
      <c r="P123" t="str">
        <f t="shared" si="1"/>
        <v>1440 hotel circle north #362, San Diego, 92108, CA</v>
      </c>
    </row>
    <row r="124" spans="1:16" x14ac:dyDescent="0.25">
      <c r="A124">
        <v>1176817972</v>
      </c>
      <c r="B124" t="s">
        <v>2033</v>
      </c>
      <c r="C124">
        <v>356464</v>
      </c>
      <c r="D124" t="s">
        <v>2141</v>
      </c>
      <c r="E124" t="s">
        <v>2564</v>
      </c>
      <c r="F124" t="s">
        <v>2565</v>
      </c>
      <c r="G124">
        <v>356464</v>
      </c>
      <c r="H124" s="1">
        <v>44471</v>
      </c>
      <c r="I124" s="1">
        <v>43528</v>
      </c>
      <c r="J124" t="s">
        <v>2566</v>
      </c>
      <c r="L124" t="s">
        <v>2170</v>
      </c>
      <c r="M124" t="s">
        <v>2076</v>
      </c>
      <c r="N124">
        <v>63138</v>
      </c>
      <c r="O124" t="s">
        <v>2039</v>
      </c>
      <c r="P124" t="str">
        <f t="shared" si="1"/>
        <v>1456 Columbus Dr, St. Louis, 63138, MO</v>
      </c>
    </row>
    <row r="125" spans="1:16" x14ac:dyDescent="0.25">
      <c r="A125">
        <v>1149808542</v>
      </c>
      <c r="B125" t="s">
        <v>2033</v>
      </c>
      <c r="C125">
        <v>279587</v>
      </c>
      <c r="D125" t="s">
        <v>2567</v>
      </c>
      <c r="F125" t="s">
        <v>2568</v>
      </c>
      <c r="G125">
        <v>279587</v>
      </c>
      <c r="H125" s="1">
        <v>44242</v>
      </c>
      <c r="I125" s="1">
        <v>44242</v>
      </c>
      <c r="J125" t="s">
        <v>2569</v>
      </c>
      <c r="L125" t="s">
        <v>654</v>
      </c>
      <c r="M125" t="s">
        <v>2154</v>
      </c>
      <c r="N125">
        <v>77077</v>
      </c>
      <c r="O125" t="s">
        <v>2039</v>
      </c>
      <c r="P125" t="str">
        <f t="shared" si="1"/>
        <v>14698 Briar Forest Dr, Houston, 77077, TX</v>
      </c>
    </row>
    <row r="126" spans="1:16" x14ac:dyDescent="0.25">
      <c r="A126">
        <v>1156891432</v>
      </c>
      <c r="B126" t="s">
        <v>2033</v>
      </c>
      <c r="C126">
        <v>463560</v>
      </c>
      <c r="D126" t="s">
        <v>2570</v>
      </c>
      <c r="F126" t="s">
        <v>2571</v>
      </c>
      <c r="G126">
        <v>463560</v>
      </c>
      <c r="H126" s="1">
        <v>44319</v>
      </c>
      <c r="I126" s="1">
        <v>44319</v>
      </c>
      <c r="J126" t="s">
        <v>2572</v>
      </c>
      <c r="L126" t="s">
        <v>1024</v>
      </c>
      <c r="M126" t="s">
        <v>2038</v>
      </c>
      <c r="N126">
        <v>33186</v>
      </c>
      <c r="O126" t="s">
        <v>2039</v>
      </c>
      <c r="P126" t="str">
        <f t="shared" si="1"/>
        <v>14850 SW 129th Place road, Miami, 33186, FL</v>
      </c>
    </row>
    <row r="127" spans="1:16" x14ac:dyDescent="0.25">
      <c r="A127">
        <v>1119776495</v>
      </c>
      <c r="B127" t="s">
        <v>2033</v>
      </c>
      <c r="C127">
        <v>501358</v>
      </c>
      <c r="D127" t="s">
        <v>2218</v>
      </c>
      <c r="E127" t="s">
        <v>2573</v>
      </c>
      <c r="F127" t="s">
        <v>2574</v>
      </c>
      <c r="G127">
        <v>501358</v>
      </c>
      <c r="H127" s="1">
        <v>44459</v>
      </c>
      <c r="I127" s="1">
        <v>44459</v>
      </c>
      <c r="J127" t="s">
        <v>2575</v>
      </c>
      <c r="L127" t="s">
        <v>2576</v>
      </c>
      <c r="M127" t="s">
        <v>2038</v>
      </c>
      <c r="N127">
        <v>34614</v>
      </c>
      <c r="O127" t="s">
        <v>2039</v>
      </c>
      <c r="P127" t="str">
        <f t="shared" si="1"/>
        <v>15004 DUCK HAWK ROAD, WEEKI WACHEE, 34614, FL</v>
      </c>
    </row>
    <row r="128" spans="1:16" x14ac:dyDescent="0.25">
      <c r="A128">
        <v>1169046356</v>
      </c>
      <c r="B128" t="s">
        <v>2033</v>
      </c>
      <c r="C128">
        <v>488453</v>
      </c>
      <c r="D128" t="s">
        <v>2107</v>
      </c>
      <c r="E128" t="s">
        <v>2324</v>
      </c>
      <c r="F128" t="s">
        <v>2577</v>
      </c>
      <c r="G128">
        <v>488453</v>
      </c>
      <c r="H128" s="1">
        <v>44403</v>
      </c>
      <c r="I128" s="1">
        <v>44403</v>
      </c>
      <c r="J128" t="s">
        <v>2578</v>
      </c>
      <c r="L128" t="s">
        <v>2579</v>
      </c>
      <c r="M128" t="s">
        <v>2227</v>
      </c>
      <c r="N128">
        <v>48180</v>
      </c>
      <c r="O128" t="s">
        <v>2039</v>
      </c>
      <c r="P128" t="str">
        <f t="shared" si="1"/>
        <v>15127 Jackson St, Taylor, 48180, MI</v>
      </c>
    </row>
    <row r="129" spans="1:16" x14ac:dyDescent="0.25">
      <c r="A129">
        <v>1156891532</v>
      </c>
      <c r="B129" t="s">
        <v>2033</v>
      </c>
      <c r="C129">
        <v>462731</v>
      </c>
      <c r="D129" t="s">
        <v>2580</v>
      </c>
      <c r="E129" t="s">
        <v>2581</v>
      </c>
      <c r="F129" t="s">
        <v>2582</v>
      </c>
      <c r="G129">
        <v>462731</v>
      </c>
      <c r="H129" s="1">
        <v>44319</v>
      </c>
      <c r="I129" s="1">
        <v>44319</v>
      </c>
      <c r="J129" t="s">
        <v>2583</v>
      </c>
      <c r="L129" t="s">
        <v>2584</v>
      </c>
      <c r="M129" t="s">
        <v>2154</v>
      </c>
      <c r="N129">
        <v>75137</v>
      </c>
      <c r="O129" t="s">
        <v>2039</v>
      </c>
      <c r="P129" t="str">
        <f t="shared" si="1"/>
        <v>1518 Shamrock Dr, Duncanville, 75137, TX</v>
      </c>
    </row>
    <row r="130" spans="1:16" x14ac:dyDescent="0.25">
      <c r="A130">
        <v>1156891483</v>
      </c>
      <c r="B130" t="s">
        <v>2033</v>
      </c>
      <c r="C130">
        <v>465052</v>
      </c>
      <c r="D130" t="s">
        <v>2585</v>
      </c>
      <c r="E130" t="s">
        <v>2586</v>
      </c>
      <c r="F130" t="s">
        <v>2587</v>
      </c>
      <c r="G130">
        <v>465052</v>
      </c>
      <c r="H130" s="1">
        <v>44319</v>
      </c>
      <c r="I130" s="1">
        <v>44319</v>
      </c>
      <c r="J130" t="s">
        <v>2588</v>
      </c>
      <c r="L130" t="s">
        <v>1683</v>
      </c>
      <c r="M130" t="s">
        <v>2038</v>
      </c>
      <c r="N130">
        <v>33647</v>
      </c>
      <c r="O130" t="s">
        <v>2039</v>
      </c>
      <c r="P130" t="str">
        <f t="shared" ref="P130:P193" si="2">J130&amp;", "&amp;L130&amp;", "&amp;N130&amp;", "&amp;M130</f>
        <v>15210 Amberly Drive, APT 1526, Tampa, 33647, FL</v>
      </c>
    </row>
    <row r="131" spans="1:16" x14ac:dyDescent="0.25">
      <c r="A131">
        <v>1156891398</v>
      </c>
      <c r="B131" t="s">
        <v>2033</v>
      </c>
      <c r="C131">
        <v>462231</v>
      </c>
      <c r="D131" t="s">
        <v>2589</v>
      </c>
      <c r="E131" t="s">
        <v>2561</v>
      </c>
      <c r="F131" t="s">
        <v>2590</v>
      </c>
      <c r="G131">
        <v>462231</v>
      </c>
      <c r="H131" s="1">
        <v>44298</v>
      </c>
      <c r="I131" s="1">
        <v>44298</v>
      </c>
      <c r="J131" t="s">
        <v>2591</v>
      </c>
      <c r="L131" t="s">
        <v>1024</v>
      </c>
      <c r="M131" t="s">
        <v>2038</v>
      </c>
      <c r="N131">
        <v>33196</v>
      </c>
      <c r="O131" t="s">
        <v>2039</v>
      </c>
      <c r="P131" t="str">
        <f t="shared" si="2"/>
        <v>15368 SW 111 Street, Miami, 33196, FL</v>
      </c>
    </row>
    <row r="132" spans="1:16" x14ac:dyDescent="0.25">
      <c r="A132">
        <v>1179021325</v>
      </c>
      <c r="B132" t="s">
        <v>2033</v>
      </c>
      <c r="C132">
        <v>325465</v>
      </c>
      <c r="D132" t="s">
        <v>2592</v>
      </c>
      <c r="E132" t="s">
        <v>2593</v>
      </c>
      <c r="F132" t="s">
        <v>2594</v>
      </c>
      <c r="G132">
        <v>325465</v>
      </c>
      <c r="H132" s="1">
        <v>44499</v>
      </c>
      <c r="I132" s="1">
        <v>43227</v>
      </c>
      <c r="J132" t="s">
        <v>2595</v>
      </c>
      <c r="L132" t="s">
        <v>654</v>
      </c>
      <c r="M132" t="s">
        <v>2154</v>
      </c>
      <c r="N132">
        <v>77082</v>
      </c>
      <c r="O132" t="s">
        <v>2039</v>
      </c>
      <c r="P132" t="str">
        <f t="shared" si="2"/>
        <v>15407 Palton Springs Drive, Houston, 77082, TX</v>
      </c>
    </row>
    <row r="133" spans="1:16" x14ac:dyDescent="0.25">
      <c r="A133">
        <v>1034446492</v>
      </c>
      <c r="B133" t="s">
        <v>2033</v>
      </c>
      <c r="C133">
        <v>459028</v>
      </c>
      <c r="D133" t="s">
        <v>2192</v>
      </c>
      <c r="E133" t="s">
        <v>2596</v>
      </c>
      <c r="F133" t="s">
        <v>2597</v>
      </c>
      <c r="G133">
        <v>459028</v>
      </c>
      <c r="H133" s="1">
        <v>44277</v>
      </c>
      <c r="I133" s="1">
        <v>44277</v>
      </c>
      <c r="J133" t="s">
        <v>2598</v>
      </c>
      <c r="L133" t="s">
        <v>1158</v>
      </c>
      <c r="M133" t="s">
        <v>2038</v>
      </c>
      <c r="N133">
        <v>34473</v>
      </c>
      <c r="O133" t="s">
        <v>2039</v>
      </c>
      <c r="P133" t="str">
        <f t="shared" si="2"/>
        <v>15426 SW 34th Ave, Ocala, 34473, FL</v>
      </c>
    </row>
    <row r="134" spans="1:16" x14ac:dyDescent="0.25">
      <c r="A134">
        <v>1179020928</v>
      </c>
      <c r="B134" t="s">
        <v>2033</v>
      </c>
      <c r="C134">
        <v>271616</v>
      </c>
      <c r="D134" t="s">
        <v>2054</v>
      </c>
      <c r="E134" t="s">
        <v>2599</v>
      </c>
      <c r="F134" t="s">
        <v>2600</v>
      </c>
      <c r="G134">
        <v>271616</v>
      </c>
      <c r="H134" s="1">
        <v>44513</v>
      </c>
      <c r="I134" s="1">
        <v>42798</v>
      </c>
      <c r="J134" t="s">
        <v>2601</v>
      </c>
      <c r="L134" t="s">
        <v>2602</v>
      </c>
      <c r="M134" t="s">
        <v>2105</v>
      </c>
      <c r="N134">
        <v>95076</v>
      </c>
      <c r="O134" t="s">
        <v>2039</v>
      </c>
      <c r="P134" t="str">
        <f t="shared" si="2"/>
        <v>156 Clifford Avenue, Watsonville, 95076, CA</v>
      </c>
    </row>
    <row r="135" spans="1:16" x14ac:dyDescent="0.25">
      <c r="A135">
        <v>1166728067</v>
      </c>
      <c r="B135" t="s">
        <v>2033</v>
      </c>
      <c r="C135">
        <v>490264</v>
      </c>
      <c r="D135" t="s">
        <v>2603</v>
      </c>
      <c r="E135" t="s">
        <v>2604</v>
      </c>
      <c r="F135" t="s">
        <v>2605</v>
      </c>
      <c r="G135">
        <v>490264</v>
      </c>
      <c r="H135" s="1">
        <v>44410</v>
      </c>
      <c r="I135" s="1">
        <v>44410</v>
      </c>
      <c r="J135" t="s">
        <v>2606</v>
      </c>
      <c r="L135" t="s">
        <v>2607</v>
      </c>
      <c r="M135" t="s">
        <v>2088</v>
      </c>
      <c r="N135">
        <v>11581</v>
      </c>
      <c r="O135" t="s">
        <v>2039</v>
      </c>
      <c r="P135" t="str">
        <f t="shared" si="2"/>
        <v>156 Gordon RD, Valley Stream, 11581, NY</v>
      </c>
    </row>
    <row r="136" spans="1:16" x14ac:dyDescent="0.25">
      <c r="A136">
        <v>1156891551</v>
      </c>
      <c r="B136" t="s">
        <v>2033</v>
      </c>
      <c r="C136">
        <v>465036</v>
      </c>
      <c r="D136" t="s">
        <v>2608</v>
      </c>
      <c r="E136" t="s">
        <v>2609</v>
      </c>
      <c r="F136" t="s">
        <v>2610</v>
      </c>
      <c r="G136">
        <v>465036</v>
      </c>
      <c r="H136" s="1">
        <v>44319</v>
      </c>
      <c r="I136" s="1">
        <v>44319</v>
      </c>
      <c r="J136" t="s">
        <v>2611</v>
      </c>
      <c r="L136" t="s">
        <v>2612</v>
      </c>
      <c r="M136" t="s">
        <v>2038</v>
      </c>
      <c r="N136">
        <v>34771</v>
      </c>
      <c r="O136" t="s">
        <v>2039</v>
      </c>
      <c r="P136" t="str">
        <f t="shared" si="2"/>
        <v>1560 SCARBROUGH ABBY PL, Saint Cloud, 34771, FL</v>
      </c>
    </row>
    <row r="137" spans="1:16" x14ac:dyDescent="0.25">
      <c r="A137">
        <v>1179020911</v>
      </c>
      <c r="B137" t="s">
        <v>2033</v>
      </c>
      <c r="C137">
        <v>512649</v>
      </c>
      <c r="D137" t="s">
        <v>2083</v>
      </c>
      <c r="E137" t="s">
        <v>2613</v>
      </c>
      <c r="F137" t="s">
        <v>2614</v>
      </c>
      <c r="G137">
        <v>512649</v>
      </c>
      <c r="H137" s="1">
        <v>44501</v>
      </c>
      <c r="I137" s="1">
        <v>44501</v>
      </c>
      <c r="J137" t="s">
        <v>2615</v>
      </c>
      <c r="K137">
        <v>813</v>
      </c>
      <c r="L137" t="s">
        <v>2616</v>
      </c>
      <c r="M137" t="s">
        <v>2154</v>
      </c>
      <c r="N137">
        <v>75149</v>
      </c>
      <c r="O137" t="s">
        <v>2039</v>
      </c>
      <c r="P137" t="str">
        <f t="shared" si="2"/>
        <v>1564 N Galloway Ave., Mesquite, 75149, TX</v>
      </c>
    </row>
    <row r="138" spans="1:16" x14ac:dyDescent="0.25">
      <c r="A138">
        <v>1179021007</v>
      </c>
      <c r="B138" t="s">
        <v>2033</v>
      </c>
      <c r="C138">
        <v>511809</v>
      </c>
      <c r="D138" t="s">
        <v>2617</v>
      </c>
      <c r="E138" t="s">
        <v>2618</v>
      </c>
      <c r="F138" t="s">
        <v>2619</v>
      </c>
      <c r="G138">
        <v>511809</v>
      </c>
      <c r="H138" s="1">
        <v>44501</v>
      </c>
      <c r="I138" s="1">
        <v>44501</v>
      </c>
      <c r="J138" t="s">
        <v>2620</v>
      </c>
      <c r="L138" t="s">
        <v>654</v>
      </c>
      <c r="M138" t="s">
        <v>2154</v>
      </c>
      <c r="N138">
        <v>77083</v>
      </c>
      <c r="O138" t="s">
        <v>2039</v>
      </c>
      <c r="P138" t="str">
        <f t="shared" si="2"/>
        <v>15650 Rio del Sol Dr, Houston, 77083, TX</v>
      </c>
    </row>
    <row r="139" spans="1:16" x14ac:dyDescent="0.25">
      <c r="A139">
        <v>1156891445</v>
      </c>
      <c r="B139" t="s">
        <v>2033</v>
      </c>
      <c r="C139">
        <v>463412</v>
      </c>
      <c r="D139" t="s">
        <v>2621</v>
      </c>
      <c r="E139" t="s">
        <v>2622</v>
      </c>
      <c r="F139" t="s">
        <v>2623</v>
      </c>
      <c r="G139">
        <v>463412</v>
      </c>
      <c r="H139" s="1">
        <v>44319</v>
      </c>
      <c r="I139" s="1">
        <v>44319</v>
      </c>
      <c r="J139" t="s">
        <v>2624</v>
      </c>
      <c r="L139" t="s">
        <v>2195</v>
      </c>
      <c r="M139" t="s">
        <v>2154</v>
      </c>
      <c r="N139">
        <v>75217</v>
      </c>
      <c r="O139" t="s">
        <v>2039</v>
      </c>
      <c r="P139" t="str">
        <f t="shared" si="2"/>
        <v>1572 Gillette St, Dallas, 75217, TX</v>
      </c>
    </row>
    <row r="140" spans="1:16" x14ac:dyDescent="0.25">
      <c r="A140">
        <v>958901789</v>
      </c>
      <c r="B140" t="s">
        <v>2033</v>
      </c>
      <c r="C140">
        <v>318680</v>
      </c>
      <c r="D140" t="s">
        <v>2034</v>
      </c>
      <c r="F140" t="s">
        <v>2625</v>
      </c>
      <c r="G140">
        <v>318680</v>
      </c>
      <c r="H140" s="1">
        <v>44499</v>
      </c>
      <c r="I140" s="1">
        <v>43157</v>
      </c>
      <c r="J140" t="s">
        <v>2626</v>
      </c>
      <c r="K140" t="s">
        <v>2627</v>
      </c>
      <c r="L140" t="s">
        <v>2628</v>
      </c>
      <c r="M140" t="s">
        <v>2105</v>
      </c>
      <c r="N140">
        <v>91406</v>
      </c>
      <c r="O140" t="s">
        <v>2039</v>
      </c>
      <c r="P140" t="str">
        <f t="shared" si="2"/>
        <v>15745 saticoy st, Van Nuys, 91406, CA</v>
      </c>
    </row>
    <row r="141" spans="1:16" x14ac:dyDescent="0.25">
      <c r="A141">
        <v>1179021873</v>
      </c>
      <c r="B141" t="s">
        <v>2033</v>
      </c>
      <c r="C141">
        <v>511255</v>
      </c>
      <c r="D141" t="s">
        <v>2629</v>
      </c>
      <c r="F141" t="s">
        <v>2630</v>
      </c>
      <c r="G141">
        <v>511255</v>
      </c>
      <c r="H141" s="1">
        <v>44501</v>
      </c>
      <c r="I141" s="1">
        <v>44501</v>
      </c>
      <c r="J141" t="s">
        <v>2631</v>
      </c>
      <c r="L141" t="s">
        <v>2632</v>
      </c>
      <c r="M141" t="s">
        <v>2098</v>
      </c>
      <c r="N141">
        <v>2360</v>
      </c>
      <c r="O141" t="s">
        <v>2039</v>
      </c>
      <c r="P141" t="str">
        <f t="shared" si="2"/>
        <v>16 Spooner Street, Plymouth, 2360, MA</v>
      </c>
    </row>
    <row r="142" spans="1:16" x14ac:dyDescent="0.25">
      <c r="A142">
        <v>1179021187</v>
      </c>
      <c r="B142" t="s">
        <v>2033</v>
      </c>
      <c r="C142">
        <v>271789</v>
      </c>
      <c r="D142" t="s">
        <v>2633</v>
      </c>
      <c r="E142" t="s">
        <v>2634</v>
      </c>
      <c r="F142" t="s">
        <v>2635</v>
      </c>
      <c r="G142">
        <v>271789</v>
      </c>
      <c r="H142" s="1">
        <v>44519</v>
      </c>
      <c r="I142" s="1">
        <v>42798</v>
      </c>
      <c r="J142" t="s">
        <v>2636</v>
      </c>
      <c r="K142" t="s">
        <v>2637</v>
      </c>
      <c r="L142" t="s">
        <v>2638</v>
      </c>
      <c r="M142" t="s">
        <v>2105</v>
      </c>
      <c r="N142">
        <v>94525</v>
      </c>
      <c r="O142" t="s">
        <v>2039</v>
      </c>
      <c r="P142" t="str">
        <f t="shared" si="2"/>
        <v>1600 Francis St, Crockett, 94525, CA</v>
      </c>
    </row>
    <row r="143" spans="1:16" x14ac:dyDescent="0.25">
      <c r="A143">
        <v>1179019885</v>
      </c>
      <c r="B143" t="s">
        <v>2033</v>
      </c>
      <c r="C143">
        <v>369504</v>
      </c>
      <c r="D143" t="s">
        <v>2639</v>
      </c>
      <c r="E143" t="s">
        <v>2640</v>
      </c>
      <c r="F143" t="s">
        <v>2641</v>
      </c>
      <c r="G143">
        <v>369504</v>
      </c>
      <c r="H143" s="1">
        <v>44499</v>
      </c>
      <c r="I143" s="1">
        <v>43626</v>
      </c>
      <c r="J143" t="s">
        <v>2642</v>
      </c>
      <c r="L143" t="s">
        <v>2643</v>
      </c>
      <c r="M143" t="s">
        <v>2105</v>
      </c>
      <c r="N143">
        <v>91340</v>
      </c>
      <c r="O143" t="s">
        <v>2039</v>
      </c>
      <c r="P143" t="str">
        <f t="shared" si="2"/>
        <v>1603 Coronel St., San Fernando, 91340, CA</v>
      </c>
    </row>
    <row r="144" spans="1:16" x14ac:dyDescent="0.25">
      <c r="A144">
        <v>1169046178</v>
      </c>
      <c r="B144" t="s">
        <v>2033</v>
      </c>
      <c r="C144">
        <v>485735</v>
      </c>
      <c r="D144" t="s">
        <v>2644</v>
      </c>
      <c r="E144" t="s">
        <v>2645</v>
      </c>
      <c r="F144" t="s">
        <v>2646</v>
      </c>
      <c r="G144">
        <v>485735</v>
      </c>
      <c r="H144" s="1">
        <v>44396</v>
      </c>
      <c r="I144" s="1">
        <v>44396</v>
      </c>
      <c r="J144" t="s">
        <v>2647</v>
      </c>
      <c r="L144" t="s">
        <v>1226</v>
      </c>
      <c r="M144" t="s">
        <v>2154</v>
      </c>
      <c r="N144">
        <v>79761</v>
      </c>
      <c r="O144" t="s">
        <v>2039</v>
      </c>
      <c r="P144" t="str">
        <f t="shared" si="2"/>
        <v>1605 E. 12th, Odessa, 79761, TX</v>
      </c>
    </row>
    <row r="145" spans="1:16" x14ac:dyDescent="0.25">
      <c r="A145">
        <v>1179019433</v>
      </c>
      <c r="B145" t="s">
        <v>2033</v>
      </c>
      <c r="C145">
        <v>272121</v>
      </c>
      <c r="D145" t="s">
        <v>2648</v>
      </c>
      <c r="E145" t="s">
        <v>2649</v>
      </c>
      <c r="F145" t="s">
        <v>2650</v>
      </c>
      <c r="G145">
        <v>272121</v>
      </c>
      <c r="H145" s="1">
        <v>44499</v>
      </c>
      <c r="I145" s="1">
        <v>42807</v>
      </c>
      <c r="J145" t="s">
        <v>2651</v>
      </c>
      <c r="L145" t="s">
        <v>2652</v>
      </c>
      <c r="M145" t="s">
        <v>2227</v>
      </c>
      <c r="N145">
        <v>48021</v>
      </c>
      <c r="O145" t="s">
        <v>2039</v>
      </c>
      <c r="P145" t="str">
        <f t="shared" si="2"/>
        <v>16215 Sprenger Avenue, Eastpointe, 48021, MI</v>
      </c>
    </row>
    <row r="146" spans="1:16" x14ac:dyDescent="0.25">
      <c r="A146">
        <v>1178205775</v>
      </c>
      <c r="B146" t="s">
        <v>2033</v>
      </c>
      <c r="C146">
        <v>271836</v>
      </c>
      <c r="D146" t="s">
        <v>2054</v>
      </c>
      <c r="E146" t="s">
        <v>2653</v>
      </c>
      <c r="F146" t="s">
        <v>2654</v>
      </c>
      <c r="G146">
        <v>271836</v>
      </c>
      <c r="H146" s="1">
        <v>44485</v>
      </c>
      <c r="I146" s="1">
        <v>42798</v>
      </c>
      <c r="J146" t="s">
        <v>2655</v>
      </c>
      <c r="L146" t="s">
        <v>2656</v>
      </c>
      <c r="M146" t="s">
        <v>2105</v>
      </c>
      <c r="N146">
        <v>92337</v>
      </c>
      <c r="O146" t="s">
        <v>2039</v>
      </c>
      <c r="P146" t="str">
        <f t="shared" si="2"/>
        <v>16221 Windcrest Drive, Fontana, 92337, CA</v>
      </c>
    </row>
    <row r="147" spans="1:16" x14ac:dyDescent="0.25">
      <c r="A147">
        <v>1164421308</v>
      </c>
      <c r="B147" t="s">
        <v>2033</v>
      </c>
      <c r="C147">
        <v>483205</v>
      </c>
      <c r="D147" t="s">
        <v>2657</v>
      </c>
      <c r="E147" t="s">
        <v>2062</v>
      </c>
      <c r="F147" t="s">
        <v>2658</v>
      </c>
      <c r="G147">
        <v>483205</v>
      </c>
      <c r="H147" s="1">
        <v>44389</v>
      </c>
      <c r="I147" s="1">
        <v>44389</v>
      </c>
      <c r="J147" t="s">
        <v>2659</v>
      </c>
      <c r="L147" t="s">
        <v>2660</v>
      </c>
      <c r="M147" t="s">
        <v>2154</v>
      </c>
      <c r="N147">
        <v>77040</v>
      </c>
      <c r="O147" t="s">
        <v>2039</v>
      </c>
      <c r="P147" t="str">
        <f t="shared" si="2"/>
        <v>16314 Jersey Dr, Jersey Village, 77040, TX</v>
      </c>
    </row>
    <row r="148" spans="1:16" x14ac:dyDescent="0.25">
      <c r="A148">
        <v>1156891540</v>
      </c>
      <c r="B148" t="s">
        <v>2033</v>
      </c>
      <c r="C148">
        <v>465920</v>
      </c>
      <c r="D148" t="s">
        <v>2661</v>
      </c>
      <c r="E148" t="s">
        <v>2130</v>
      </c>
      <c r="F148" t="s">
        <v>2443</v>
      </c>
      <c r="G148">
        <v>465920</v>
      </c>
      <c r="H148" s="1">
        <v>44319</v>
      </c>
      <c r="I148" s="1">
        <v>44319</v>
      </c>
      <c r="J148" t="s">
        <v>2662</v>
      </c>
      <c r="L148" t="s">
        <v>2555</v>
      </c>
      <c r="M148" t="s">
        <v>2105</v>
      </c>
      <c r="N148">
        <v>92021</v>
      </c>
      <c r="O148" t="s">
        <v>2039</v>
      </c>
      <c r="P148" t="str">
        <f t="shared" si="2"/>
        <v>1634 Plumeria Drive, El Cajon, 92021, CA</v>
      </c>
    </row>
    <row r="149" spans="1:16" x14ac:dyDescent="0.25">
      <c r="A149">
        <v>1100029511</v>
      </c>
      <c r="B149" t="s">
        <v>2033</v>
      </c>
      <c r="C149">
        <v>506233</v>
      </c>
      <c r="D149" t="s">
        <v>2062</v>
      </c>
      <c r="E149" t="s">
        <v>2663</v>
      </c>
      <c r="F149" t="s">
        <v>2664</v>
      </c>
      <c r="G149">
        <v>506233</v>
      </c>
      <c r="H149" s="1">
        <v>44480</v>
      </c>
      <c r="I149" s="1">
        <v>44480</v>
      </c>
      <c r="J149" t="s">
        <v>2665</v>
      </c>
      <c r="L149" t="s">
        <v>654</v>
      </c>
      <c r="M149" t="s">
        <v>2154</v>
      </c>
      <c r="N149">
        <v>77090</v>
      </c>
      <c r="O149" t="s">
        <v>2039</v>
      </c>
      <c r="P149" t="str">
        <f t="shared" si="2"/>
        <v>16350 Ella Blvd #714, Houston, 77090, TX</v>
      </c>
    </row>
    <row r="150" spans="1:16" x14ac:dyDescent="0.25">
      <c r="A150">
        <v>1179020828</v>
      </c>
      <c r="B150" t="s">
        <v>2033</v>
      </c>
      <c r="C150">
        <v>271722</v>
      </c>
      <c r="D150" t="s">
        <v>2666</v>
      </c>
      <c r="E150" t="s">
        <v>2667</v>
      </c>
      <c r="F150" t="s">
        <v>2668</v>
      </c>
      <c r="G150">
        <v>271722</v>
      </c>
      <c r="H150" s="1">
        <v>44499</v>
      </c>
      <c r="I150" s="1">
        <v>42798</v>
      </c>
      <c r="J150" t="s">
        <v>2669</v>
      </c>
      <c r="L150" t="s">
        <v>2509</v>
      </c>
      <c r="M150" t="s">
        <v>2105</v>
      </c>
      <c r="N150">
        <v>92394</v>
      </c>
      <c r="O150" t="s">
        <v>2039</v>
      </c>
      <c r="P150" t="str">
        <f t="shared" si="2"/>
        <v>16548 Desert Lily Street, Victorville, 92394, CA</v>
      </c>
    </row>
    <row r="151" spans="1:16" x14ac:dyDescent="0.25">
      <c r="A151">
        <v>1178191337</v>
      </c>
      <c r="B151" t="s">
        <v>2033</v>
      </c>
      <c r="C151">
        <v>272258</v>
      </c>
      <c r="D151" t="s">
        <v>2403</v>
      </c>
      <c r="F151" t="s">
        <v>2670</v>
      </c>
      <c r="G151">
        <v>272258</v>
      </c>
      <c r="H151" s="1">
        <v>44485</v>
      </c>
      <c r="I151" s="1">
        <v>42798</v>
      </c>
      <c r="J151" t="s">
        <v>2671</v>
      </c>
      <c r="L151" t="s">
        <v>2672</v>
      </c>
      <c r="M151" t="s">
        <v>2105</v>
      </c>
      <c r="N151">
        <v>95020</v>
      </c>
      <c r="O151" t="s">
        <v>2039</v>
      </c>
      <c r="P151" t="str">
        <f t="shared" si="2"/>
        <v>1665 Salem Avenue, Gilroy, 95020, CA</v>
      </c>
    </row>
    <row r="152" spans="1:16" x14ac:dyDescent="0.25">
      <c r="A152">
        <v>1136948465</v>
      </c>
      <c r="B152" t="s">
        <v>2033</v>
      </c>
      <c r="C152">
        <v>501292</v>
      </c>
      <c r="D152" t="s">
        <v>2055</v>
      </c>
      <c r="E152" t="s">
        <v>2673</v>
      </c>
      <c r="F152" t="s">
        <v>2674</v>
      </c>
      <c r="G152">
        <v>501292</v>
      </c>
      <c r="H152" s="1">
        <v>44459</v>
      </c>
      <c r="I152" s="1">
        <v>44459</v>
      </c>
      <c r="J152" t="s">
        <v>2675</v>
      </c>
      <c r="L152" t="s">
        <v>2676</v>
      </c>
      <c r="M152" t="s">
        <v>2038</v>
      </c>
      <c r="N152">
        <v>34714</v>
      </c>
      <c r="O152" t="s">
        <v>2039</v>
      </c>
      <c r="P152" t="str">
        <f t="shared" si="2"/>
        <v>16808 SARAHS PLACE1364, Clemont, 34714, FL</v>
      </c>
    </row>
    <row r="153" spans="1:16" x14ac:dyDescent="0.25">
      <c r="A153">
        <v>1164421364</v>
      </c>
      <c r="B153" t="s">
        <v>2033</v>
      </c>
      <c r="C153">
        <v>481036</v>
      </c>
      <c r="D153" t="s">
        <v>2677</v>
      </c>
      <c r="E153" t="s">
        <v>2678</v>
      </c>
      <c r="F153" t="s">
        <v>2597</v>
      </c>
      <c r="G153">
        <v>481036</v>
      </c>
      <c r="H153" s="1">
        <v>44389</v>
      </c>
      <c r="I153" s="1">
        <v>44389</v>
      </c>
      <c r="J153" t="s">
        <v>2679</v>
      </c>
      <c r="K153" t="s">
        <v>2680</v>
      </c>
      <c r="L153" t="s">
        <v>2681</v>
      </c>
      <c r="M153" t="s">
        <v>2088</v>
      </c>
      <c r="N153">
        <v>11434</v>
      </c>
      <c r="O153" t="s">
        <v>2039</v>
      </c>
      <c r="P153" t="str">
        <f t="shared" si="2"/>
        <v>17022 130th Avenue, Jamaica, 11434, NY</v>
      </c>
    </row>
    <row r="154" spans="1:16" x14ac:dyDescent="0.25">
      <c r="A154">
        <v>1169045659</v>
      </c>
      <c r="B154" t="s">
        <v>2033</v>
      </c>
      <c r="C154">
        <v>488457</v>
      </c>
      <c r="D154" t="s">
        <v>2682</v>
      </c>
      <c r="E154" t="s">
        <v>2683</v>
      </c>
      <c r="F154" t="s">
        <v>2684</v>
      </c>
      <c r="G154">
        <v>488457</v>
      </c>
      <c r="H154" s="1">
        <v>44403</v>
      </c>
      <c r="I154" s="1">
        <v>44403</v>
      </c>
      <c r="J154" t="s">
        <v>2685</v>
      </c>
      <c r="L154" t="s">
        <v>2686</v>
      </c>
      <c r="M154" t="s">
        <v>2154</v>
      </c>
      <c r="N154">
        <v>75104</v>
      </c>
      <c r="O154" t="s">
        <v>2039</v>
      </c>
      <c r="P154" t="str">
        <f t="shared" si="2"/>
        <v>1705 Stafford Street, Cedar Hill, 75104, TX</v>
      </c>
    </row>
    <row r="155" spans="1:16" x14ac:dyDescent="0.25">
      <c r="A155">
        <v>1179020535</v>
      </c>
      <c r="B155" t="s">
        <v>2033</v>
      </c>
      <c r="C155">
        <v>467128</v>
      </c>
      <c r="D155" t="s">
        <v>2146</v>
      </c>
      <c r="E155" t="s">
        <v>2162</v>
      </c>
      <c r="F155" t="s">
        <v>2687</v>
      </c>
      <c r="G155">
        <v>467128</v>
      </c>
      <c r="H155" s="1">
        <v>44485</v>
      </c>
      <c r="I155" s="1">
        <v>44333</v>
      </c>
      <c r="J155" t="s">
        <v>2688</v>
      </c>
      <c r="L155" t="s">
        <v>2689</v>
      </c>
      <c r="M155" t="s">
        <v>2145</v>
      </c>
      <c r="N155">
        <v>37208</v>
      </c>
      <c r="O155" t="s">
        <v>2039</v>
      </c>
      <c r="P155" t="str">
        <f t="shared" si="2"/>
        <v>1721A Nubell St, Nashville, 37208, TN</v>
      </c>
    </row>
    <row r="156" spans="1:16" x14ac:dyDescent="0.25">
      <c r="A156">
        <v>1158143312</v>
      </c>
      <c r="B156" t="s">
        <v>2033</v>
      </c>
      <c r="C156">
        <v>467659</v>
      </c>
      <c r="D156" t="s">
        <v>2690</v>
      </c>
      <c r="E156" t="s">
        <v>2691</v>
      </c>
      <c r="F156" t="s">
        <v>2692</v>
      </c>
      <c r="G156">
        <v>467659</v>
      </c>
      <c r="H156" s="1">
        <v>44340</v>
      </c>
      <c r="I156" s="1">
        <v>44340</v>
      </c>
      <c r="J156" t="s">
        <v>2693</v>
      </c>
      <c r="L156" t="s">
        <v>2694</v>
      </c>
      <c r="M156" t="s">
        <v>2038</v>
      </c>
      <c r="N156">
        <v>34983</v>
      </c>
      <c r="O156" t="s">
        <v>2039</v>
      </c>
      <c r="P156" t="str">
        <f t="shared" si="2"/>
        <v>1731 SE SANDIA DR, Port St. Lucie, 34983, FL</v>
      </c>
    </row>
    <row r="157" spans="1:16" x14ac:dyDescent="0.25">
      <c r="A157">
        <v>1175691431</v>
      </c>
      <c r="B157" t="s">
        <v>2033</v>
      </c>
      <c r="C157">
        <v>448368</v>
      </c>
      <c r="D157" t="s">
        <v>2107</v>
      </c>
      <c r="F157" t="s">
        <v>2695</v>
      </c>
      <c r="G157">
        <v>448368</v>
      </c>
      <c r="H157" s="1">
        <v>44431</v>
      </c>
      <c r="I157" s="1">
        <v>44431</v>
      </c>
      <c r="J157" t="s">
        <v>2696</v>
      </c>
      <c r="L157" t="s">
        <v>2697</v>
      </c>
      <c r="M157" t="s">
        <v>2038</v>
      </c>
      <c r="N157">
        <v>32738</v>
      </c>
      <c r="O157" t="s">
        <v>2039</v>
      </c>
      <c r="P157" t="str">
        <f t="shared" si="2"/>
        <v>1741 Cofield Dr, Deltona, 32738, FL</v>
      </c>
    </row>
    <row r="158" spans="1:16" x14ac:dyDescent="0.25">
      <c r="A158">
        <v>1178204519</v>
      </c>
      <c r="B158" t="s">
        <v>2033</v>
      </c>
      <c r="C158">
        <v>326311</v>
      </c>
      <c r="D158" t="s">
        <v>2698</v>
      </c>
      <c r="E158" t="s">
        <v>2699</v>
      </c>
      <c r="F158" t="s">
        <v>2700</v>
      </c>
      <c r="G158">
        <v>326311</v>
      </c>
      <c r="H158" s="1">
        <v>44485</v>
      </c>
      <c r="I158" s="1">
        <v>43234</v>
      </c>
      <c r="J158" t="s">
        <v>2701</v>
      </c>
      <c r="L158" t="s">
        <v>2702</v>
      </c>
      <c r="M158" t="s">
        <v>2105</v>
      </c>
      <c r="N158">
        <v>92376</v>
      </c>
      <c r="O158" t="s">
        <v>2039</v>
      </c>
      <c r="P158" t="str">
        <f t="shared" si="2"/>
        <v>1756 North Idyllwild Avenue, Rialto, 92376, CA</v>
      </c>
    </row>
    <row r="159" spans="1:16" x14ac:dyDescent="0.25">
      <c r="A159">
        <v>1048636977</v>
      </c>
      <c r="B159" t="s">
        <v>2033</v>
      </c>
      <c r="C159">
        <v>348004</v>
      </c>
      <c r="D159" t="s">
        <v>2703</v>
      </c>
      <c r="F159" t="s">
        <v>2704</v>
      </c>
      <c r="G159">
        <v>348004</v>
      </c>
      <c r="H159" s="1">
        <v>44373</v>
      </c>
      <c r="I159" s="1">
        <v>43395</v>
      </c>
      <c r="J159" t="s">
        <v>2705</v>
      </c>
      <c r="L159" t="s">
        <v>2656</v>
      </c>
      <c r="M159" t="s">
        <v>2105</v>
      </c>
      <c r="N159">
        <v>92336</v>
      </c>
      <c r="O159" t="s">
        <v>2039</v>
      </c>
      <c r="P159" t="str">
        <f t="shared" si="2"/>
        <v>17577 Miller Avenue, Fontana, 92336, CA</v>
      </c>
    </row>
    <row r="160" spans="1:16" x14ac:dyDescent="0.25">
      <c r="A160">
        <v>1175694228</v>
      </c>
      <c r="B160" t="s">
        <v>2033</v>
      </c>
      <c r="C160">
        <v>458214</v>
      </c>
      <c r="D160" t="s">
        <v>2706</v>
      </c>
      <c r="E160" t="s">
        <v>2707</v>
      </c>
      <c r="F160" t="s">
        <v>2708</v>
      </c>
      <c r="G160">
        <v>458214</v>
      </c>
      <c r="H160" s="1">
        <v>44450</v>
      </c>
      <c r="I160" s="1">
        <v>44276</v>
      </c>
      <c r="J160" t="s">
        <v>2709</v>
      </c>
      <c r="L160" t="s">
        <v>2710</v>
      </c>
      <c r="M160" t="s">
        <v>2088</v>
      </c>
      <c r="N160">
        <v>11434</v>
      </c>
      <c r="O160" t="s">
        <v>2039</v>
      </c>
      <c r="P160" t="str">
        <f t="shared" si="2"/>
        <v>176-10 SUNBURY ROAD, JAMAICA, 11434, NY</v>
      </c>
    </row>
    <row r="161" spans="1:16" x14ac:dyDescent="0.25">
      <c r="A161">
        <v>1178183092</v>
      </c>
      <c r="B161" t="s">
        <v>2033</v>
      </c>
      <c r="C161">
        <v>271827</v>
      </c>
      <c r="D161" t="s">
        <v>2711</v>
      </c>
      <c r="E161" t="s">
        <v>2712</v>
      </c>
      <c r="F161" t="s">
        <v>2713</v>
      </c>
      <c r="G161">
        <v>271827</v>
      </c>
      <c r="H161" s="1">
        <v>44485</v>
      </c>
      <c r="I161" s="1">
        <v>42798</v>
      </c>
      <c r="J161" t="s">
        <v>2714</v>
      </c>
      <c r="K161" t="s">
        <v>2715</v>
      </c>
      <c r="L161" t="s">
        <v>2716</v>
      </c>
      <c r="M161" t="s">
        <v>2717</v>
      </c>
      <c r="N161">
        <v>80013</v>
      </c>
      <c r="O161" t="s">
        <v>2039</v>
      </c>
      <c r="P161" t="str">
        <f t="shared" si="2"/>
        <v>17721 Hamilton Circle East, Aurora, 80013, CO</v>
      </c>
    </row>
    <row r="162" spans="1:16" x14ac:dyDescent="0.25">
      <c r="A162">
        <v>1164952695</v>
      </c>
      <c r="B162" t="s">
        <v>2033</v>
      </c>
      <c r="C162">
        <v>475654</v>
      </c>
      <c r="D162" t="s">
        <v>2718</v>
      </c>
      <c r="E162" t="s">
        <v>2691</v>
      </c>
      <c r="F162" t="s">
        <v>2562</v>
      </c>
      <c r="G162">
        <v>475654</v>
      </c>
      <c r="H162" s="1">
        <v>44361</v>
      </c>
      <c r="I162" s="1">
        <v>44361</v>
      </c>
      <c r="J162" t="s">
        <v>2719</v>
      </c>
      <c r="L162" t="s">
        <v>1024</v>
      </c>
      <c r="M162" t="s">
        <v>2038</v>
      </c>
      <c r="N162">
        <v>33177</v>
      </c>
      <c r="O162" t="s">
        <v>2039</v>
      </c>
      <c r="P162" t="str">
        <f t="shared" si="2"/>
        <v>17754 SW 145 Ave, Miami, 33177, FL</v>
      </c>
    </row>
    <row r="163" spans="1:16" x14ac:dyDescent="0.25">
      <c r="A163">
        <v>1178205010</v>
      </c>
      <c r="B163" t="s">
        <v>2033</v>
      </c>
      <c r="C163">
        <v>349080</v>
      </c>
      <c r="D163" t="s">
        <v>2067</v>
      </c>
      <c r="E163" t="s">
        <v>2543</v>
      </c>
      <c r="F163" t="s">
        <v>2720</v>
      </c>
      <c r="G163">
        <v>349080</v>
      </c>
      <c r="H163" s="1">
        <v>44485</v>
      </c>
      <c r="I163" s="1">
        <v>43416</v>
      </c>
      <c r="J163" t="s">
        <v>2721</v>
      </c>
      <c r="L163" t="s">
        <v>2722</v>
      </c>
      <c r="M163" t="s">
        <v>2105</v>
      </c>
      <c r="N163">
        <v>92316</v>
      </c>
      <c r="O163" t="s">
        <v>2039</v>
      </c>
      <c r="P163" t="str">
        <f t="shared" si="2"/>
        <v>17898 Marygold Avenue, Bloomington, 92316, CA</v>
      </c>
    </row>
    <row r="164" spans="1:16" x14ac:dyDescent="0.25">
      <c r="A164">
        <v>1156891394</v>
      </c>
      <c r="B164" t="s">
        <v>2033</v>
      </c>
      <c r="C164">
        <v>463752</v>
      </c>
      <c r="D164" t="s">
        <v>2723</v>
      </c>
      <c r="F164" t="s">
        <v>2724</v>
      </c>
      <c r="G164">
        <v>463752</v>
      </c>
      <c r="H164" s="1">
        <v>44319</v>
      </c>
      <c r="I164" s="1">
        <v>44319</v>
      </c>
      <c r="J164" t="s">
        <v>2725</v>
      </c>
      <c r="L164" t="s">
        <v>2726</v>
      </c>
      <c r="M164" t="s">
        <v>2038</v>
      </c>
      <c r="N164">
        <v>33157</v>
      </c>
      <c r="O164" t="s">
        <v>2039</v>
      </c>
      <c r="P164" t="str">
        <f t="shared" si="2"/>
        <v>17945 SW 97th Avenue, Apt 112, Palmetto Bay, 33157, FL</v>
      </c>
    </row>
    <row r="165" spans="1:16" x14ac:dyDescent="0.25">
      <c r="A165">
        <v>1178206204</v>
      </c>
      <c r="B165" t="s">
        <v>2033</v>
      </c>
      <c r="C165">
        <v>272407</v>
      </c>
      <c r="D165" t="s">
        <v>2073</v>
      </c>
      <c r="E165" t="s">
        <v>2281</v>
      </c>
      <c r="F165" t="s">
        <v>2727</v>
      </c>
      <c r="G165">
        <v>272407</v>
      </c>
      <c r="H165" s="1">
        <v>44485</v>
      </c>
      <c r="I165" s="1">
        <v>42798</v>
      </c>
      <c r="J165" t="s">
        <v>2728</v>
      </c>
      <c r="L165" t="s">
        <v>2729</v>
      </c>
      <c r="M165" t="s">
        <v>2038</v>
      </c>
      <c r="N165">
        <v>32935</v>
      </c>
      <c r="O165" t="s">
        <v>2039</v>
      </c>
      <c r="P165" t="str">
        <f t="shared" si="2"/>
        <v>1799 Elmwood Drive, Melbourne, 32935, FL</v>
      </c>
    </row>
    <row r="166" spans="1:16" x14ac:dyDescent="0.25">
      <c r="A166">
        <v>1151392729</v>
      </c>
      <c r="B166" t="s">
        <v>2033</v>
      </c>
      <c r="C166">
        <v>457089</v>
      </c>
      <c r="D166" t="s">
        <v>2073</v>
      </c>
      <c r="E166" t="s">
        <v>2112</v>
      </c>
      <c r="F166" t="s">
        <v>2730</v>
      </c>
      <c r="G166">
        <v>457089</v>
      </c>
      <c r="H166" s="1">
        <v>44270</v>
      </c>
      <c r="I166" s="1">
        <v>44270</v>
      </c>
      <c r="J166" t="s">
        <v>2731</v>
      </c>
      <c r="L166" t="s">
        <v>1158</v>
      </c>
      <c r="M166" t="s">
        <v>2038</v>
      </c>
      <c r="N166">
        <v>34472</v>
      </c>
      <c r="O166" t="s">
        <v>2039</v>
      </c>
      <c r="P166" t="str">
        <f t="shared" si="2"/>
        <v>18 Spring Loop Circle, Ocala, 34472, FL</v>
      </c>
    </row>
    <row r="167" spans="1:16" x14ac:dyDescent="0.25">
      <c r="A167">
        <v>1172826025</v>
      </c>
      <c r="B167" t="s">
        <v>2033</v>
      </c>
      <c r="C167">
        <v>306660</v>
      </c>
      <c r="D167" t="s">
        <v>2281</v>
      </c>
      <c r="E167" t="s">
        <v>2158</v>
      </c>
      <c r="F167" t="s">
        <v>2732</v>
      </c>
      <c r="G167">
        <v>306660</v>
      </c>
      <c r="H167" s="1">
        <v>44429</v>
      </c>
      <c r="I167" s="1">
        <v>43045</v>
      </c>
      <c r="J167" t="s">
        <v>2733</v>
      </c>
      <c r="L167" t="s">
        <v>2656</v>
      </c>
      <c r="M167" t="s">
        <v>2105</v>
      </c>
      <c r="N167">
        <v>92336</v>
      </c>
      <c r="O167" t="s">
        <v>2039</v>
      </c>
      <c r="P167" t="str">
        <f t="shared" si="2"/>
        <v>18008 Ramona Ave, Fontana, 92336, CA</v>
      </c>
    </row>
    <row r="168" spans="1:16" x14ac:dyDescent="0.25">
      <c r="A168">
        <v>1162342878</v>
      </c>
      <c r="B168" t="s">
        <v>2033</v>
      </c>
      <c r="C168">
        <v>271693</v>
      </c>
      <c r="D168" t="s">
        <v>2734</v>
      </c>
      <c r="E168" t="s">
        <v>2735</v>
      </c>
      <c r="F168" t="s">
        <v>2736</v>
      </c>
      <c r="G168">
        <v>271693</v>
      </c>
      <c r="H168" s="1">
        <v>44331</v>
      </c>
      <c r="I168" s="1">
        <v>42798</v>
      </c>
      <c r="J168" t="s">
        <v>2737</v>
      </c>
      <c r="L168" t="s">
        <v>2275</v>
      </c>
      <c r="M168" t="s">
        <v>2038</v>
      </c>
      <c r="N168">
        <v>33971</v>
      </c>
      <c r="O168" t="s">
        <v>2039</v>
      </c>
      <c r="P168" t="str">
        <f t="shared" si="2"/>
        <v>1802 N Dewitt Ave, Lehigh Acres, 33971, FL</v>
      </c>
    </row>
    <row r="169" spans="1:16" x14ac:dyDescent="0.25">
      <c r="A169">
        <v>1123683890</v>
      </c>
      <c r="B169" t="s">
        <v>2033</v>
      </c>
      <c r="C169">
        <v>501258</v>
      </c>
      <c r="D169" t="s">
        <v>2738</v>
      </c>
      <c r="E169" t="s">
        <v>2691</v>
      </c>
      <c r="F169" t="s">
        <v>2739</v>
      </c>
      <c r="G169">
        <v>501258</v>
      </c>
      <c r="H169" s="1">
        <v>44459</v>
      </c>
      <c r="I169" s="1">
        <v>44459</v>
      </c>
      <c r="J169" t="s">
        <v>2740</v>
      </c>
      <c r="L169" t="s">
        <v>2254</v>
      </c>
      <c r="M169" t="s">
        <v>2038</v>
      </c>
      <c r="N169">
        <v>33015</v>
      </c>
      <c r="O169" t="s">
        <v>2039</v>
      </c>
      <c r="P169" t="str">
        <f t="shared" si="2"/>
        <v>18032 NW 59 AVE  # 101, Hialeah, 33015, FL</v>
      </c>
    </row>
    <row r="170" spans="1:16" x14ac:dyDescent="0.25">
      <c r="A170">
        <v>1145127381</v>
      </c>
      <c r="B170" t="s">
        <v>2033</v>
      </c>
      <c r="C170">
        <v>449537</v>
      </c>
      <c r="D170" t="s">
        <v>2741</v>
      </c>
      <c r="F170" t="s">
        <v>2742</v>
      </c>
      <c r="G170">
        <v>449537</v>
      </c>
      <c r="H170" s="1">
        <v>44207</v>
      </c>
      <c r="I170" s="1">
        <v>44207</v>
      </c>
      <c r="J170" t="s">
        <v>2743</v>
      </c>
      <c r="L170" t="s">
        <v>2744</v>
      </c>
      <c r="M170" t="s">
        <v>2154</v>
      </c>
      <c r="N170">
        <v>75146</v>
      </c>
      <c r="O170" t="s">
        <v>2039</v>
      </c>
      <c r="P170" t="str">
        <f t="shared" si="2"/>
        <v>1806 Jasmine Dr, Lancaster, 75146, TX</v>
      </c>
    </row>
    <row r="171" spans="1:16" x14ac:dyDescent="0.25">
      <c r="A171">
        <v>519409524</v>
      </c>
      <c r="B171" t="s">
        <v>2033</v>
      </c>
      <c r="C171">
        <v>481014</v>
      </c>
      <c r="D171" t="s">
        <v>2083</v>
      </c>
      <c r="E171" t="s">
        <v>2745</v>
      </c>
      <c r="F171" t="s">
        <v>2235</v>
      </c>
      <c r="G171">
        <v>481014</v>
      </c>
      <c r="H171" s="1">
        <v>44396</v>
      </c>
      <c r="I171" s="1">
        <v>44396</v>
      </c>
      <c r="J171" t="s">
        <v>2746</v>
      </c>
      <c r="L171" t="s">
        <v>2747</v>
      </c>
      <c r="M171" t="s">
        <v>2285</v>
      </c>
      <c r="N171">
        <v>27812</v>
      </c>
      <c r="O171" t="s">
        <v>2039</v>
      </c>
      <c r="P171" t="str">
        <f t="shared" si="2"/>
        <v>1817 Staton Mill Rd., bethel, 27812, NC</v>
      </c>
    </row>
    <row r="172" spans="1:16" x14ac:dyDescent="0.25">
      <c r="A172">
        <v>900736370</v>
      </c>
      <c r="B172" t="s">
        <v>2033</v>
      </c>
      <c r="C172">
        <v>381451</v>
      </c>
      <c r="D172" t="s">
        <v>2349</v>
      </c>
      <c r="E172" t="s">
        <v>2365</v>
      </c>
      <c r="F172" t="s">
        <v>2748</v>
      </c>
      <c r="G172">
        <v>381451</v>
      </c>
      <c r="H172" s="1">
        <v>44317</v>
      </c>
      <c r="I172" s="1">
        <v>43701</v>
      </c>
      <c r="J172" t="s">
        <v>2749</v>
      </c>
      <c r="L172" t="s">
        <v>2515</v>
      </c>
      <c r="M172" t="s">
        <v>2038</v>
      </c>
      <c r="N172">
        <v>34744</v>
      </c>
      <c r="O172" t="s">
        <v>2039</v>
      </c>
      <c r="P172" t="str">
        <f t="shared" si="2"/>
        <v>1837 partin terrace road, kissimmee, 34744, FL</v>
      </c>
    </row>
    <row r="173" spans="1:16" x14ac:dyDescent="0.25">
      <c r="A173">
        <v>1174684454</v>
      </c>
      <c r="B173" t="s">
        <v>2033</v>
      </c>
      <c r="C173">
        <v>484265</v>
      </c>
      <c r="D173" t="s">
        <v>2750</v>
      </c>
      <c r="E173" t="s">
        <v>2112</v>
      </c>
      <c r="F173" t="s">
        <v>2751</v>
      </c>
      <c r="G173">
        <v>484265</v>
      </c>
      <c r="H173" s="1">
        <v>44452</v>
      </c>
      <c r="I173" s="1">
        <v>44452</v>
      </c>
      <c r="J173" t="s">
        <v>2752</v>
      </c>
      <c r="L173" t="s">
        <v>2753</v>
      </c>
      <c r="M173" t="s">
        <v>2105</v>
      </c>
      <c r="N173">
        <v>91791</v>
      </c>
      <c r="O173" t="s">
        <v>2039</v>
      </c>
      <c r="P173" t="str">
        <f t="shared" si="2"/>
        <v>1841 East Workman Avenue 48, West Covina, 91791, CA</v>
      </c>
    </row>
    <row r="174" spans="1:16" x14ac:dyDescent="0.25">
      <c r="A174">
        <v>1151392728</v>
      </c>
      <c r="B174" t="s">
        <v>2033</v>
      </c>
      <c r="C174">
        <v>457385</v>
      </c>
      <c r="D174" t="s">
        <v>2754</v>
      </c>
      <c r="F174" t="s">
        <v>2755</v>
      </c>
      <c r="G174">
        <v>457385</v>
      </c>
      <c r="H174" s="1">
        <v>44270</v>
      </c>
      <c r="I174" s="1">
        <v>44270</v>
      </c>
      <c r="J174" t="s">
        <v>2756</v>
      </c>
      <c r="L174" t="s">
        <v>2612</v>
      </c>
      <c r="M174" t="s">
        <v>2038</v>
      </c>
      <c r="N174">
        <v>34771</v>
      </c>
      <c r="O174" t="s">
        <v>2039</v>
      </c>
      <c r="P174" t="str">
        <f t="shared" si="2"/>
        <v>1844 Castleton  Dr, Saint Cloud, 34771, FL</v>
      </c>
    </row>
    <row r="175" spans="1:16" x14ac:dyDescent="0.25">
      <c r="A175">
        <v>1008598108</v>
      </c>
      <c r="B175" t="s">
        <v>2033</v>
      </c>
      <c r="C175">
        <v>484221</v>
      </c>
      <c r="D175" t="s">
        <v>2757</v>
      </c>
      <c r="F175" t="s">
        <v>2758</v>
      </c>
      <c r="G175">
        <v>484221</v>
      </c>
      <c r="H175" s="1">
        <v>44396</v>
      </c>
      <c r="I175" s="1">
        <v>44396</v>
      </c>
      <c r="J175" t="s">
        <v>2759</v>
      </c>
      <c r="L175" t="s">
        <v>2760</v>
      </c>
      <c r="M175" t="s">
        <v>2105</v>
      </c>
      <c r="N175">
        <v>91351</v>
      </c>
      <c r="O175" t="s">
        <v>2039</v>
      </c>
      <c r="P175" t="str">
        <f t="shared" si="2"/>
        <v>18514 Oceana Ct., Santa Clarita, 91351, CA</v>
      </c>
    </row>
    <row r="176" spans="1:16" x14ac:dyDescent="0.25">
      <c r="A176">
        <v>1149190083</v>
      </c>
      <c r="B176" t="s">
        <v>2033</v>
      </c>
      <c r="C176">
        <v>458512</v>
      </c>
      <c r="D176" t="s">
        <v>2281</v>
      </c>
      <c r="E176" t="s">
        <v>2208</v>
      </c>
      <c r="F176" t="s">
        <v>2761</v>
      </c>
      <c r="G176">
        <v>458512</v>
      </c>
      <c r="H176" s="1">
        <v>44277</v>
      </c>
      <c r="I176" s="1">
        <v>44277</v>
      </c>
      <c r="J176" t="s">
        <v>2762</v>
      </c>
      <c r="L176" t="s">
        <v>1158</v>
      </c>
      <c r="M176" t="s">
        <v>2038</v>
      </c>
      <c r="N176">
        <v>34475</v>
      </c>
      <c r="O176" t="s">
        <v>2039</v>
      </c>
      <c r="P176" t="str">
        <f t="shared" si="2"/>
        <v>1860 West Hwy. 326 Lot 507, Ocala, 34475, FL</v>
      </c>
    </row>
    <row r="177" spans="1:16" x14ac:dyDescent="0.25">
      <c r="A177">
        <v>1156891556</v>
      </c>
      <c r="B177" t="s">
        <v>2033</v>
      </c>
      <c r="C177">
        <v>465106</v>
      </c>
      <c r="D177" t="s">
        <v>2763</v>
      </c>
      <c r="E177" t="s">
        <v>2188</v>
      </c>
      <c r="F177" t="s">
        <v>2764</v>
      </c>
      <c r="G177">
        <v>465106</v>
      </c>
      <c r="H177" s="1">
        <v>44319</v>
      </c>
      <c r="I177" s="1">
        <v>44319</v>
      </c>
      <c r="J177" t="s">
        <v>2765</v>
      </c>
      <c r="L177" t="s">
        <v>2766</v>
      </c>
      <c r="M177" t="s">
        <v>2154</v>
      </c>
      <c r="N177">
        <v>75946</v>
      </c>
      <c r="O177" t="s">
        <v>2039</v>
      </c>
      <c r="P177" t="str">
        <f t="shared" si="2"/>
        <v>18679 County Rd 3257 S, Garrison, 75946, TX</v>
      </c>
    </row>
    <row r="178" spans="1:16" x14ac:dyDescent="0.25">
      <c r="A178">
        <v>1164952749</v>
      </c>
      <c r="B178" t="s">
        <v>2033</v>
      </c>
      <c r="C178">
        <v>472121</v>
      </c>
      <c r="D178" t="s">
        <v>2083</v>
      </c>
      <c r="E178" t="s">
        <v>2767</v>
      </c>
      <c r="F178" t="s">
        <v>2768</v>
      </c>
      <c r="G178">
        <v>472121</v>
      </c>
      <c r="H178" s="1">
        <v>44373</v>
      </c>
      <c r="I178" s="1">
        <v>44361</v>
      </c>
      <c r="J178" t="s">
        <v>2769</v>
      </c>
      <c r="L178" t="s">
        <v>2770</v>
      </c>
      <c r="M178" t="s">
        <v>2038</v>
      </c>
      <c r="N178">
        <v>32134</v>
      </c>
      <c r="O178" t="s">
        <v>2039</v>
      </c>
      <c r="P178" t="str">
        <f t="shared" si="2"/>
        <v>18690 NE 239TH TER, Fort Mc Coy, 32134, FL</v>
      </c>
    </row>
    <row r="179" spans="1:16" x14ac:dyDescent="0.25">
      <c r="A179">
        <v>1172221104</v>
      </c>
      <c r="B179" t="s">
        <v>2033</v>
      </c>
      <c r="C179">
        <v>401433</v>
      </c>
      <c r="D179" t="s">
        <v>2771</v>
      </c>
      <c r="E179" t="s">
        <v>2772</v>
      </c>
      <c r="F179" t="s">
        <v>2773</v>
      </c>
      <c r="G179">
        <v>401433</v>
      </c>
      <c r="H179" s="1">
        <v>44415</v>
      </c>
      <c r="I179" s="1">
        <v>43864</v>
      </c>
      <c r="J179" t="s">
        <v>2774</v>
      </c>
      <c r="K179" t="s">
        <v>2775</v>
      </c>
      <c r="L179" t="s">
        <v>1024</v>
      </c>
      <c r="M179" t="s">
        <v>2038</v>
      </c>
      <c r="N179">
        <v>33150</v>
      </c>
      <c r="O179" t="s">
        <v>2039</v>
      </c>
      <c r="P179" t="str">
        <f t="shared" si="2"/>
        <v>1880 NW 36TH ST, Miami, 33150, FL</v>
      </c>
    </row>
    <row r="180" spans="1:16" x14ac:dyDescent="0.25">
      <c r="A180">
        <v>1169044563</v>
      </c>
      <c r="B180" t="s">
        <v>2033</v>
      </c>
      <c r="C180">
        <v>485731</v>
      </c>
      <c r="D180" t="s">
        <v>2776</v>
      </c>
      <c r="E180" t="s">
        <v>2777</v>
      </c>
      <c r="F180" t="s">
        <v>2778</v>
      </c>
      <c r="G180">
        <v>485731</v>
      </c>
      <c r="H180" s="1">
        <v>44403</v>
      </c>
      <c r="I180" s="1">
        <v>44403</v>
      </c>
      <c r="J180" t="s">
        <v>2779</v>
      </c>
      <c r="L180" t="s">
        <v>2780</v>
      </c>
      <c r="M180" t="s">
        <v>2781</v>
      </c>
      <c r="N180">
        <v>72501</v>
      </c>
      <c r="O180" t="s">
        <v>2039</v>
      </c>
      <c r="P180" t="str">
        <f t="shared" si="2"/>
        <v>1880 porter street, Batesville, 72501, AR</v>
      </c>
    </row>
    <row r="181" spans="1:16" x14ac:dyDescent="0.25">
      <c r="A181">
        <v>1127234560</v>
      </c>
      <c r="B181" t="s">
        <v>2033</v>
      </c>
      <c r="C181">
        <v>501270</v>
      </c>
      <c r="D181" t="s">
        <v>2782</v>
      </c>
      <c r="E181" t="s">
        <v>2293</v>
      </c>
      <c r="F181" t="s">
        <v>2783</v>
      </c>
      <c r="G181">
        <v>501270</v>
      </c>
      <c r="H181" s="1">
        <v>44459</v>
      </c>
      <c r="I181" s="1">
        <v>44459</v>
      </c>
      <c r="J181" t="s">
        <v>2784</v>
      </c>
      <c r="L181" t="s">
        <v>2785</v>
      </c>
      <c r="M181" t="s">
        <v>2038</v>
      </c>
      <c r="N181">
        <v>33055</v>
      </c>
      <c r="O181" t="s">
        <v>2039</v>
      </c>
      <c r="P181" t="str">
        <f t="shared" si="2"/>
        <v>18830 NW 48 PLACE, Opa-Locka, 33055, FL</v>
      </c>
    </row>
    <row r="182" spans="1:16" x14ac:dyDescent="0.25">
      <c r="A182">
        <v>1166729423</v>
      </c>
      <c r="B182" t="s">
        <v>2033</v>
      </c>
      <c r="C182">
        <v>481051</v>
      </c>
      <c r="D182" t="s">
        <v>2786</v>
      </c>
      <c r="E182" t="s">
        <v>2787</v>
      </c>
      <c r="F182" t="s">
        <v>2634</v>
      </c>
      <c r="G182">
        <v>481051</v>
      </c>
      <c r="H182" s="1">
        <v>44389</v>
      </c>
      <c r="I182" s="1">
        <v>44389</v>
      </c>
      <c r="J182" t="s">
        <v>2788</v>
      </c>
      <c r="L182" t="s">
        <v>2697</v>
      </c>
      <c r="M182" t="s">
        <v>2038</v>
      </c>
      <c r="N182">
        <v>32738</v>
      </c>
      <c r="O182" t="s">
        <v>2039</v>
      </c>
      <c r="P182" t="str">
        <f t="shared" si="2"/>
        <v>1894 Monticello St, Deltona, 32738, FL</v>
      </c>
    </row>
    <row r="183" spans="1:16" x14ac:dyDescent="0.25">
      <c r="A183">
        <v>1175691880</v>
      </c>
      <c r="B183" t="s">
        <v>2033</v>
      </c>
      <c r="C183">
        <v>508689</v>
      </c>
      <c r="D183" t="s">
        <v>2789</v>
      </c>
      <c r="F183" t="s">
        <v>2790</v>
      </c>
      <c r="G183">
        <v>508689</v>
      </c>
      <c r="H183" s="1">
        <v>44480</v>
      </c>
      <c r="I183" s="1">
        <v>44480</v>
      </c>
      <c r="J183" t="s">
        <v>2791</v>
      </c>
      <c r="K183" t="s">
        <v>2792</v>
      </c>
      <c r="L183" t="s">
        <v>2793</v>
      </c>
      <c r="M183" t="s">
        <v>2038</v>
      </c>
      <c r="N183">
        <v>33056</v>
      </c>
      <c r="O183" t="s">
        <v>2039</v>
      </c>
      <c r="P183" t="str">
        <f t="shared" si="2"/>
        <v>18970 NW 27 Ave, Miami Gardens, 33056, FL</v>
      </c>
    </row>
    <row r="184" spans="1:16" x14ac:dyDescent="0.25">
      <c r="A184">
        <v>1151392656</v>
      </c>
      <c r="B184" t="s">
        <v>2033</v>
      </c>
      <c r="C184">
        <v>457325</v>
      </c>
      <c r="D184" t="s">
        <v>2238</v>
      </c>
      <c r="E184" t="s">
        <v>2107</v>
      </c>
      <c r="F184" t="s">
        <v>2219</v>
      </c>
      <c r="G184">
        <v>457325</v>
      </c>
      <c r="H184" s="1">
        <v>44263</v>
      </c>
      <c r="I184" s="1">
        <v>44263</v>
      </c>
      <c r="J184" t="s">
        <v>2794</v>
      </c>
      <c r="L184" t="s">
        <v>2795</v>
      </c>
      <c r="M184" t="s">
        <v>2088</v>
      </c>
      <c r="N184">
        <v>11731</v>
      </c>
      <c r="O184" t="s">
        <v>2039</v>
      </c>
      <c r="P184" t="str">
        <f t="shared" si="2"/>
        <v>19 Heath lane, East Northport, 11731, NY</v>
      </c>
    </row>
    <row r="185" spans="1:16" x14ac:dyDescent="0.25">
      <c r="A185">
        <v>1176817992</v>
      </c>
      <c r="B185" t="s">
        <v>2033</v>
      </c>
      <c r="C185">
        <v>291021</v>
      </c>
      <c r="D185" t="s">
        <v>2112</v>
      </c>
      <c r="E185" t="s">
        <v>2034</v>
      </c>
      <c r="F185" t="s">
        <v>2796</v>
      </c>
      <c r="G185">
        <v>291021</v>
      </c>
      <c r="H185" s="1">
        <v>44485</v>
      </c>
      <c r="I185" s="1">
        <v>42940</v>
      </c>
      <c r="J185" t="s">
        <v>2797</v>
      </c>
      <c r="L185" t="s">
        <v>2798</v>
      </c>
      <c r="M185" t="s">
        <v>2105</v>
      </c>
      <c r="N185">
        <v>95661</v>
      </c>
      <c r="O185" t="s">
        <v>2039</v>
      </c>
      <c r="P185" t="str">
        <f t="shared" si="2"/>
        <v>1900 Cirby Way Apt# 67, Roseville, 95661, CA</v>
      </c>
    </row>
    <row r="186" spans="1:16" x14ac:dyDescent="0.25">
      <c r="A186">
        <v>1150920274</v>
      </c>
      <c r="B186" t="s">
        <v>2033</v>
      </c>
      <c r="C186">
        <v>460769</v>
      </c>
      <c r="D186" t="s">
        <v>2556</v>
      </c>
      <c r="E186" t="s">
        <v>2394</v>
      </c>
      <c r="F186" t="s">
        <v>2294</v>
      </c>
      <c r="G186">
        <v>460769</v>
      </c>
      <c r="H186" s="1">
        <v>44298</v>
      </c>
      <c r="I186" s="1">
        <v>44298</v>
      </c>
      <c r="J186" t="s">
        <v>2799</v>
      </c>
      <c r="L186" t="s">
        <v>2800</v>
      </c>
      <c r="M186" t="s">
        <v>2094</v>
      </c>
      <c r="N186">
        <v>66604</v>
      </c>
      <c r="O186" t="s">
        <v>2039</v>
      </c>
      <c r="P186" t="str">
        <f t="shared" si="2"/>
        <v>1900 South West Navajo Lane, Topeka, 66604, KS</v>
      </c>
    </row>
    <row r="187" spans="1:16" x14ac:dyDescent="0.25">
      <c r="A187">
        <v>1179021218</v>
      </c>
      <c r="B187" t="s">
        <v>2033</v>
      </c>
      <c r="C187">
        <v>511261</v>
      </c>
      <c r="D187" t="s">
        <v>2801</v>
      </c>
      <c r="E187" t="s">
        <v>2802</v>
      </c>
      <c r="F187" t="s">
        <v>2803</v>
      </c>
      <c r="G187">
        <v>511261</v>
      </c>
      <c r="H187" s="1">
        <v>44501</v>
      </c>
      <c r="I187" s="1">
        <v>44501</v>
      </c>
      <c r="J187" t="s">
        <v>2804</v>
      </c>
      <c r="L187" t="s">
        <v>2805</v>
      </c>
      <c r="M187" t="s">
        <v>2285</v>
      </c>
      <c r="N187">
        <v>27615</v>
      </c>
      <c r="O187" t="s">
        <v>2039</v>
      </c>
      <c r="P187" t="str">
        <f t="shared" si="2"/>
        <v>1905 merion place, Raleigh, 27615, NC</v>
      </c>
    </row>
    <row r="188" spans="1:16" x14ac:dyDescent="0.25">
      <c r="A188">
        <v>1164421335</v>
      </c>
      <c r="B188" t="s">
        <v>2033</v>
      </c>
      <c r="C188">
        <v>481020</v>
      </c>
      <c r="D188" t="s">
        <v>2806</v>
      </c>
      <c r="E188" t="s">
        <v>2296</v>
      </c>
      <c r="F188" t="s">
        <v>2807</v>
      </c>
      <c r="G188">
        <v>481020</v>
      </c>
      <c r="H188" s="1">
        <v>44389</v>
      </c>
      <c r="I188" s="1">
        <v>44389</v>
      </c>
      <c r="J188" t="s">
        <v>2808</v>
      </c>
      <c r="L188" t="s">
        <v>2809</v>
      </c>
      <c r="M188" t="s">
        <v>2505</v>
      </c>
      <c r="N188">
        <v>44314</v>
      </c>
      <c r="O188" t="s">
        <v>2039</v>
      </c>
      <c r="P188" t="str">
        <f t="shared" si="2"/>
        <v>1914 19th St SW, Akron, 44314, OH</v>
      </c>
    </row>
    <row r="189" spans="1:16" x14ac:dyDescent="0.25">
      <c r="A189">
        <v>1179021414</v>
      </c>
      <c r="B189" t="s">
        <v>2033</v>
      </c>
      <c r="C189">
        <v>411072</v>
      </c>
      <c r="D189" t="s">
        <v>2810</v>
      </c>
      <c r="E189" t="s">
        <v>2811</v>
      </c>
      <c r="F189" t="s">
        <v>2812</v>
      </c>
      <c r="G189">
        <v>411072</v>
      </c>
      <c r="H189" s="1">
        <v>44499</v>
      </c>
      <c r="I189" s="1">
        <v>43941</v>
      </c>
      <c r="J189" t="s">
        <v>2813</v>
      </c>
      <c r="L189" t="s">
        <v>2331</v>
      </c>
      <c r="M189" t="s">
        <v>2154</v>
      </c>
      <c r="N189">
        <v>78259</v>
      </c>
      <c r="O189" t="s">
        <v>2039</v>
      </c>
      <c r="P189" t="str">
        <f t="shared" si="2"/>
        <v>1938 E Sonterra Blvd Apt. 1312, San Antonio, 78259, TX</v>
      </c>
    </row>
    <row r="190" spans="1:16" x14ac:dyDescent="0.25">
      <c r="A190">
        <v>1164421347</v>
      </c>
      <c r="B190" t="s">
        <v>2033</v>
      </c>
      <c r="C190">
        <v>483197</v>
      </c>
      <c r="D190" t="s">
        <v>2673</v>
      </c>
      <c r="E190" t="s">
        <v>2814</v>
      </c>
      <c r="F190" t="s">
        <v>2815</v>
      </c>
      <c r="G190">
        <v>483197</v>
      </c>
      <c r="H190" s="1">
        <v>44389</v>
      </c>
      <c r="I190" s="1">
        <v>44389</v>
      </c>
      <c r="J190" t="s">
        <v>2816</v>
      </c>
      <c r="L190" t="s">
        <v>2817</v>
      </c>
      <c r="M190" t="s">
        <v>2154</v>
      </c>
      <c r="N190">
        <v>77449</v>
      </c>
      <c r="O190" t="s">
        <v>2039</v>
      </c>
      <c r="P190" t="str">
        <f t="shared" si="2"/>
        <v>19426 Elmtree Estates Dr., Katy, 77449, TX</v>
      </c>
    </row>
    <row r="191" spans="1:16" x14ac:dyDescent="0.25">
      <c r="A191">
        <v>670447280</v>
      </c>
      <c r="B191" t="s">
        <v>2033</v>
      </c>
      <c r="C191">
        <v>511275</v>
      </c>
      <c r="D191" t="s">
        <v>2112</v>
      </c>
      <c r="E191" t="s">
        <v>2818</v>
      </c>
      <c r="F191" t="s">
        <v>2819</v>
      </c>
      <c r="G191">
        <v>511275</v>
      </c>
      <c r="H191" s="1">
        <v>44501</v>
      </c>
      <c r="I191" s="1">
        <v>44501</v>
      </c>
      <c r="J191" t="s">
        <v>2820</v>
      </c>
      <c r="K191" t="s">
        <v>2821</v>
      </c>
      <c r="L191" t="s">
        <v>2822</v>
      </c>
      <c r="M191" t="s">
        <v>2823</v>
      </c>
      <c r="N191">
        <v>50111</v>
      </c>
      <c r="O191" t="s">
        <v>2039</v>
      </c>
      <c r="P191" t="str">
        <f t="shared" si="2"/>
        <v>1951 n James st., Grimes, 50111, IA</v>
      </c>
    </row>
    <row r="192" spans="1:16" x14ac:dyDescent="0.25">
      <c r="A192">
        <v>1178204850</v>
      </c>
      <c r="B192" t="s">
        <v>2033</v>
      </c>
      <c r="C192">
        <v>286051</v>
      </c>
      <c r="D192" t="s">
        <v>2824</v>
      </c>
      <c r="E192" t="s">
        <v>2825</v>
      </c>
      <c r="F192" t="s">
        <v>2826</v>
      </c>
      <c r="G192">
        <v>286051</v>
      </c>
      <c r="H192" s="1">
        <v>44485</v>
      </c>
      <c r="I192" s="1">
        <v>42891</v>
      </c>
      <c r="J192" t="s">
        <v>2827</v>
      </c>
      <c r="L192" t="s">
        <v>2828</v>
      </c>
      <c r="M192" t="s">
        <v>2105</v>
      </c>
      <c r="N192">
        <v>91789</v>
      </c>
      <c r="O192" t="s">
        <v>2039</v>
      </c>
      <c r="P192" t="str">
        <f t="shared" si="2"/>
        <v>19532 grey fox rd, Walnut, 91789, CA</v>
      </c>
    </row>
    <row r="193" spans="1:16" x14ac:dyDescent="0.25">
      <c r="A193">
        <v>1161875385</v>
      </c>
      <c r="B193" t="s">
        <v>2033</v>
      </c>
      <c r="C193">
        <v>466616</v>
      </c>
      <c r="D193" t="s">
        <v>2829</v>
      </c>
      <c r="E193" t="s">
        <v>2830</v>
      </c>
      <c r="F193" t="s">
        <v>2831</v>
      </c>
      <c r="G193">
        <v>466616</v>
      </c>
      <c r="H193" s="1">
        <v>44333</v>
      </c>
      <c r="I193" s="1">
        <v>44333</v>
      </c>
      <c r="J193" t="s">
        <v>2832</v>
      </c>
      <c r="L193" t="s">
        <v>1024</v>
      </c>
      <c r="M193" t="s">
        <v>2038</v>
      </c>
      <c r="N193">
        <v>33125</v>
      </c>
      <c r="O193" t="s">
        <v>2039</v>
      </c>
      <c r="P193" t="str">
        <f t="shared" si="2"/>
        <v>1958 nw 33rd Ave, Miami, 33125, FL</v>
      </c>
    </row>
    <row r="194" spans="1:16" x14ac:dyDescent="0.25">
      <c r="A194">
        <v>1166729557</v>
      </c>
      <c r="B194" t="s">
        <v>2033</v>
      </c>
      <c r="C194">
        <v>481038</v>
      </c>
      <c r="D194" t="s">
        <v>2782</v>
      </c>
      <c r="E194" t="s">
        <v>2833</v>
      </c>
      <c r="F194" t="s">
        <v>2834</v>
      </c>
      <c r="G194">
        <v>481038</v>
      </c>
      <c r="H194" s="1">
        <v>44389</v>
      </c>
      <c r="I194" s="1">
        <v>44389</v>
      </c>
      <c r="J194" t="s">
        <v>2835</v>
      </c>
      <c r="L194" t="s">
        <v>1024</v>
      </c>
      <c r="M194" t="s">
        <v>2038</v>
      </c>
      <c r="N194">
        <v>33169</v>
      </c>
      <c r="O194" t="s">
        <v>2039</v>
      </c>
      <c r="P194" t="str">
        <f t="shared" ref="P194:P257" si="3">J194&amp;", "&amp;L194&amp;", "&amp;N194&amp;", "&amp;M194</f>
        <v>19615 Nw 5 Pl, Miami, 33169, FL</v>
      </c>
    </row>
    <row r="195" spans="1:16" x14ac:dyDescent="0.25">
      <c r="A195">
        <v>1151392695</v>
      </c>
      <c r="B195" t="s">
        <v>2033</v>
      </c>
      <c r="C195">
        <v>455318</v>
      </c>
      <c r="D195" t="s">
        <v>2836</v>
      </c>
      <c r="E195" t="s">
        <v>2268</v>
      </c>
      <c r="F195" t="s">
        <v>2837</v>
      </c>
      <c r="G195">
        <v>455318</v>
      </c>
      <c r="H195" s="1">
        <v>44263</v>
      </c>
      <c r="I195" s="1">
        <v>44263</v>
      </c>
      <c r="J195" t="s">
        <v>2838</v>
      </c>
      <c r="L195" t="s">
        <v>1669</v>
      </c>
      <c r="M195" t="s">
        <v>2038</v>
      </c>
      <c r="N195">
        <v>32304</v>
      </c>
      <c r="O195" t="s">
        <v>2039</v>
      </c>
      <c r="P195" t="str">
        <f t="shared" si="3"/>
        <v>1974 Nena Hills Dr., Tallahassee, 32304, FL</v>
      </c>
    </row>
    <row r="196" spans="1:16" x14ac:dyDescent="0.25">
      <c r="A196">
        <v>1178205176</v>
      </c>
      <c r="B196" t="s">
        <v>2033</v>
      </c>
      <c r="C196">
        <v>272409</v>
      </c>
      <c r="D196" t="s">
        <v>2839</v>
      </c>
      <c r="E196" t="s">
        <v>2802</v>
      </c>
      <c r="F196" t="s">
        <v>2408</v>
      </c>
      <c r="G196">
        <v>272409</v>
      </c>
      <c r="H196" s="1">
        <v>44485</v>
      </c>
      <c r="I196" s="1">
        <v>42798</v>
      </c>
      <c r="J196" t="s">
        <v>2840</v>
      </c>
      <c r="L196" t="s">
        <v>2729</v>
      </c>
      <c r="M196" t="s">
        <v>2038</v>
      </c>
      <c r="N196">
        <v>32935</v>
      </c>
      <c r="O196" t="s">
        <v>2039</v>
      </c>
      <c r="P196" t="str">
        <f t="shared" si="3"/>
        <v>1987 Nixon Ave, Melbourne, 32935, FL</v>
      </c>
    </row>
    <row r="197" spans="1:16" x14ac:dyDescent="0.25">
      <c r="A197">
        <v>1151392731</v>
      </c>
      <c r="B197" t="s">
        <v>2033</v>
      </c>
      <c r="C197">
        <v>457805</v>
      </c>
      <c r="D197" t="s">
        <v>2841</v>
      </c>
      <c r="E197" t="s">
        <v>2281</v>
      </c>
      <c r="F197" t="s">
        <v>2842</v>
      </c>
      <c r="G197">
        <v>457805</v>
      </c>
      <c r="H197" s="1">
        <v>44270</v>
      </c>
      <c r="I197" s="1">
        <v>44270</v>
      </c>
      <c r="J197" t="s">
        <v>2843</v>
      </c>
      <c r="L197" t="s">
        <v>2844</v>
      </c>
      <c r="M197" t="s">
        <v>2038</v>
      </c>
      <c r="N197">
        <v>34797</v>
      </c>
      <c r="O197" t="s">
        <v>2039</v>
      </c>
      <c r="P197" t="str">
        <f t="shared" si="3"/>
        <v>20 E Bay Ave, Yalaha, 34797, FL</v>
      </c>
    </row>
    <row r="198" spans="1:16" x14ac:dyDescent="0.25">
      <c r="A198">
        <v>1162603198</v>
      </c>
      <c r="B198" t="s">
        <v>2033</v>
      </c>
      <c r="C198">
        <v>481032</v>
      </c>
      <c r="D198" t="s">
        <v>2845</v>
      </c>
      <c r="E198" t="s">
        <v>2846</v>
      </c>
      <c r="F198" t="s">
        <v>2847</v>
      </c>
      <c r="G198">
        <v>481032</v>
      </c>
      <c r="H198" s="1">
        <v>44389</v>
      </c>
      <c r="I198" s="1">
        <v>44389</v>
      </c>
      <c r="J198" t="s">
        <v>2848</v>
      </c>
      <c r="K198" t="s">
        <v>2849</v>
      </c>
      <c r="L198" t="s">
        <v>2850</v>
      </c>
      <c r="M198" t="s">
        <v>2088</v>
      </c>
      <c r="N198">
        <v>10026</v>
      </c>
      <c r="O198" t="s">
        <v>2039</v>
      </c>
      <c r="P198" t="str">
        <f t="shared" si="3"/>
        <v>20 morningside ave, New York, 10026, NY</v>
      </c>
    </row>
    <row r="199" spans="1:16" x14ac:dyDescent="0.25">
      <c r="A199">
        <v>1151392705</v>
      </c>
      <c r="B199" t="s">
        <v>2033</v>
      </c>
      <c r="C199">
        <v>457134</v>
      </c>
      <c r="D199" t="s">
        <v>2506</v>
      </c>
      <c r="F199" t="s">
        <v>2851</v>
      </c>
      <c r="G199">
        <v>457134</v>
      </c>
      <c r="H199" s="1">
        <v>44263</v>
      </c>
      <c r="I199" s="1">
        <v>44263</v>
      </c>
      <c r="J199" t="s">
        <v>2852</v>
      </c>
      <c r="L199" t="s">
        <v>1683</v>
      </c>
      <c r="M199" t="s">
        <v>2038</v>
      </c>
      <c r="N199">
        <v>33619</v>
      </c>
      <c r="O199" t="s">
        <v>2039</v>
      </c>
      <c r="P199" t="str">
        <f t="shared" si="3"/>
        <v>2004 Waikiki way, Tampa, 33619, FL</v>
      </c>
    </row>
    <row r="200" spans="1:16" x14ac:dyDescent="0.25">
      <c r="A200">
        <v>1172220293</v>
      </c>
      <c r="B200" t="s">
        <v>2033</v>
      </c>
      <c r="C200">
        <v>404302</v>
      </c>
      <c r="D200" t="s">
        <v>2268</v>
      </c>
      <c r="E200" t="s">
        <v>2853</v>
      </c>
      <c r="F200" t="s">
        <v>2854</v>
      </c>
      <c r="G200">
        <v>404302</v>
      </c>
      <c r="H200" s="1">
        <v>44415</v>
      </c>
      <c r="I200" s="1">
        <v>43885</v>
      </c>
      <c r="J200" t="s">
        <v>2855</v>
      </c>
      <c r="L200" t="s">
        <v>1669</v>
      </c>
      <c r="M200" t="s">
        <v>2038</v>
      </c>
      <c r="N200">
        <v>32308</v>
      </c>
      <c r="O200" t="s">
        <v>2039</v>
      </c>
      <c r="P200" t="str">
        <f t="shared" si="3"/>
        <v>2005 Ted Hines Dr, Tallahassee, 32308, FL</v>
      </c>
    </row>
    <row r="201" spans="1:16" x14ac:dyDescent="0.25">
      <c r="A201">
        <v>1157355274</v>
      </c>
      <c r="B201" t="s">
        <v>2033</v>
      </c>
      <c r="C201">
        <v>461415</v>
      </c>
      <c r="D201" t="s">
        <v>2782</v>
      </c>
      <c r="E201" t="s">
        <v>2856</v>
      </c>
      <c r="F201" t="s">
        <v>2857</v>
      </c>
      <c r="G201">
        <v>461415</v>
      </c>
      <c r="H201" s="1">
        <v>44298</v>
      </c>
      <c r="I201" s="1">
        <v>44298</v>
      </c>
      <c r="J201" t="s">
        <v>2858</v>
      </c>
      <c r="L201" t="s">
        <v>1158</v>
      </c>
      <c r="M201" t="s">
        <v>2038</v>
      </c>
      <c r="N201">
        <v>34473</v>
      </c>
      <c r="O201" t="s">
        <v>2039</v>
      </c>
      <c r="P201" t="str">
        <f t="shared" si="3"/>
        <v>201 Marion Oaks Trail, Ocala, 34473, FL</v>
      </c>
    </row>
    <row r="202" spans="1:16" x14ac:dyDescent="0.25">
      <c r="A202">
        <v>1151730358</v>
      </c>
      <c r="B202" t="s">
        <v>2033</v>
      </c>
      <c r="C202">
        <v>451409</v>
      </c>
      <c r="D202" t="s">
        <v>2810</v>
      </c>
      <c r="E202" t="s">
        <v>2082</v>
      </c>
      <c r="F202" t="s">
        <v>2859</v>
      </c>
      <c r="G202">
        <v>451409</v>
      </c>
      <c r="H202" s="1">
        <v>44471</v>
      </c>
      <c r="I202" s="1">
        <v>44228</v>
      </c>
      <c r="J202" t="s">
        <v>2860</v>
      </c>
      <c r="L202" t="s">
        <v>2861</v>
      </c>
      <c r="M202" t="s">
        <v>2105</v>
      </c>
      <c r="N202">
        <v>92057</v>
      </c>
      <c r="O202" t="s">
        <v>2039</v>
      </c>
      <c r="P202" t="str">
        <f t="shared" si="3"/>
        <v>201 Wilshire Rd, Oceanside, 92057, CA</v>
      </c>
    </row>
    <row r="203" spans="1:16" x14ac:dyDescent="0.25">
      <c r="A203">
        <v>1151392724</v>
      </c>
      <c r="B203" t="s">
        <v>2033</v>
      </c>
      <c r="C203">
        <v>455799</v>
      </c>
      <c r="D203" t="s">
        <v>2862</v>
      </c>
      <c r="E203" t="s">
        <v>2863</v>
      </c>
      <c r="F203" t="s">
        <v>2864</v>
      </c>
      <c r="G203">
        <v>455799</v>
      </c>
      <c r="H203" s="1">
        <v>44263</v>
      </c>
      <c r="I203" s="1">
        <v>44263</v>
      </c>
      <c r="J203" t="s">
        <v>2865</v>
      </c>
      <c r="L203" t="s">
        <v>2866</v>
      </c>
      <c r="M203" t="s">
        <v>2088</v>
      </c>
      <c r="N203">
        <v>11412</v>
      </c>
      <c r="O203" t="s">
        <v>2039</v>
      </c>
      <c r="P203" t="str">
        <f t="shared" si="3"/>
        <v>201-11 Linden Blvd, St. Albans, 11412, NY</v>
      </c>
    </row>
    <row r="204" spans="1:16" x14ac:dyDescent="0.25">
      <c r="A204">
        <v>1162604108</v>
      </c>
      <c r="B204" t="s">
        <v>2033</v>
      </c>
      <c r="C204">
        <v>408118</v>
      </c>
      <c r="D204" t="s">
        <v>2867</v>
      </c>
      <c r="E204" t="s">
        <v>2868</v>
      </c>
      <c r="F204" t="s">
        <v>2869</v>
      </c>
      <c r="G204">
        <v>408118</v>
      </c>
      <c r="H204" s="1">
        <v>44317</v>
      </c>
      <c r="I204" s="1">
        <v>43906</v>
      </c>
      <c r="J204" t="s">
        <v>2870</v>
      </c>
      <c r="L204" t="s">
        <v>1246</v>
      </c>
      <c r="M204" t="s">
        <v>2038</v>
      </c>
      <c r="N204">
        <v>32807</v>
      </c>
      <c r="O204" t="s">
        <v>2039</v>
      </c>
      <c r="P204" t="str">
        <f t="shared" si="3"/>
        <v>2013 Puritan Road, Orlando, 32807, FL</v>
      </c>
    </row>
    <row r="205" spans="1:16" x14ac:dyDescent="0.25">
      <c r="A205">
        <v>1151392710</v>
      </c>
      <c r="B205" t="s">
        <v>2033</v>
      </c>
      <c r="C205">
        <v>457627</v>
      </c>
      <c r="D205" t="s">
        <v>2871</v>
      </c>
      <c r="E205" t="s">
        <v>2872</v>
      </c>
      <c r="F205" t="s">
        <v>2117</v>
      </c>
      <c r="G205">
        <v>457627</v>
      </c>
      <c r="H205" s="1">
        <v>44263</v>
      </c>
      <c r="I205" s="1">
        <v>44263</v>
      </c>
      <c r="J205" t="s">
        <v>2873</v>
      </c>
      <c r="K205" t="s">
        <v>2874</v>
      </c>
      <c r="L205" t="s">
        <v>1486</v>
      </c>
      <c r="M205" t="s">
        <v>2088</v>
      </c>
      <c r="N205">
        <v>14609</v>
      </c>
      <c r="O205" t="s">
        <v>2039</v>
      </c>
      <c r="P205" t="str">
        <f t="shared" si="3"/>
        <v>2017 East Main St, Rochester, 14609, NY</v>
      </c>
    </row>
    <row r="206" spans="1:16" x14ac:dyDescent="0.25">
      <c r="A206">
        <v>485130865</v>
      </c>
      <c r="B206" t="s">
        <v>2033</v>
      </c>
      <c r="C206">
        <v>479504</v>
      </c>
      <c r="D206" t="s">
        <v>2034</v>
      </c>
      <c r="E206" t="s">
        <v>2875</v>
      </c>
      <c r="F206" t="s">
        <v>2876</v>
      </c>
      <c r="G206">
        <v>479504</v>
      </c>
      <c r="H206" s="1">
        <v>44389</v>
      </c>
      <c r="I206" s="1">
        <v>44389</v>
      </c>
      <c r="J206" t="s">
        <v>2877</v>
      </c>
      <c r="L206" t="s">
        <v>2878</v>
      </c>
      <c r="M206" t="s">
        <v>2038</v>
      </c>
      <c r="N206">
        <v>34114</v>
      </c>
      <c r="O206" t="s">
        <v>2039</v>
      </c>
      <c r="P206" t="str">
        <f t="shared" si="3"/>
        <v>203 rookery rd, Naples, 34114, FL</v>
      </c>
    </row>
    <row r="207" spans="1:16" x14ac:dyDescent="0.25">
      <c r="A207">
        <v>1156891593</v>
      </c>
      <c r="B207" t="s">
        <v>2033</v>
      </c>
      <c r="C207">
        <v>463552</v>
      </c>
      <c r="D207" t="s">
        <v>2349</v>
      </c>
      <c r="E207" t="s">
        <v>2879</v>
      </c>
      <c r="F207" t="s">
        <v>2880</v>
      </c>
      <c r="G207">
        <v>463552</v>
      </c>
      <c r="H207" s="1">
        <v>44319</v>
      </c>
      <c r="I207" s="1">
        <v>44319</v>
      </c>
      <c r="J207" t="s">
        <v>2881</v>
      </c>
      <c r="L207" t="s">
        <v>2882</v>
      </c>
      <c r="M207" t="s">
        <v>2038</v>
      </c>
      <c r="N207">
        <v>33180</v>
      </c>
      <c r="O207" t="s">
        <v>2039</v>
      </c>
      <c r="P207" t="str">
        <f t="shared" si="3"/>
        <v>20301 w country club dr apt 324, aventura, 33180, FL</v>
      </c>
    </row>
    <row r="208" spans="1:16" x14ac:dyDescent="0.25">
      <c r="A208">
        <v>1164952676</v>
      </c>
      <c r="B208" t="s">
        <v>2033</v>
      </c>
      <c r="C208">
        <v>473547</v>
      </c>
      <c r="D208" t="s">
        <v>2883</v>
      </c>
      <c r="E208" t="s">
        <v>2556</v>
      </c>
      <c r="F208" t="s">
        <v>2884</v>
      </c>
      <c r="G208">
        <v>473547</v>
      </c>
      <c r="H208" s="1">
        <v>44361</v>
      </c>
      <c r="I208" s="1">
        <v>44361</v>
      </c>
      <c r="J208" t="s">
        <v>2885</v>
      </c>
      <c r="L208" t="s">
        <v>2886</v>
      </c>
      <c r="M208" t="s">
        <v>2038</v>
      </c>
      <c r="N208">
        <v>34608</v>
      </c>
      <c r="O208" t="s">
        <v>2039</v>
      </c>
      <c r="P208" t="str">
        <f t="shared" si="3"/>
        <v>2032 WATERFALL DR, SPRING HILL, 34608, FL</v>
      </c>
    </row>
    <row r="209" spans="1:16" x14ac:dyDescent="0.25">
      <c r="A209">
        <v>1151392645</v>
      </c>
      <c r="B209" t="s">
        <v>2033</v>
      </c>
      <c r="C209">
        <v>437974</v>
      </c>
      <c r="D209" t="s">
        <v>2887</v>
      </c>
      <c r="F209" t="s">
        <v>2888</v>
      </c>
      <c r="G209">
        <v>437974</v>
      </c>
      <c r="H209" s="1">
        <v>44261</v>
      </c>
      <c r="I209" s="1">
        <v>44102</v>
      </c>
      <c r="J209" t="s">
        <v>2889</v>
      </c>
      <c r="K209" t="s">
        <v>2890</v>
      </c>
      <c r="L209" t="s">
        <v>2474</v>
      </c>
      <c r="M209" t="s">
        <v>2038</v>
      </c>
      <c r="N209">
        <v>32073</v>
      </c>
      <c r="O209" t="s">
        <v>2039</v>
      </c>
      <c r="P209" t="str">
        <f t="shared" si="3"/>
        <v>2040 Wells Rd, Orange Park, 32073, FL</v>
      </c>
    </row>
    <row r="210" spans="1:16" x14ac:dyDescent="0.25">
      <c r="A210">
        <v>1135767172</v>
      </c>
      <c r="B210" t="s">
        <v>2033</v>
      </c>
      <c r="C210">
        <v>437974</v>
      </c>
      <c r="D210" t="s">
        <v>2124</v>
      </c>
      <c r="E210" t="s">
        <v>2891</v>
      </c>
      <c r="F210" t="s">
        <v>2892</v>
      </c>
      <c r="G210">
        <v>437974</v>
      </c>
      <c r="H210" s="1">
        <v>44261</v>
      </c>
      <c r="I210" s="1">
        <v>44102</v>
      </c>
      <c r="J210" t="s">
        <v>2889</v>
      </c>
      <c r="K210" t="s">
        <v>2890</v>
      </c>
      <c r="L210" t="s">
        <v>2474</v>
      </c>
      <c r="M210" t="s">
        <v>2038</v>
      </c>
      <c r="N210">
        <v>32073</v>
      </c>
      <c r="O210" t="s">
        <v>2039</v>
      </c>
      <c r="P210" t="str">
        <f t="shared" si="3"/>
        <v>2040 Wells Rd, Orange Park, 32073, FL</v>
      </c>
    </row>
    <row r="211" spans="1:16" x14ac:dyDescent="0.25">
      <c r="A211">
        <v>1169046963</v>
      </c>
      <c r="B211" t="s">
        <v>2033</v>
      </c>
      <c r="C211">
        <v>272411</v>
      </c>
      <c r="D211" t="s">
        <v>2072</v>
      </c>
      <c r="E211" t="s">
        <v>2893</v>
      </c>
      <c r="F211" t="s">
        <v>2894</v>
      </c>
      <c r="G211">
        <v>272411</v>
      </c>
      <c r="H211" s="1">
        <v>44401</v>
      </c>
      <c r="I211" s="1">
        <v>42798</v>
      </c>
      <c r="J211" t="s">
        <v>2895</v>
      </c>
      <c r="K211" t="s">
        <v>2896</v>
      </c>
      <c r="L211" t="s">
        <v>576</v>
      </c>
      <c r="M211" t="s">
        <v>2038</v>
      </c>
      <c r="N211">
        <v>33907</v>
      </c>
      <c r="O211" t="s">
        <v>2039</v>
      </c>
      <c r="P211" t="str">
        <f t="shared" si="3"/>
        <v>205 3rd Street, Fort Myers, 33907, FL</v>
      </c>
    </row>
    <row r="212" spans="1:16" x14ac:dyDescent="0.25">
      <c r="A212">
        <v>1179019273</v>
      </c>
      <c r="B212" t="s">
        <v>2033</v>
      </c>
      <c r="C212">
        <v>348341</v>
      </c>
      <c r="D212" t="s">
        <v>2897</v>
      </c>
      <c r="E212" t="s">
        <v>2898</v>
      </c>
      <c r="F212" t="s">
        <v>2899</v>
      </c>
      <c r="G212">
        <v>348341</v>
      </c>
      <c r="H212" s="1">
        <v>44499</v>
      </c>
      <c r="I212" s="1">
        <v>43409</v>
      </c>
      <c r="J212" t="s">
        <v>2900</v>
      </c>
      <c r="L212" t="s">
        <v>2901</v>
      </c>
      <c r="M212" t="s">
        <v>2227</v>
      </c>
      <c r="N212">
        <v>48310</v>
      </c>
      <c r="O212" t="s">
        <v>2039</v>
      </c>
      <c r="P212" t="str">
        <f t="shared" si="3"/>
        <v>2050 Fox Hill Drive, Sterling Heights, 48310, MI</v>
      </c>
    </row>
    <row r="213" spans="1:16" x14ac:dyDescent="0.25">
      <c r="A213">
        <v>1167076274</v>
      </c>
      <c r="B213" t="s">
        <v>2033</v>
      </c>
      <c r="C213">
        <v>468329</v>
      </c>
      <c r="D213" t="s">
        <v>2902</v>
      </c>
      <c r="F213" t="s">
        <v>2903</v>
      </c>
      <c r="G213">
        <v>468329</v>
      </c>
      <c r="H213" s="1">
        <v>44401</v>
      </c>
      <c r="I213" s="1">
        <v>44340</v>
      </c>
      <c r="J213" t="s">
        <v>2904</v>
      </c>
      <c r="L213" t="s">
        <v>2905</v>
      </c>
      <c r="M213" t="s">
        <v>2505</v>
      </c>
      <c r="N213">
        <v>44117</v>
      </c>
      <c r="O213" t="s">
        <v>2039</v>
      </c>
      <c r="P213" t="str">
        <f t="shared" si="3"/>
        <v>2074 E.228th street, Euclid OH, 44117, OH</v>
      </c>
    </row>
    <row r="214" spans="1:16" x14ac:dyDescent="0.25">
      <c r="A214">
        <v>1154027024</v>
      </c>
      <c r="B214" t="s">
        <v>2033</v>
      </c>
      <c r="C214">
        <v>457164</v>
      </c>
      <c r="D214" t="s">
        <v>2281</v>
      </c>
      <c r="E214" t="s">
        <v>2570</v>
      </c>
      <c r="F214" t="s">
        <v>2906</v>
      </c>
      <c r="G214">
        <v>457164</v>
      </c>
      <c r="H214" s="1">
        <v>44277</v>
      </c>
      <c r="I214" s="1">
        <v>44277</v>
      </c>
      <c r="J214" t="s">
        <v>2907</v>
      </c>
      <c r="L214" t="s">
        <v>2908</v>
      </c>
      <c r="M214" t="s">
        <v>2088</v>
      </c>
      <c r="N214">
        <v>14228</v>
      </c>
      <c r="O214" t="s">
        <v>2039</v>
      </c>
      <c r="P214" t="str">
        <f t="shared" si="3"/>
        <v>208 Robin Road, Amherst, 14228, NY</v>
      </c>
    </row>
    <row r="215" spans="1:16" x14ac:dyDescent="0.25">
      <c r="A215">
        <v>1034446441</v>
      </c>
      <c r="B215" t="s">
        <v>2033</v>
      </c>
      <c r="C215">
        <v>501216</v>
      </c>
      <c r="D215" t="s">
        <v>2609</v>
      </c>
      <c r="E215" t="s">
        <v>2073</v>
      </c>
      <c r="F215" t="s">
        <v>2909</v>
      </c>
      <c r="G215">
        <v>501216</v>
      </c>
      <c r="H215" s="1">
        <v>44459</v>
      </c>
      <c r="I215" s="1">
        <v>44459</v>
      </c>
      <c r="J215" t="s">
        <v>2910</v>
      </c>
      <c r="L215" t="s">
        <v>2911</v>
      </c>
      <c r="M215" t="s">
        <v>2038</v>
      </c>
      <c r="N215">
        <v>33092</v>
      </c>
      <c r="O215" t="s">
        <v>2039</v>
      </c>
      <c r="P215" t="str">
        <f t="shared" si="3"/>
        <v>208 SCRUB JAY DRIVE, St. Augustine, 33092, FL</v>
      </c>
    </row>
    <row r="216" spans="1:16" x14ac:dyDescent="0.25">
      <c r="A216">
        <v>1181522402</v>
      </c>
      <c r="B216" t="s">
        <v>2033</v>
      </c>
      <c r="C216">
        <v>515918</v>
      </c>
      <c r="D216" t="s">
        <v>2567</v>
      </c>
      <c r="F216" t="s">
        <v>2443</v>
      </c>
      <c r="G216">
        <v>515918</v>
      </c>
      <c r="H216" s="1">
        <v>44529</v>
      </c>
      <c r="I216" s="1">
        <v>44529</v>
      </c>
      <c r="J216" t="s">
        <v>2912</v>
      </c>
      <c r="L216" t="s">
        <v>2817</v>
      </c>
      <c r="M216" t="s">
        <v>2154</v>
      </c>
      <c r="N216">
        <v>77450</v>
      </c>
      <c r="O216" t="s">
        <v>2039</v>
      </c>
      <c r="P216" t="str">
        <f t="shared" si="3"/>
        <v>20801 Highland knolls dr. #428, Katy, 77450, TX</v>
      </c>
    </row>
    <row r="217" spans="1:16" x14ac:dyDescent="0.25">
      <c r="A217">
        <v>1169045034</v>
      </c>
      <c r="B217" t="s">
        <v>2033</v>
      </c>
      <c r="C217">
        <v>486682</v>
      </c>
      <c r="D217" t="s">
        <v>2913</v>
      </c>
      <c r="E217" t="s">
        <v>2083</v>
      </c>
      <c r="F217" t="s">
        <v>2914</v>
      </c>
      <c r="G217">
        <v>486682</v>
      </c>
      <c r="H217" s="1">
        <v>44396</v>
      </c>
      <c r="I217" s="1">
        <v>44396</v>
      </c>
      <c r="J217" t="s">
        <v>2915</v>
      </c>
      <c r="L217" t="s">
        <v>2916</v>
      </c>
      <c r="M217" t="s">
        <v>2140</v>
      </c>
      <c r="N217">
        <v>29456</v>
      </c>
      <c r="O217" t="s">
        <v>2039</v>
      </c>
      <c r="P217" t="str">
        <f t="shared" si="3"/>
        <v>210 Iris St, Ladson, 29456, SC</v>
      </c>
    </row>
    <row r="218" spans="1:16" x14ac:dyDescent="0.25">
      <c r="A218">
        <v>1145127378</v>
      </c>
      <c r="B218" t="s">
        <v>2033</v>
      </c>
      <c r="C218">
        <v>448447</v>
      </c>
      <c r="D218" t="s">
        <v>2917</v>
      </c>
      <c r="F218" t="s">
        <v>2918</v>
      </c>
      <c r="G218">
        <v>448447</v>
      </c>
      <c r="H218" s="1">
        <v>44200</v>
      </c>
      <c r="I218" s="1">
        <v>44200</v>
      </c>
      <c r="J218" t="s">
        <v>2919</v>
      </c>
      <c r="K218" t="s">
        <v>2920</v>
      </c>
      <c r="L218" t="s">
        <v>2921</v>
      </c>
      <c r="M218" t="s">
        <v>2154</v>
      </c>
      <c r="N218">
        <v>76059</v>
      </c>
      <c r="O218" t="s">
        <v>2039</v>
      </c>
      <c r="P218" t="str">
        <f t="shared" si="3"/>
        <v>210 N Val Verde Circle, Keene, 76059, TX</v>
      </c>
    </row>
    <row r="219" spans="1:16" x14ac:dyDescent="0.25">
      <c r="A219">
        <v>1151392717</v>
      </c>
      <c r="B219" t="s">
        <v>2033</v>
      </c>
      <c r="C219">
        <v>455813</v>
      </c>
      <c r="D219" t="s">
        <v>2922</v>
      </c>
      <c r="E219" t="s">
        <v>2300</v>
      </c>
      <c r="F219" t="s">
        <v>2923</v>
      </c>
      <c r="G219">
        <v>455813</v>
      </c>
      <c r="H219" s="1">
        <v>44263</v>
      </c>
      <c r="I219" s="1">
        <v>44263</v>
      </c>
      <c r="J219" t="s">
        <v>2924</v>
      </c>
      <c r="L219" t="s">
        <v>180</v>
      </c>
      <c r="M219" t="s">
        <v>2145</v>
      </c>
      <c r="N219">
        <v>37407</v>
      </c>
      <c r="O219" t="s">
        <v>2039</v>
      </c>
      <c r="P219" t="str">
        <f t="shared" si="3"/>
        <v>2105 Foust St., Chattanooga, 37407, TN</v>
      </c>
    </row>
    <row r="220" spans="1:16" x14ac:dyDescent="0.25">
      <c r="A220">
        <v>1172221599</v>
      </c>
      <c r="B220" t="s">
        <v>2033</v>
      </c>
      <c r="C220">
        <v>380827</v>
      </c>
      <c r="D220" t="s">
        <v>2067</v>
      </c>
      <c r="E220" t="s">
        <v>2925</v>
      </c>
      <c r="F220" t="s">
        <v>2926</v>
      </c>
      <c r="G220">
        <v>380827</v>
      </c>
      <c r="H220" s="1">
        <v>44429</v>
      </c>
      <c r="I220" s="1">
        <v>43696</v>
      </c>
      <c r="J220" t="s">
        <v>2927</v>
      </c>
      <c r="L220" t="s">
        <v>2928</v>
      </c>
      <c r="M220" t="s">
        <v>2222</v>
      </c>
      <c r="N220">
        <v>20783</v>
      </c>
      <c r="O220" t="s">
        <v>2039</v>
      </c>
      <c r="P220" t="str">
        <f t="shared" si="3"/>
        <v>2107 Saranac St, Hyattsville, 20783, MD</v>
      </c>
    </row>
    <row r="221" spans="1:16" x14ac:dyDescent="0.25">
      <c r="A221">
        <v>1153392815</v>
      </c>
      <c r="B221" t="s">
        <v>2033</v>
      </c>
      <c r="C221">
        <v>501250</v>
      </c>
      <c r="D221" t="s">
        <v>2929</v>
      </c>
      <c r="E221" t="s">
        <v>2930</v>
      </c>
      <c r="F221" t="s">
        <v>2931</v>
      </c>
      <c r="G221">
        <v>501250</v>
      </c>
      <c r="H221" s="1">
        <v>44459</v>
      </c>
      <c r="I221" s="1">
        <v>44459</v>
      </c>
      <c r="J221" t="s">
        <v>2932</v>
      </c>
      <c r="L221" t="s">
        <v>2933</v>
      </c>
      <c r="M221" t="s">
        <v>2038</v>
      </c>
      <c r="N221">
        <v>33023</v>
      </c>
      <c r="O221" t="s">
        <v>2039</v>
      </c>
      <c r="P221" t="str">
        <f t="shared" si="3"/>
        <v>211 sw 65th ter, Pembroke pines, 33023, FL</v>
      </c>
    </row>
    <row r="222" spans="1:16" x14ac:dyDescent="0.25">
      <c r="A222">
        <v>1008597900</v>
      </c>
      <c r="B222" t="s">
        <v>2033</v>
      </c>
      <c r="C222">
        <v>465266</v>
      </c>
      <c r="D222" t="s">
        <v>2192</v>
      </c>
      <c r="E222" t="s">
        <v>2934</v>
      </c>
      <c r="F222" t="s">
        <v>2935</v>
      </c>
      <c r="G222">
        <v>465266</v>
      </c>
      <c r="H222" s="1">
        <v>44319</v>
      </c>
      <c r="I222" s="1">
        <v>44319</v>
      </c>
      <c r="J222" t="s">
        <v>2936</v>
      </c>
      <c r="L222" t="s">
        <v>2937</v>
      </c>
      <c r="M222" t="s">
        <v>2505</v>
      </c>
      <c r="N222">
        <v>44137</v>
      </c>
      <c r="O222" t="s">
        <v>2039</v>
      </c>
      <c r="P222" t="str">
        <f t="shared" si="3"/>
        <v>21112 Kenyon Drive, Maple Heights, 44137, OH</v>
      </c>
    </row>
    <row r="223" spans="1:16" x14ac:dyDescent="0.25">
      <c r="A223">
        <v>1172220300</v>
      </c>
      <c r="B223" t="s">
        <v>2033</v>
      </c>
      <c r="C223">
        <v>489485</v>
      </c>
      <c r="D223" t="s">
        <v>2938</v>
      </c>
      <c r="E223" t="s">
        <v>2810</v>
      </c>
      <c r="F223" t="s">
        <v>2939</v>
      </c>
      <c r="G223">
        <v>489485</v>
      </c>
      <c r="H223" s="1">
        <v>44410</v>
      </c>
      <c r="I223" s="1">
        <v>44410</v>
      </c>
      <c r="J223" t="s">
        <v>2940</v>
      </c>
      <c r="K223" t="s">
        <v>2941</v>
      </c>
      <c r="L223" t="s">
        <v>628</v>
      </c>
      <c r="M223" t="s">
        <v>2227</v>
      </c>
      <c r="N223">
        <v>49508</v>
      </c>
      <c r="O223" t="s">
        <v>2039</v>
      </c>
      <c r="P223" t="str">
        <f t="shared" si="3"/>
        <v>2123 south shore drive, Grand Rapids, 49508, MI</v>
      </c>
    </row>
    <row r="224" spans="1:16" x14ac:dyDescent="0.25">
      <c r="A224">
        <v>1172220361</v>
      </c>
      <c r="B224" t="s">
        <v>2033</v>
      </c>
      <c r="C224">
        <v>285537</v>
      </c>
      <c r="D224" t="s">
        <v>2942</v>
      </c>
      <c r="E224" t="s">
        <v>2345</v>
      </c>
      <c r="F224" t="s">
        <v>2943</v>
      </c>
      <c r="G224">
        <v>285537</v>
      </c>
      <c r="H224" s="1">
        <v>44415</v>
      </c>
      <c r="I224" s="1">
        <v>42891</v>
      </c>
      <c r="J224" t="s">
        <v>2944</v>
      </c>
      <c r="K224" t="s">
        <v>2945</v>
      </c>
      <c r="L224" t="s">
        <v>2760</v>
      </c>
      <c r="M224" t="s">
        <v>2105</v>
      </c>
      <c r="N224">
        <v>91321</v>
      </c>
      <c r="O224" t="s">
        <v>2039</v>
      </c>
      <c r="P224" t="str">
        <f t="shared" si="3"/>
        <v>21340 Alder Dr, Santa Clarita, 91321, CA</v>
      </c>
    </row>
    <row r="225" spans="1:16" x14ac:dyDescent="0.25">
      <c r="A225">
        <v>1152611950</v>
      </c>
      <c r="B225" t="s">
        <v>2033</v>
      </c>
      <c r="C225">
        <v>457381</v>
      </c>
      <c r="D225" t="s">
        <v>2946</v>
      </c>
      <c r="F225" t="s">
        <v>2947</v>
      </c>
      <c r="G225">
        <v>457381</v>
      </c>
      <c r="H225" s="1">
        <v>44277</v>
      </c>
      <c r="I225" s="1">
        <v>44277</v>
      </c>
      <c r="J225" t="s">
        <v>2948</v>
      </c>
      <c r="K225" t="s">
        <v>2949</v>
      </c>
      <c r="L225" t="s">
        <v>2104</v>
      </c>
      <c r="M225" t="s">
        <v>2105</v>
      </c>
      <c r="N225">
        <v>92139</v>
      </c>
      <c r="O225" t="s">
        <v>2039</v>
      </c>
      <c r="P225" t="str">
        <f t="shared" si="3"/>
        <v>2139 Honey Dr, San Diego, 92139, CA</v>
      </c>
    </row>
    <row r="226" spans="1:16" x14ac:dyDescent="0.25">
      <c r="A226">
        <v>1169049542</v>
      </c>
      <c r="B226" t="s">
        <v>2033</v>
      </c>
      <c r="C226">
        <v>488471</v>
      </c>
      <c r="D226" t="s">
        <v>2950</v>
      </c>
      <c r="E226" t="s">
        <v>2951</v>
      </c>
      <c r="F226" t="s">
        <v>2634</v>
      </c>
      <c r="G226">
        <v>488471</v>
      </c>
      <c r="H226" s="1">
        <v>44403</v>
      </c>
      <c r="I226" s="1">
        <v>44403</v>
      </c>
      <c r="J226" t="s">
        <v>2952</v>
      </c>
      <c r="L226" t="s">
        <v>2953</v>
      </c>
      <c r="M226" t="s">
        <v>2247</v>
      </c>
      <c r="N226">
        <v>70117</v>
      </c>
      <c r="O226" t="s">
        <v>2039</v>
      </c>
      <c r="P226" t="str">
        <f t="shared" si="3"/>
        <v>2139 Independence Street, New Orleans, 70117, LA</v>
      </c>
    </row>
    <row r="227" spans="1:16" x14ac:dyDescent="0.25">
      <c r="A227">
        <v>1164278690</v>
      </c>
      <c r="B227" t="s">
        <v>2033</v>
      </c>
      <c r="C227">
        <v>455823</v>
      </c>
      <c r="D227" t="s">
        <v>2954</v>
      </c>
      <c r="F227" t="s">
        <v>2955</v>
      </c>
      <c r="G227">
        <v>455823</v>
      </c>
      <c r="H227" s="1">
        <v>44403</v>
      </c>
      <c r="I227" s="1">
        <v>44403</v>
      </c>
      <c r="J227" t="s">
        <v>2956</v>
      </c>
      <c r="L227" t="s">
        <v>2957</v>
      </c>
      <c r="M227" t="s">
        <v>2088</v>
      </c>
      <c r="N227">
        <v>11801</v>
      </c>
      <c r="O227" t="s">
        <v>2039</v>
      </c>
      <c r="P227" t="str">
        <f t="shared" si="3"/>
        <v>214 10th st, Hicksville, 11801, NY</v>
      </c>
    </row>
    <row r="228" spans="1:16" x14ac:dyDescent="0.25">
      <c r="A228">
        <v>1176699710</v>
      </c>
      <c r="B228" t="s">
        <v>2033</v>
      </c>
      <c r="C228">
        <v>513867</v>
      </c>
      <c r="D228" t="s">
        <v>2958</v>
      </c>
      <c r="E228" t="s">
        <v>2959</v>
      </c>
      <c r="F228" t="s">
        <v>2408</v>
      </c>
      <c r="G228">
        <v>513867</v>
      </c>
      <c r="H228" s="1">
        <v>44501</v>
      </c>
      <c r="I228" s="1">
        <v>44501</v>
      </c>
      <c r="J228" t="s">
        <v>2960</v>
      </c>
      <c r="L228" t="s">
        <v>2961</v>
      </c>
      <c r="M228" t="s">
        <v>2105</v>
      </c>
      <c r="N228">
        <v>95404</v>
      </c>
      <c r="O228" t="s">
        <v>2039</v>
      </c>
      <c r="P228" t="str">
        <f t="shared" si="3"/>
        <v>2143 Tokay Street, Santa Rosa, 95404, CA</v>
      </c>
    </row>
    <row r="229" spans="1:16" x14ac:dyDescent="0.25">
      <c r="A229">
        <v>1152561404</v>
      </c>
      <c r="B229" t="s">
        <v>2033</v>
      </c>
      <c r="C229">
        <v>463562</v>
      </c>
      <c r="D229" t="s">
        <v>2962</v>
      </c>
      <c r="E229" t="s">
        <v>2963</v>
      </c>
      <c r="F229" t="s">
        <v>2964</v>
      </c>
      <c r="G229">
        <v>463562</v>
      </c>
      <c r="H229" s="1">
        <v>44319</v>
      </c>
      <c r="I229" s="1">
        <v>44319</v>
      </c>
      <c r="J229" t="s">
        <v>2965</v>
      </c>
      <c r="L229" t="s">
        <v>180</v>
      </c>
      <c r="M229" t="s">
        <v>2145</v>
      </c>
      <c r="N229">
        <v>37421</v>
      </c>
      <c r="O229" t="s">
        <v>2039</v>
      </c>
      <c r="P229" t="str">
        <f t="shared" si="3"/>
        <v>2157 Vaden Village Dr, Chattanooga, 37421, TN</v>
      </c>
    </row>
    <row r="230" spans="1:16" x14ac:dyDescent="0.25">
      <c r="A230">
        <v>678759296</v>
      </c>
      <c r="B230" t="s">
        <v>2033</v>
      </c>
      <c r="C230">
        <v>469483</v>
      </c>
      <c r="D230" t="s">
        <v>2966</v>
      </c>
      <c r="F230" t="s">
        <v>2113</v>
      </c>
      <c r="G230">
        <v>469483</v>
      </c>
      <c r="H230" s="1">
        <v>44361</v>
      </c>
      <c r="I230" s="1">
        <v>44361</v>
      </c>
      <c r="J230" t="s">
        <v>2967</v>
      </c>
      <c r="L230" t="s">
        <v>1385</v>
      </c>
      <c r="M230" t="s">
        <v>2053</v>
      </c>
      <c r="N230">
        <v>15210</v>
      </c>
      <c r="O230" t="s">
        <v>2039</v>
      </c>
      <c r="P230" t="str">
        <f t="shared" si="3"/>
        <v>216 East Agnew Avenue, Pittsburgh, 15210, PA</v>
      </c>
    </row>
    <row r="231" spans="1:16" x14ac:dyDescent="0.25">
      <c r="A231">
        <v>1151392706</v>
      </c>
      <c r="B231" t="s">
        <v>2033</v>
      </c>
      <c r="C231">
        <v>457623</v>
      </c>
      <c r="D231" t="s">
        <v>2968</v>
      </c>
      <c r="E231" t="s">
        <v>2969</v>
      </c>
      <c r="F231" t="s">
        <v>2970</v>
      </c>
      <c r="G231">
        <v>457623</v>
      </c>
      <c r="H231" s="1">
        <v>44263</v>
      </c>
      <c r="I231" s="1">
        <v>44263</v>
      </c>
      <c r="J231" t="s">
        <v>2971</v>
      </c>
      <c r="L231" t="s">
        <v>576</v>
      </c>
      <c r="M231" t="s">
        <v>2038</v>
      </c>
      <c r="N231">
        <v>33916</v>
      </c>
      <c r="O231" t="s">
        <v>2039</v>
      </c>
      <c r="P231" t="str">
        <f t="shared" si="3"/>
        <v>2176 Davis Ct, Fort Myers, 33916, FL</v>
      </c>
    </row>
    <row r="232" spans="1:16" x14ac:dyDescent="0.25">
      <c r="A232">
        <v>1158142935</v>
      </c>
      <c r="B232" t="s">
        <v>2033</v>
      </c>
      <c r="C232">
        <v>470576</v>
      </c>
      <c r="D232" t="s">
        <v>2972</v>
      </c>
      <c r="E232" t="s">
        <v>2872</v>
      </c>
      <c r="F232" t="s">
        <v>2230</v>
      </c>
      <c r="G232">
        <v>470576</v>
      </c>
      <c r="H232" s="1">
        <v>44340</v>
      </c>
      <c r="I232" s="1">
        <v>44340</v>
      </c>
      <c r="J232" t="s">
        <v>2973</v>
      </c>
      <c r="L232" t="s">
        <v>2974</v>
      </c>
      <c r="M232" t="s">
        <v>2088</v>
      </c>
      <c r="N232">
        <v>14526</v>
      </c>
      <c r="O232" t="s">
        <v>2039</v>
      </c>
      <c r="P232" t="str">
        <f t="shared" si="3"/>
        <v>2186 Five Mile Line Road, Penfield, 14526, NY</v>
      </c>
    </row>
    <row r="233" spans="1:16" x14ac:dyDescent="0.25">
      <c r="A233">
        <v>1154026993</v>
      </c>
      <c r="B233" t="s">
        <v>2033</v>
      </c>
      <c r="C233">
        <v>458051</v>
      </c>
      <c r="D233" t="s">
        <v>2975</v>
      </c>
      <c r="E233" t="s">
        <v>2976</v>
      </c>
      <c r="F233" t="s">
        <v>2565</v>
      </c>
      <c r="G233">
        <v>458051</v>
      </c>
      <c r="H233" s="1">
        <v>44277</v>
      </c>
      <c r="I233" s="1">
        <v>44277</v>
      </c>
      <c r="J233" t="s">
        <v>2977</v>
      </c>
      <c r="L233" t="s">
        <v>2978</v>
      </c>
      <c r="M233" t="s">
        <v>2038</v>
      </c>
      <c r="N233">
        <v>32860</v>
      </c>
      <c r="O233" t="s">
        <v>2039</v>
      </c>
      <c r="P233" t="str">
        <f t="shared" si="3"/>
        <v>220 PETUNIA TER APT 306, Sanford, 32860, FL</v>
      </c>
    </row>
    <row r="234" spans="1:16" x14ac:dyDescent="0.25">
      <c r="A234">
        <v>1181522414</v>
      </c>
      <c r="B234" t="s">
        <v>2033</v>
      </c>
      <c r="C234">
        <v>417924</v>
      </c>
      <c r="D234" t="s">
        <v>2281</v>
      </c>
      <c r="F234" t="s">
        <v>2979</v>
      </c>
      <c r="G234">
        <v>417924</v>
      </c>
      <c r="H234" s="1">
        <v>44513</v>
      </c>
      <c r="I234" s="1">
        <v>44004</v>
      </c>
      <c r="J234" t="s">
        <v>2980</v>
      </c>
      <c r="L234" t="s">
        <v>2817</v>
      </c>
      <c r="M234" t="s">
        <v>2154</v>
      </c>
      <c r="N234">
        <v>77450</v>
      </c>
      <c r="O234" t="s">
        <v>2039</v>
      </c>
      <c r="P234" t="str">
        <f t="shared" si="3"/>
        <v>22003 Eagle Meadow Dr, Katy, 77450, TX</v>
      </c>
    </row>
    <row r="235" spans="1:16" x14ac:dyDescent="0.25">
      <c r="A235">
        <v>1130585335</v>
      </c>
      <c r="B235" t="s">
        <v>2033</v>
      </c>
      <c r="C235">
        <v>501310</v>
      </c>
      <c r="D235" t="s">
        <v>2981</v>
      </c>
      <c r="F235" t="s">
        <v>2982</v>
      </c>
      <c r="G235">
        <v>501310</v>
      </c>
      <c r="H235" s="1">
        <v>44459</v>
      </c>
      <c r="I235" s="1">
        <v>44459</v>
      </c>
      <c r="J235" t="s">
        <v>2983</v>
      </c>
      <c r="L235" t="s">
        <v>2984</v>
      </c>
      <c r="M235" t="s">
        <v>2038</v>
      </c>
      <c r="N235">
        <v>33928</v>
      </c>
      <c r="O235" t="s">
        <v>2039</v>
      </c>
      <c r="P235" t="str">
        <f t="shared" si="3"/>
        <v>22013 SEASHORE CIR, Estero, 33928, FL</v>
      </c>
    </row>
    <row r="236" spans="1:16" x14ac:dyDescent="0.25">
      <c r="A236">
        <v>1164952737</v>
      </c>
      <c r="B236" t="s">
        <v>2033</v>
      </c>
      <c r="C236">
        <v>475154</v>
      </c>
      <c r="D236" t="s">
        <v>2673</v>
      </c>
      <c r="E236" t="s">
        <v>2985</v>
      </c>
      <c r="F236" t="s">
        <v>2986</v>
      </c>
      <c r="G236">
        <v>475154</v>
      </c>
      <c r="H236" s="1">
        <v>44361</v>
      </c>
      <c r="I236" s="1">
        <v>44361</v>
      </c>
      <c r="J236" t="s">
        <v>2987</v>
      </c>
      <c r="L236" t="s">
        <v>2988</v>
      </c>
      <c r="M236" t="s">
        <v>2105</v>
      </c>
      <c r="N236">
        <v>91945</v>
      </c>
      <c r="O236" t="s">
        <v>2039</v>
      </c>
      <c r="P236" t="str">
        <f t="shared" si="3"/>
        <v>2206 69th Street, Lemon Grove, 91945, CA</v>
      </c>
    </row>
    <row r="237" spans="1:16" x14ac:dyDescent="0.25">
      <c r="A237">
        <v>1130585025</v>
      </c>
      <c r="B237" t="s">
        <v>2033</v>
      </c>
      <c r="C237">
        <v>511263</v>
      </c>
      <c r="D237" t="s">
        <v>2989</v>
      </c>
      <c r="E237" t="s">
        <v>2990</v>
      </c>
      <c r="F237" t="s">
        <v>2991</v>
      </c>
      <c r="G237">
        <v>511263</v>
      </c>
      <c r="H237" s="1">
        <v>44501</v>
      </c>
      <c r="I237" s="1">
        <v>44501</v>
      </c>
      <c r="J237" t="s">
        <v>2992</v>
      </c>
      <c r="L237" t="s">
        <v>2993</v>
      </c>
      <c r="M237" t="s">
        <v>2285</v>
      </c>
      <c r="N237">
        <v>27253</v>
      </c>
      <c r="O237" t="s">
        <v>2039</v>
      </c>
      <c r="P237" t="str">
        <f t="shared" si="3"/>
        <v>2216 Redwood Trl, Graham, 27253, NC</v>
      </c>
    </row>
    <row r="238" spans="1:16" x14ac:dyDescent="0.25">
      <c r="A238">
        <v>1164952711</v>
      </c>
      <c r="B238" t="s">
        <v>2033</v>
      </c>
      <c r="C238">
        <v>475577</v>
      </c>
      <c r="D238" t="s">
        <v>2365</v>
      </c>
      <c r="E238" t="s">
        <v>2994</v>
      </c>
      <c r="F238" t="s">
        <v>2995</v>
      </c>
      <c r="G238">
        <v>475577</v>
      </c>
      <c r="H238" s="1">
        <v>44361</v>
      </c>
      <c r="I238" s="1">
        <v>44361</v>
      </c>
      <c r="J238" t="s">
        <v>2996</v>
      </c>
      <c r="L238" t="s">
        <v>2694</v>
      </c>
      <c r="M238" t="s">
        <v>2038</v>
      </c>
      <c r="N238">
        <v>34953</v>
      </c>
      <c r="O238" t="s">
        <v>2039</v>
      </c>
      <c r="P238" t="str">
        <f t="shared" si="3"/>
        <v>2216 SW Almansa Ave, Port St. Lucie, 34953, FL</v>
      </c>
    </row>
    <row r="239" spans="1:16" x14ac:dyDescent="0.25">
      <c r="A239">
        <v>1164952772</v>
      </c>
      <c r="B239" t="s">
        <v>2033</v>
      </c>
      <c r="C239">
        <v>473725</v>
      </c>
      <c r="D239" t="s">
        <v>2608</v>
      </c>
      <c r="F239" t="s">
        <v>2997</v>
      </c>
      <c r="G239">
        <v>473725</v>
      </c>
      <c r="H239" s="1">
        <v>44361</v>
      </c>
      <c r="I239" s="1">
        <v>44361</v>
      </c>
      <c r="J239" t="s">
        <v>2998</v>
      </c>
      <c r="K239" t="s">
        <v>2999</v>
      </c>
      <c r="L239" t="s">
        <v>1632</v>
      </c>
      <c r="M239" t="s">
        <v>2182</v>
      </c>
      <c r="N239">
        <v>98121</v>
      </c>
      <c r="O239" t="s">
        <v>2039</v>
      </c>
      <c r="P239" t="str">
        <f t="shared" si="3"/>
        <v>2217 3rd Ave, Seattle, 98121, WA</v>
      </c>
    </row>
    <row r="240" spans="1:16" x14ac:dyDescent="0.25">
      <c r="A240">
        <v>1166729590</v>
      </c>
      <c r="B240" t="s">
        <v>2033</v>
      </c>
      <c r="C240">
        <v>489476</v>
      </c>
      <c r="D240" t="s">
        <v>2281</v>
      </c>
      <c r="E240" t="s">
        <v>3000</v>
      </c>
      <c r="F240" t="s">
        <v>3001</v>
      </c>
      <c r="G240">
        <v>489476</v>
      </c>
      <c r="H240" s="1">
        <v>44410</v>
      </c>
      <c r="I240" s="1">
        <v>44410</v>
      </c>
      <c r="J240" t="s">
        <v>3002</v>
      </c>
      <c r="L240" t="s">
        <v>3003</v>
      </c>
      <c r="M240" t="s">
        <v>2227</v>
      </c>
      <c r="N240">
        <v>48357</v>
      </c>
      <c r="O240" t="s">
        <v>2039</v>
      </c>
      <c r="P240" t="str">
        <f t="shared" si="3"/>
        <v>222 N John St, Highland, 48357, MI</v>
      </c>
    </row>
    <row r="241" spans="1:16" x14ac:dyDescent="0.25">
      <c r="A241">
        <v>1178204613</v>
      </c>
      <c r="B241" t="s">
        <v>2033</v>
      </c>
      <c r="C241">
        <v>441187</v>
      </c>
      <c r="D241" t="s">
        <v>3004</v>
      </c>
      <c r="E241" t="s">
        <v>2062</v>
      </c>
      <c r="F241" t="s">
        <v>3005</v>
      </c>
      <c r="G241">
        <v>441187</v>
      </c>
      <c r="H241" s="1">
        <v>44485</v>
      </c>
      <c r="I241" s="1">
        <v>44123</v>
      </c>
      <c r="J241" t="s">
        <v>3006</v>
      </c>
      <c r="L241" t="s">
        <v>3007</v>
      </c>
      <c r="M241" t="s">
        <v>2053</v>
      </c>
      <c r="N241">
        <v>15681</v>
      </c>
      <c r="O241" t="s">
        <v>2039</v>
      </c>
      <c r="P241" t="str">
        <f t="shared" si="3"/>
        <v>224 market st, Saltsburg, 15681, PA</v>
      </c>
    </row>
    <row r="242" spans="1:16" x14ac:dyDescent="0.25">
      <c r="A242">
        <v>1175695001</v>
      </c>
      <c r="B242" t="s">
        <v>2033</v>
      </c>
      <c r="C242">
        <v>408068</v>
      </c>
      <c r="D242" t="s">
        <v>3008</v>
      </c>
      <c r="E242" t="s">
        <v>3009</v>
      </c>
      <c r="F242" t="s">
        <v>3010</v>
      </c>
      <c r="G242">
        <v>408068</v>
      </c>
      <c r="H242" s="1">
        <v>44457</v>
      </c>
      <c r="I242" s="1">
        <v>43913</v>
      </c>
      <c r="J242" t="s">
        <v>3011</v>
      </c>
      <c r="L242" t="s">
        <v>3012</v>
      </c>
      <c r="M242" t="s">
        <v>2105</v>
      </c>
      <c r="N242">
        <v>92026</v>
      </c>
      <c r="O242" t="s">
        <v>2039</v>
      </c>
      <c r="P242" t="str">
        <f t="shared" si="3"/>
        <v>2247 rock view glen, Escondido, 92026, CA</v>
      </c>
    </row>
    <row r="243" spans="1:16" x14ac:dyDescent="0.25">
      <c r="A243">
        <v>1151392636</v>
      </c>
      <c r="B243" t="s">
        <v>2033</v>
      </c>
      <c r="C243">
        <v>452296</v>
      </c>
      <c r="D243" t="s">
        <v>3013</v>
      </c>
      <c r="F243" t="s">
        <v>3014</v>
      </c>
      <c r="G243">
        <v>452296</v>
      </c>
      <c r="H243" s="1">
        <v>44242</v>
      </c>
      <c r="I243" s="1">
        <v>44242</v>
      </c>
      <c r="J243" t="s">
        <v>3015</v>
      </c>
      <c r="L243" t="s">
        <v>3016</v>
      </c>
      <c r="M243" t="s">
        <v>2038</v>
      </c>
      <c r="N243">
        <v>32136</v>
      </c>
      <c r="O243" t="s">
        <v>2039</v>
      </c>
      <c r="P243" t="str">
        <f t="shared" si="3"/>
        <v>2249 S. Flagler Ave, Flagler Beach, 32136, FL</v>
      </c>
    </row>
    <row r="244" spans="1:16" x14ac:dyDescent="0.25">
      <c r="A244">
        <v>1151392663</v>
      </c>
      <c r="B244" t="s">
        <v>2033</v>
      </c>
      <c r="C244">
        <v>456582</v>
      </c>
      <c r="D244" t="s">
        <v>3017</v>
      </c>
      <c r="F244" t="s">
        <v>3018</v>
      </c>
      <c r="G244">
        <v>456582</v>
      </c>
      <c r="H244" s="1">
        <v>44263</v>
      </c>
      <c r="I244" s="1">
        <v>44263</v>
      </c>
      <c r="J244" t="s">
        <v>3019</v>
      </c>
      <c r="K244" t="s">
        <v>3020</v>
      </c>
      <c r="L244" t="s">
        <v>3021</v>
      </c>
      <c r="M244" t="s">
        <v>2088</v>
      </c>
      <c r="N244">
        <v>14221</v>
      </c>
      <c r="O244" t="s">
        <v>2039</v>
      </c>
      <c r="P244" t="str">
        <f t="shared" si="3"/>
        <v>225 S Union Rd, Williamsville, 14221, NY</v>
      </c>
    </row>
    <row r="245" spans="1:16" x14ac:dyDescent="0.25">
      <c r="A245">
        <v>1169044912</v>
      </c>
      <c r="B245" t="s">
        <v>2033</v>
      </c>
      <c r="C245">
        <v>484219</v>
      </c>
      <c r="D245" t="s">
        <v>2193</v>
      </c>
      <c r="E245" t="s">
        <v>3022</v>
      </c>
      <c r="F245" t="s">
        <v>2066</v>
      </c>
      <c r="G245">
        <v>484219</v>
      </c>
      <c r="H245" s="1">
        <v>44396</v>
      </c>
      <c r="I245" s="1">
        <v>44396</v>
      </c>
      <c r="J245" t="s">
        <v>3023</v>
      </c>
      <c r="L245" t="s">
        <v>3024</v>
      </c>
      <c r="M245" t="s">
        <v>2222</v>
      </c>
      <c r="N245">
        <v>20601</v>
      </c>
      <c r="O245" t="s">
        <v>2039</v>
      </c>
      <c r="P245" t="str">
        <f t="shared" si="3"/>
        <v>2256 Rolling Meadow St, Waldorf, 20601, MD</v>
      </c>
    </row>
    <row r="246" spans="1:16" x14ac:dyDescent="0.25">
      <c r="A246">
        <v>1149808545</v>
      </c>
      <c r="B246" t="s">
        <v>2033</v>
      </c>
      <c r="C246">
        <v>454878</v>
      </c>
      <c r="D246" t="s">
        <v>3025</v>
      </c>
      <c r="F246" t="s">
        <v>3026</v>
      </c>
      <c r="G246">
        <v>454878</v>
      </c>
      <c r="H246" s="1">
        <v>44242</v>
      </c>
      <c r="I246" s="1">
        <v>44242</v>
      </c>
      <c r="J246" t="s">
        <v>3027</v>
      </c>
      <c r="K246" t="s">
        <v>3027</v>
      </c>
      <c r="L246" t="s">
        <v>2385</v>
      </c>
      <c r="M246" t="s">
        <v>2154</v>
      </c>
      <c r="N246">
        <v>77389</v>
      </c>
      <c r="O246" t="s">
        <v>2039</v>
      </c>
      <c r="P246" t="str">
        <f t="shared" si="3"/>
        <v>22710 Sherioaks Lane, Spring, 77389, TX</v>
      </c>
    </row>
    <row r="247" spans="1:16" x14ac:dyDescent="0.25">
      <c r="A247">
        <v>1169045069</v>
      </c>
      <c r="B247" t="s">
        <v>2033</v>
      </c>
      <c r="C247">
        <v>483218</v>
      </c>
      <c r="D247" t="s">
        <v>3028</v>
      </c>
      <c r="E247" t="s">
        <v>2281</v>
      </c>
      <c r="F247" t="s">
        <v>3029</v>
      </c>
      <c r="G247">
        <v>483218</v>
      </c>
      <c r="H247" s="1">
        <v>44396</v>
      </c>
      <c r="I247" s="1">
        <v>44396</v>
      </c>
      <c r="J247" t="s">
        <v>3030</v>
      </c>
      <c r="L247" t="s">
        <v>2817</v>
      </c>
      <c r="M247" t="s">
        <v>2154</v>
      </c>
      <c r="N247">
        <v>77450</v>
      </c>
      <c r="O247" t="s">
        <v>2039</v>
      </c>
      <c r="P247" t="str">
        <f t="shared" si="3"/>
        <v>22803 Rangeview Dr, Katy, 77450, TX</v>
      </c>
    </row>
    <row r="248" spans="1:16" x14ac:dyDescent="0.25">
      <c r="A248">
        <v>1172221185</v>
      </c>
      <c r="B248" t="s">
        <v>2033</v>
      </c>
      <c r="C248">
        <v>364516</v>
      </c>
      <c r="D248" t="s">
        <v>3031</v>
      </c>
      <c r="E248" t="s">
        <v>3032</v>
      </c>
      <c r="F248" t="s">
        <v>3033</v>
      </c>
      <c r="G248">
        <v>364516</v>
      </c>
      <c r="H248" s="1">
        <v>44415</v>
      </c>
      <c r="I248" s="1">
        <v>43598</v>
      </c>
      <c r="J248" t="s">
        <v>3034</v>
      </c>
      <c r="L248" t="s">
        <v>3035</v>
      </c>
      <c r="M248" t="s">
        <v>2505</v>
      </c>
      <c r="N248">
        <v>44281</v>
      </c>
      <c r="O248" t="s">
        <v>2039</v>
      </c>
      <c r="P248" t="str">
        <f t="shared" si="3"/>
        <v>229 Baldwin Street, Wadsworth, 44281, OH</v>
      </c>
    </row>
    <row r="249" spans="1:16" x14ac:dyDescent="0.25">
      <c r="A249">
        <v>1174684556</v>
      </c>
      <c r="B249" t="s">
        <v>2033</v>
      </c>
      <c r="C249">
        <v>499605</v>
      </c>
      <c r="D249" t="s">
        <v>2141</v>
      </c>
      <c r="E249" t="s">
        <v>2495</v>
      </c>
      <c r="F249" t="s">
        <v>3036</v>
      </c>
      <c r="G249">
        <v>499605</v>
      </c>
      <c r="H249" s="1">
        <v>44452</v>
      </c>
      <c r="I249" s="1">
        <v>44452</v>
      </c>
      <c r="J249" t="s">
        <v>3037</v>
      </c>
      <c r="L249" t="s">
        <v>3038</v>
      </c>
      <c r="M249" t="s">
        <v>2154</v>
      </c>
      <c r="N249">
        <v>77357</v>
      </c>
      <c r="O249" t="s">
        <v>2039</v>
      </c>
      <c r="P249" t="str">
        <f t="shared" si="3"/>
        <v>22917 Hughey Lane, New Caney, 77357, TX</v>
      </c>
    </row>
    <row r="250" spans="1:16" x14ac:dyDescent="0.25">
      <c r="A250">
        <v>1166729583</v>
      </c>
      <c r="B250" t="s">
        <v>2033</v>
      </c>
      <c r="C250">
        <v>481059</v>
      </c>
      <c r="D250" t="s">
        <v>3039</v>
      </c>
      <c r="E250" t="s">
        <v>2443</v>
      </c>
      <c r="F250" t="s">
        <v>3040</v>
      </c>
      <c r="G250">
        <v>481059</v>
      </c>
      <c r="H250" s="1">
        <v>44389</v>
      </c>
      <c r="I250" s="1">
        <v>44389</v>
      </c>
      <c r="J250" t="s">
        <v>3041</v>
      </c>
      <c r="K250" t="s">
        <v>3042</v>
      </c>
      <c r="L250" t="s">
        <v>3043</v>
      </c>
      <c r="M250" t="s">
        <v>2038</v>
      </c>
      <c r="N250">
        <v>32340</v>
      </c>
      <c r="O250" t="s">
        <v>2039</v>
      </c>
      <c r="P250" t="str">
        <f t="shared" si="3"/>
        <v>230 SW Lemoyne AVE, Madison, 32340, FL</v>
      </c>
    </row>
    <row r="251" spans="1:16" x14ac:dyDescent="0.25">
      <c r="A251">
        <v>1169047854</v>
      </c>
      <c r="B251" t="s">
        <v>2033</v>
      </c>
      <c r="C251">
        <v>486643</v>
      </c>
      <c r="D251" t="s">
        <v>2158</v>
      </c>
      <c r="E251" t="s">
        <v>3044</v>
      </c>
      <c r="F251" t="s">
        <v>2875</v>
      </c>
      <c r="G251">
        <v>486643</v>
      </c>
      <c r="H251" s="1">
        <v>44396</v>
      </c>
      <c r="I251" s="1">
        <v>44396</v>
      </c>
      <c r="J251" t="s">
        <v>3045</v>
      </c>
      <c r="L251" t="s">
        <v>1226</v>
      </c>
      <c r="M251" t="s">
        <v>2154</v>
      </c>
      <c r="N251">
        <v>79761</v>
      </c>
      <c r="O251" t="s">
        <v>2039</v>
      </c>
      <c r="P251" t="str">
        <f t="shared" si="3"/>
        <v>2304 E 11th St., Odessa, 79761, TX</v>
      </c>
    </row>
    <row r="252" spans="1:16" x14ac:dyDescent="0.25">
      <c r="A252">
        <v>1178204915</v>
      </c>
      <c r="B252" t="s">
        <v>2033</v>
      </c>
      <c r="C252">
        <v>379174</v>
      </c>
      <c r="D252" t="s">
        <v>3046</v>
      </c>
      <c r="E252" t="s">
        <v>3047</v>
      </c>
      <c r="F252" t="s">
        <v>3048</v>
      </c>
      <c r="G252">
        <v>379174</v>
      </c>
      <c r="H252" s="1">
        <v>44485</v>
      </c>
      <c r="I252" s="1">
        <v>43682</v>
      </c>
      <c r="J252" t="s">
        <v>3049</v>
      </c>
      <c r="L252" t="s">
        <v>3050</v>
      </c>
      <c r="M252" t="s">
        <v>2154</v>
      </c>
      <c r="N252">
        <v>77301</v>
      </c>
      <c r="O252" t="s">
        <v>2039</v>
      </c>
      <c r="P252" t="str">
        <f t="shared" si="3"/>
        <v>2311 Shady Pine Dr., Conroe, 77301, TX</v>
      </c>
    </row>
    <row r="253" spans="1:16" x14ac:dyDescent="0.25">
      <c r="A253">
        <v>1164952659</v>
      </c>
      <c r="B253" t="s">
        <v>2033</v>
      </c>
      <c r="C253">
        <v>414782</v>
      </c>
      <c r="D253" t="s">
        <v>3051</v>
      </c>
      <c r="F253" t="s">
        <v>3052</v>
      </c>
      <c r="G253">
        <v>414782</v>
      </c>
      <c r="H253" s="1">
        <v>44317</v>
      </c>
      <c r="I253" s="1">
        <v>43977</v>
      </c>
      <c r="J253" t="s">
        <v>3053</v>
      </c>
      <c r="L253" t="s">
        <v>2263</v>
      </c>
      <c r="M253" t="s">
        <v>2038</v>
      </c>
      <c r="N253">
        <v>34743</v>
      </c>
      <c r="O253" t="s">
        <v>2039</v>
      </c>
      <c r="P253" t="str">
        <f t="shared" si="3"/>
        <v>232 la paz, Kissimmee, 34743, FL</v>
      </c>
    </row>
    <row r="254" spans="1:16" x14ac:dyDescent="0.25">
      <c r="A254">
        <v>1157355281</v>
      </c>
      <c r="B254" t="s">
        <v>2033</v>
      </c>
      <c r="C254">
        <v>461620</v>
      </c>
      <c r="D254" t="s">
        <v>2281</v>
      </c>
      <c r="E254" t="s">
        <v>2897</v>
      </c>
      <c r="F254" t="s">
        <v>2597</v>
      </c>
      <c r="G254">
        <v>461620</v>
      </c>
      <c r="H254" s="1">
        <v>44298</v>
      </c>
      <c r="I254" s="1">
        <v>44298</v>
      </c>
      <c r="J254" t="s">
        <v>3054</v>
      </c>
      <c r="L254" t="s">
        <v>3055</v>
      </c>
      <c r="M254" t="s">
        <v>2076</v>
      </c>
      <c r="N254">
        <v>64015</v>
      </c>
      <c r="O254" t="s">
        <v>2039</v>
      </c>
      <c r="P254" t="str">
        <f t="shared" si="3"/>
        <v>2321 nw kensington ct, blue springs, 64015, MO</v>
      </c>
    </row>
    <row r="255" spans="1:16" x14ac:dyDescent="0.25">
      <c r="A255">
        <v>1156891459</v>
      </c>
      <c r="B255" t="s">
        <v>2033</v>
      </c>
      <c r="C255">
        <v>463714</v>
      </c>
      <c r="D255" t="s">
        <v>3056</v>
      </c>
      <c r="E255" t="s">
        <v>3057</v>
      </c>
      <c r="F255" t="s">
        <v>3040</v>
      </c>
      <c r="G255">
        <v>463714</v>
      </c>
      <c r="H255" s="1">
        <v>44319</v>
      </c>
      <c r="I255" s="1">
        <v>44319</v>
      </c>
      <c r="J255" t="s">
        <v>3058</v>
      </c>
      <c r="L255" t="s">
        <v>3059</v>
      </c>
      <c r="M255" t="s">
        <v>2038</v>
      </c>
      <c r="N255">
        <v>34761</v>
      </c>
      <c r="O255" t="s">
        <v>2039</v>
      </c>
      <c r="P255" t="str">
        <f t="shared" si="3"/>
        <v>2323 Blake way, Ocoee, 34761, FL</v>
      </c>
    </row>
    <row r="256" spans="1:16" x14ac:dyDescent="0.25">
      <c r="A256">
        <v>1166728039</v>
      </c>
      <c r="B256" t="s">
        <v>2033</v>
      </c>
      <c r="C256">
        <v>489489</v>
      </c>
      <c r="D256" t="s">
        <v>2412</v>
      </c>
      <c r="E256" t="s">
        <v>3060</v>
      </c>
      <c r="F256" t="s">
        <v>3061</v>
      </c>
      <c r="G256">
        <v>489489</v>
      </c>
      <c r="H256" s="1">
        <v>44410</v>
      </c>
      <c r="I256" s="1">
        <v>44410</v>
      </c>
      <c r="J256" t="s">
        <v>3062</v>
      </c>
      <c r="L256" t="s">
        <v>3063</v>
      </c>
      <c r="M256" t="s">
        <v>2105</v>
      </c>
      <c r="N256">
        <v>90805</v>
      </c>
      <c r="O256" t="s">
        <v>2039</v>
      </c>
      <c r="P256" t="str">
        <f t="shared" si="3"/>
        <v>233 E. 68th st, Long Beach, 90805, CA</v>
      </c>
    </row>
    <row r="257" spans="1:16" x14ac:dyDescent="0.25">
      <c r="A257">
        <v>1161875345</v>
      </c>
      <c r="B257" t="s">
        <v>2033</v>
      </c>
      <c r="C257">
        <v>333826</v>
      </c>
      <c r="D257" t="s">
        <v>2141</v>
      </c>
      <c r="E257" t="s">
        <v>3064</v>
      </c>
      <c r="F257" t="s">
        <v>3065</v>
      </c>
      <c r="G257">
        <v>333826</v>
      </c>
      <c r="H257" s="1">
        <v>44387</v>
      </c>
      <c r="I257" s="1">
        <v>43290</v>
      </c>
      <c r="J257" t="s">
        <v>3066</v>
      </c>
      <c r="L257" t="s">
        <v>628</v>
      </c>
      <c r="M257" t="s">
        <v>2227</v>
      </c>
      <c r="N257">
        <v>49503</v>
      </c>
      <c r="O257" t="s">
        <v>2039</v>
      </c>
      <c r="P257" t="str">
        <f t="shared" si="3"/>
        <v>234 Market ave sw apt 322, Grand Rapids, 49503, MI</v>
      </c>
    </row>
    <row r="258" spans="1:16" x14ac:dyDescent="0.25">
      <c r="A258">
        <v>1164421353</v>
      </c>
      <c r="B258" t="s">
        <v>2033</v>
      </c>
      <c r="C258">
        <v>381803</v>
      </c>
      <c r="D258" t="s">
        <v>3067</v>
      </c>
      <c r="F258" t="s">
        <v>2408</v>
      </c>
      <c r="G258">
        <v>381803</v>
      </c>
      <c r="H258" s="1">
        <v>44387</v>
      </c>
      <c r="I258" s="1">
        <v>43717</v>
      </c>
      <c r="J258" t="s">
        <v>3068</v>
      </c>
      <c r="K258" t="s">
        <v>3069</v>
      </c>
      <c r="L258" t="s">
        <v>2237</v>
      </c>
      <c r="M258" t="s">
        <v>2043</v>
      </c>
      <c r="N258">
        <v>22201</v>
      </c>
      <c r="O258" t="s">
        <v>2039</v>
      </c>
      <c r="P258" t="str">
        <f t="shared" ref="P258:P321" si="4">J258&amp;", "&amp;L258&amp;", "&amp;N258&amp;", "&amp;M258</f>
        <v>2341 11th St N, Arlington, 22201, VA</v>
      </c>
    </row>
    <row r="259" spans="1:16" x14ac:dyDescent="0.25">
      <c r="A259">
        <v>1175693252</v>
      </c>
      <c r="B259" t="s">
        <v>2033</v>
      </c>
      <c r="C259">
        <v>502694</v>
      </c>
      <c r="D259" t="s">
        <v>3070</v>
      </c>
      <c r="E259" t="s">
        <v>2604</v>
      </c>
      <c r="F259" t="s">
        <v>3071</v>
      </c>
      <c r="G259">
        <v>502694</v>
      </c>
      <c r="H259" s="1">
        <v>44459</v>
      </c>
      <c r="I259" s="1">
        <v>44459</v>
      </c>
      <c r="J259" t="s">
        <v>3072</v>
      </c>
      <c r="K259" t="s">
        <v>3073</v>
      </c>
      <c r="L259" t="s">
        <v>1714</v>
      </c>
      <c r="M259" t="s">
        <v>2176</v>
      </c>
      <c r="N259">
        <v>30345</v>
      </c>
      <c r="O259" t="s">
        <v>2039</v>
      </c>
      <c r="P259" t="str">
        <f t="shared" si="4"/>
        <v>2345 Peachwood Cir NE, Atlanta, 30345, GA</v>
      </c>
    </row>
    <row r="260" spans="1:16" x14ac:dyDescent="0.25">
      <c r="A260">
        <v>1139741464</v>
      </c>
      <c r="B260" t="s">
        <v>2033</v>
      </c>
      <c r="C260">
        <v>468360</v>
      </c>
      <c r="D260" t="s">
        <v>3074</v>
      </c>
      <c r="E260" t="s">
        <v>3075</v>
      </c>
      <c r="F260" t="s">
        <v>3076</v>
      </c>
      <c r="G260">
        <v>468360</v>
      </c>
      <c r="H260" s="1">
        <v>44401</v>
      </c>
      <c r="I260" s="1">
        <v>44340</v>
      </c>
      <c r="J260" t="s">
        <v>3077</v>
      </c>
      <c r="K260" t="s">
        <v>3078</v>
      </c>
      <c r="L260" t="s">
        <v>3079</v>
      </c>
      <c r="M260" t="s">
        <v>2038</v>
      </c>
      <c r="N260">
        <v>34683</v>
      </c>
      <c r="O260" t="s">
        <v>2039</v>
      </c>
      <c r="P260" t="str">
        <f t="shared" si="4"/>
        <v>2350 Cypress Pond Rd, Palm Harbor, 34683, FL</v>
      </c>
    </row>
    <row r="261" spans="1:16" x14ac:dyDescent="0.25">
      <c r="A261">
        <v>1175694830</v>
      </c>
      <c r="B261" t="s">
        <v>2033</v>
      </c>
      <c r="C261">
        <v>353899</v>
      </c>
      <c r="D261" t="s">
        <v>2532</v>
      </c>
      <c r="E261" t="s">
        <v>2618</v>
      </c>
      <c r="F261" t="s">
        <v>3080</v>
      </c>
      <c r="G261">
        <v>353899</v>
      </c>
      <c r="H261" s="1">
        <v>44471</v>
      </c>
      <c r="I261" s="1">
        <v>43493</v>
      </c>
      <c r="J261" t="s">
        <v>3081</v>
      </c>
      <c r="L261" t="s">
        <v>3082</v>
      </c>
      <c r="M261" t="s">
        <v>2154</v>
      </c>
      <c r="N261">
        <v>76248</v>
      </c>
      <c r="O261" t="s">
        <v>2039</v>
      </c>
      <c r="P261" t="str">
        <f t="shared" si="4"/>
        <v>237 Rodeo Dr, Keller, 76248, TX</v>
      </c>
    </row>
    <row r="262" spans="1:16" x14ac:dyDescent="0.25">
      <c r="A262">
        <v>1179020040</v>
      </c>
      <c r="B262" t="s">
        <v>2033</v>
      </c>
      <c r="C262">
        <v>415190</v>
      </c>
      <c r="D262" t="s">
        <v>3004</v>
      </c>
      <c r="E262" t="s">
        <v>2083</v>
      </c>
      <c r="F262" t="s">
        <v>3083</v>
      </c>
      <c r="G262">
        <v>415190</v>
      </c>
      <c r="H262" s="1">
        <v>44499</v>
      </c>
      <c r="I262" s="1">
        <v>43983</v>
      </c>
      <c r="J262" t="s">
        <v>3084</v>
      </c>
      <c r="L262" t="s">
        <v>3085</v>
      </c>
      <c r="M262" t="s">
        <v>2227</v>
      </c>
      <c r="N262">
        <v>48091</v>
      </c>
      <c r="O262" t="s">
        <v>2039</v>
      </c>
      <c r="P262" t="str">
        <f t="shared" si="4"/>
        <v>23859 Cunningham ave, Warren, 48091, MI</v>
      </c>
    </row>
    <row r="263" spans="1:16" x14ac:dyDescent="0.25">
      <c r="A263">
        <v>1151392657</v>
      </c>
      <c r="B263" t="s">
        <v>2033</v>
      </c>
      <c r="C263">
        <v>455963</v>
      </c>
      <c r="D263" t="s">
        <v>3086</v>
      </c>
      <c r="F263" t="s">
        <v>3087</v>
      </c>
      <c r="G263">
        <v>455963</v>
      </c>
      <c r="H263" s="1">
        <v>44263</v>
      </c>
      <c r="I263" s="1">
        <v>44263</v>
      </c>
      <c r="J263" t="s">
        <v>3088</v>
      </c>
      <c r="L263" t="s">
        <v>2416</v>
      </c>
      <c r="M263" t="s">
        <v>2154</v>
      </c>
      <c r="N263">
        <v>77406</v>
      </c>
      <c r="O263" t="s">
        <v>2039</v>
      </c>
      <c r="P263" t="str">
        <f t="shared" si="4"/>
        <v>2400 Old South Dr, apmt 4004, Richmond, 77406, TX</v>
      </c>
    </row>
    <row r="264" spans="1:16" x14ac:dyDescent="0.25">
      <c r="A264">
        <v>1178205107</v>
      </c>
      <c r="B264" t="s">
        <v>2033</v>
      </c>
      <c r="C264">
        <v>384908</v>
      </c>
      <c r="D264" t="s">
        <v>2810</v>
      </c>
      <c r="E264" t="s">
        <v>3051</v>
      </c>
      <c r="F264" t="s">
        <v>3089</v>
      </c>
      <c r="G264">
        <v>384908</v>
      </c>
      <c r="H264" s="1">
        <v>44485</v>
      </c>
      <c r="I264" s="1">
        <v>43724</v>
      </c>
      <c r="J264" t="s">
        <v>3090</v>
      </c>
      <c r="L264" t="s">
        <v>654</v>
      </c>
      <c r="M264" t="s">
        <v>2154</v>
      </c>
      <c r="N264">
        <v>77036</v>
      </c>
      <c r="O264" t="s">
        <v>2039</v>
      </c>
      <c r="P264" t="str">
        <f t="shared" si="4"/>
        <v>2400 S Loop W, Houston, TX 77054, Houston, 77036, TX</v>
      </c>
    </row>
    <row r="265" spans="1:16" x14ac:dyDescent="0.25">
      <c r="A265">
        <v>1156891393</v>
      </c>
      <c r="B265" t="s">
        <v>2033</v>
      </c>
      <c r="C265">
        <v>464954</v>
      </c>
      <c r="D265" t="s">
        <v>3091</v>
      </c>
      <c r="E265" t="s">
        <v>3092</v>
      </c>
      <c r="F265" t="s">
        <v>3093</v>
      </c>
      <c r="G265">
        <v>464954</v>
      </c>
      <c r="H265" s="1">
        <v>44319</v>
      </c>
      <c r="I265" s="1">
        <v>44319</v>
      </c>
      <c r="J265" t="s">
        <v>3094</v>
      </c>
      <c r="L265" t="s">
        <v>2694</v>
      </c>
      <c r="M265" t="s">
        <v>2038</v>
      </c>
      <c r="N265">
        <v>34952</v>
      </c>
      <c r="O265" t="s">
        <v>2039</v>
      </c>
      <c r="P265" t="str">
        <f t="shared" si="4"/>
        <v>2401 SE Hallahan Street, Port St. Lucie, 34952, FL</v>
      </c>
    </row>
    <row r="266" spans="1:16" x14ac:dyDescent="0.25">
      <c r="A266">
        <v>1174684434</v>
      </c>
      <c r="B266" t="s">
        <v>2033</v>
      </c>
      <c r="C266">
        <v>501111</v>
      </c>
      <c r="D266" t="s">
        <v>3095</v>
      </c>
      <c r="E266" t="s">
        <v>2034</v>
      </c>
      <c r="F266" t="s">
        <v>2819</v>
      </c>
      <c r="G266">
        <v>501111</v>
      </c>
      <c r="H266" s="1">
        <v>44452</v>
      </c>
      <c r="I266" s="1">
        <v>44452</v>
      </c>
      <c r="J266" t="s">
        <v>3096</v>
      </c>
      <c r="K266" t="s">
        <v>3097</v>
      </c>
      <c r="L266" t="s">
        <v>3098</v>
      </c>
      <c r="M266" t="s">
        <v>2182</v>
      </c>
      <c r="N266">
        <v>98003</v>
      </c>
      <c r="O266" t="s">
        <v>2039</v>
      </c>
      <c r="P266" t="str">
        <f t="shared" si="4"/>
        <v>2405 S Star Lake rd, Federal way, 98003, WA</v>
      </c>
    </row>
    <row r="267" spans="1:16" x14ac:dyDescent="0.25">
      <c r="A267">
        <v>1164789615</v>
      </c>
      <c r="B267" t="s">
        <v>2033</v>
      </c>
      <c r="C267">
        <v>472720</v>
      </c>
      <c r="D267" t="s">
        <v>3099</v>
      </c>
      <c r="E267" t="s">
        <v>3100</v>
      </c>
      <c r="F267" t="s">
        <v>3101</v>
      </c>
      <c r="G267">
        <v>472720</v>
      </c>
      <c r="H267" s="1">
        <v>44361</v>
      </c>
      <c r="I267" s="1">
        <v>44361</v>
      </c>
      <c r="J267" t="s">
        <v>3102</v>
      </c>
      <c r="L267" t="s">
        <v>2134</v>
      </c>
      <c r="M267" t="s">
        <v>2038</v>
      </c>
      <c r="N267">
        <v>32117</v>
      </c>
      <c r="O267" t="s">
        <v>2039</v>
      </c>
      <c r="P267" t="str">
        <f t="shared" si="4"/>
        <v>241 Brasswood Ct, Daytona Beach, 32117, FL</v>
      </c>
    </row>
    <row r="268" spans="1:16" x14ac:dyDescent="0.25">
      <c r="A268">
        <v>1158141993</v>
      </c>
      <c r="B268" t="s">
        <v>2033</v>
      </c>
      <c r="C268">
        <v>468425</v>
      </c>
      <c r="D268" t="s">
        <v>3103</v>
      </c>
      <c r="F268" t="s">
        <v>3104</v>
      </c>
      <c r="G268">
        <v>468425</v>
      </c>
      <c r="H268" s="1">
        <v>44340</v>
      </c>
      <c r="I268" s="1">
        <v>44340</v>
      </c>
      <c r="J268" t="s">
        <v>3105</v>
      </c>
      <c r="K268" t="s">
        <v>3106</v>
      </c>
      <c r="L268" t="s">
        <v>1246</v>
      </c>
      <c r="M268" t="s">
        <v>2038</v>
      </c>
      <c r="N268">
        <v>32806</v>
      </c>
      <c r="O268" t="s">
        <v>2039</v>
      </c>
      <c r="P268" t="str">
        <f t="shared" si="4"/>
        <v>2431 South Bumby Ave., Orlando, 32806, FL</v>
      </c>
    </row>
    <row r="269" spans="1:16" x14ac:dyDescent="0.25">
      <c r="A269">
        <v>1179021250</v>
      </c>
      <c r="B269" t="s">
        <v>2033</v>
      </c>
      <c r="C269">
        <v>336007</v>
      </c>
      <c r="D269" t="s">
        <v>3107</v>
      </c>
      <c r="E269" t="s">
        <v>2083</v>
      </c>
      <c r="F269" t="s">
        <v>3108</v>
      </c>
      <c r="G269">
        <v>336007</v>
      </c>
      <c r="H269" s="1">
        <v>44499</v>
      </c>
      <c r="I269" s="1">
        <v>43304</v>
      </c>
      <c r="J269" t="s">
        <v>3109</v>
      </c>
      <c r="K269" t="s">
        <v>3110</v>
      </c>
      <c r="L269" t="s">
        <v>3111</v>
      </c>
      <c r="M269" t="s">
        <v>2227</v>
      </c>
      <c r="N269">
        <v>48035</v>
      </c>
      <c r="O269" t="s">
        <v>2039</v>
      </c>
      <c r="P269" t="str">
        <f t="shared" si="4"/>
        <v>24325 Eastwood Village Drive, Clinton Township, 48035, MI</v>
      </c>
    </row>
    <row r="270" spans="1:16" x14ac:dyDescent="0.25">
      <c r="A270">
        <v>1181522401</v>
      </c>
      <c r="B270" t="s">
        <v>2033</v>
      </c>
      <c r="C270">
        <v>481085</v>
      </c>
      <c r="D270" t="s">
        <v>3112</v>
      </c>
      <c r="F270" t="s">
        <v>3113</v>
      </c>
      <c r="G270">
        <v>481085</v>
      </c>
      <c r="H270" s="1">
        <v>44543</v>
      </c>
      <c r="I270" s="1">
        <v>44543</v>
      </c>
      <c r="J270" t="s">
        <v>3114</v>
      </c>
      <c r="L270" t="s">
        <v>3115</v>
      </c>
      <c r="M270" t="s">
        <v>2247</v>
      </c>
      <c r="N270">
        <v>70058</v>
      </c>
      <c r="O270" t="s">
        <v>2039</v>
      </c>
      <c r="P270" t="str">
        <f t="shared" si="4"/>
        <v>2469 Tattersall Dr, Harvey, 70058, LA</v>
      </c>
    </row>
    <row r="271" spans="1:16" x14ac:dyDescent="0.25">
      <c r="A271">
        <v>1179020609</v>
      </c>
      <c r="B271" t="s">
        <v>2033</v>
      </c>
      <c r="C271">
        <v>511192</v>
      </c>
      <c r="D271" t="s">
        <v>3116</v>
      </c>
      <c r="F271" t="s">
        <v>3117</v>
      </c>
      <c r="G271">
        <v>511192</v>
      </c>
      <c r="H271" s="1">
        <v>44501</v>
      </c>
      <c r="I271" s="1">
        <v>44501</v>
      </c>
      <c r="J271" t="s">
        <v>3118</v>
      </c>
      <c r="L271" t="s">
        <v>3119</v>
      </c>
      <c r="M271" t="s">
        <v>2227</v>
      </c>
      <c r="N271">
        <v>48124</v>
      </c>
      <c r="O271" t="s">
        <v>2039</v>
      </c>
      <c r="P271" t="str">
        <f t="shared" si="4"/>
        <v>24700 Princeton St, Dearborn, 48124, MI</v>
      </c>
    </row>
    <row r="272" spans="1:16" x14ac:dyDescent="0.25">
      <c r="A272">
        <v>1179021098</v>
      </c>
      <c r="B272" t="s">
        <v>2033</v>
      </c>
      <c r="C272">
        <v>511251</v>
      </c>
      <c r="D272" t="s">
        <v>2141</v>
      </c>
      <c r="E272" t="s">
        <v>3120</v>
      </c>
      <c r="F272" t="s">
        <v>3121</v>
      </c>
      <c r="G272">
        <v>511251</v>
      </c>
      <c r="H272" s="1">
        <v>44501</v>
      </c>
      <c r="I272" s="1">
        <v>44501</v>
      </c>
      <c r="J272" t="s">
        <v>3122</v>
      </c>
      <c r="L272" t="s">
        <v>3043</v>
      </c>
      <c r="M272" t="s">
        <v>2145</v>
      </c>
      <c r="N272">
        <v>37115</v>
      </c>
      <c r="O272" t="s">
        <v>2039</v>
      </c>
      <c r="P272" t="str">
        <f t="shared" si="4"/>
        <v>248 warrior rd, Madison, 37115, TN</v>
      </c>
    </row>
    <row r="273" spans="1:16" x14ac:dyDescent="0.25">
      <c r="A273">
        <v>1156891604</v>
      </c>
      <c r="B273" t="s">
        <v>2033</v>
      </c>
      <c r="C273">
        <v>465040</v>
      </c>
      <c r="D273" t="s">
        <v>3123</v>
      </c>
      <c r="E273" t="s">
        <v>3124</v>
      </c>
      <c r="F273" t="s">
        <v>2117</v>
      </c>
      <c r="G273">
        <v>465040</v>
      </c>
      <c r="H273" s="1">
        <v>44319</v>
      </c>
      <c r="I273" s="1">
        <v>44319</v>
      </c>
      <c r="J273" t="s">
        <v>3125</v>
      </c>
      <c r="L273" t="s">
        <v>3126</v>
      </c>
      <c r="M273" t="s">
        <v>2088</v>
      </c>
      <c r="N273">
        <v>14224</v>
      </c>
      <c r="O273" t="s">
        <v>2039</v>
      </c>
      <c r="P273" t="str">
        <f t="shared" si="4"/>
        <v>25 Benson Ave, West Seneca, 14224, NY</v>
      </c>
    </row>
    <row r="274" spans="1:16" x14ac:dyDescent="0.25">
      <c r="A274">
        <v>1169046675</v>
      </c>
      <c r="B274" t="s">
        <v>2033</v>
      </c>
      <c r="C274">
        <v>382761</v>
      </c>
      <c r="D274" t="s">
        <v>2782</v>
      </c>
      <c r="E274" t="s">
        <v>2349</v>
      </c>
      <c r="F274" t="s">
        <v>3127</v>
      </c>
      <c r="G274">
        <v>382761</v>
      </c>
      <c r="H274" s="1">
        <v>44401</v>
      </c>
      <c r="I274" s="1">
        <v>43717</v>
      </c>
      <c r="J274" t="s">
        <v>3128</v>
      </c>
      <c r="K274" t="s">
        <v>3129</v>
      </c>
      <c r="L274" t="s">
        <v>1024</v>
      </c>
      <c r="M274" t="s">
        <v>2038</v>
      </c>
      <c r="N274">
        <v>33142</v>
      </c>
      <c r="O274" t="s">
        <v>2039</v>
      </c>
      <c r="P274" t="str">
        <f t="shared" si="4"/>
        <v>2500 NW 28th ST, Miami, 33142, FL</v>
      </c>
    </row>
    <row r="275" spans="1:16" x14ac:dyDescent="0.25">
      <c r="A275">
        <v>1179020021</v>
      </c>
      <c r="B275" t="s">
        <v>2033</v>
      </c>
      <c r="C275">
        <v>512617</v>
      </c>
      <c r="D275" t="s">
        <v>3130</v>
      </c>
      <c r="E275" t="s">
        <v>2365</v>
      </c>
      <c r="F275" t="s">
        <v>3131</v>
      </c>
      <c r="G275">
        <v>512617</v>
      </c>
      <c r="H275" s="1">
        <v>44501</v>
      </c>
      <c r="I275" s="1">
        <v>44501</v>
      </c>
      <c r="J275" t="s">
        <v>3132</v>
      </c>
      <c r="L275" t="s">
        <v>3133</v>
      </c>
      <c r="M275" t="s">
        <v>2105</v>
      </c>
      <c r="N275">
        <v>91770</v>
      </c>
      <c r="O275" t="s">
        <v>2039</v>
      </c>
      <c r="P275" t="str">
        <f t="shared" si="4"/>
        <v>2507 Falling Leaf Ave, Rosemead, 91770, CA</v>
      </c>
    </row>
    <row r="276" spans="1:16" x14ac:dyDescent="0.25">
      <c r="A276">
        <v>1166729507</v>
      </c>
      <c r="B276" t="s">
        <v>2033</v>
      </c>
      <c r="C276">
        <v>479563</v>
      </c>
      <c r="D276" t="s">
        <v>3134</v>
      </c>
      <c r="E276" t="s">
        <v>3135</v>
      </c>
      <c r="F276" t="s">
        <v>2243</v>
      </c>
      <c r="G276">
        <v>479563</v>
      </c>
      <c r="H276" s="1">
        <v>44389</v>
      </c>
      <c r="I276" s="1">
        <v>44389</v>
      </c>
      <c r="J276" t="s">
        <v>3136</v>
      </c>
      <c r="L276" t="s">
        <v>3137</v>
      </c>
      <c r="M276" t="s">
        <v>2227</v>
      </c>
      <c r="N276">
        <v>48033</v>
      </c>
      <c r="O276" t="s">
        <v>2039</v>
      </c>
      <c r="P276" t="str">
        <f t="shared" si="4"/>
        <v>25075 Edgemont Drive, Southfield, 48033, MI</v>
      </c>
    </row>
    <row r="277" spans="1:16" x14ac:dyDescent="0.25">
      <c r="A277">
        <v>1154027102</v>
      </c>
      <c r="B277" t="s">
        <v>2033</v>
      </c>
      <c r="C277">
        <v>449503</v>
      </c>
      <c r="D277" t="s">
        <v>2178</v>
      </c>
      <c r="E277" t="s">
        <v>2394</v>
      </c>
      <c r="F277" t="s">
        <v>3138</v>
      </c>
      <c r="G277">
        <v>449503</v>
      </c>
      <c r="H277" s="1">
        <v>44263</v>
      </c>
      <c r="I277" s="1">
        <v>44263</v>
      </c>
      <c r="J277" t="s">
        <v>3139</v>
      </c>
      <c r="L277" t="s">
        <v>3140</v>
      </c>
      <c r="M277" t="s">
        <v>2038</v>
      </c>
      <c r="N277">
        <v>33880</v>
      </c>
      <c r="O277" t="s">
        <v>2039</v>
      </c>
      <c r="P277" t="str">
        <f t="shared" si="4"/>
        <v>251 Avenue A S.W., Winter haven, 33880, FL</v>
      </c>
    </row>
    <row r="278" spans="1:16" x14ac:dyDescent="0.25">
      <c r="A278">
        <v>1158144123</v>
      </c>
      <c r="B278" t="s">
        <v>2033</v>
      </c>
      <c r="C278">
        <v>415165</v>
      </c>
      <c r="D278" t="s">
        <v>3141</v>
      </c>
      <c r="E278" t="s">
        <v>3142</v>
      </c>
      <c r="F278" t="s">
        <v>3143</v>
      </c>
      <c r="G278">
        <v>415165</v>
      </c>
      <c r="H278" s="1">
        <v>44340</v>
      </c>
      <c r="I278" s="1">
        <v>44340</v>
      </c>
      <c r="J278" t="s">
        <v>3144</v>
      </c>
      <c r="K278" t="s">
        <v>3145</v>
      </c>
      <c r="L278" t="s">
        <v>3146</v>
      </c>
      <c r="M278" t="s">
        <v>2505</v>
      </c>
      <c r="N278">
        <v>44146</v>
      </c>
      <c r="O278" t="s">
        <v>2039</v>
      </c>
      <c r="P278" t="str">
        <f t="shared" si="4"/>
        <v>25300 rockside rd, Bedford Heights, 44146, OH</v>
      </c>
    </row>
    <row r="279" spans="1:16" x14ac:dyDescent="0.25">
      <c r="A279">
        <v>1172220333</v>
      </c>
      <c r="B279" t="s">
        <v>2033</v>
      </c>
      <c r="C279">
        <v>468968</v>
      </c>
      <c r="D279" t="s">
        <v>3147</v>
      </c>
      <c r="E279" t="s">
        <v>3148</v>
      </c>
      <c r="F279" t="s">
        <v>3149</v>
      </c>
      <c r="G279">
        <v>468968</v>
      </c>
      <c r="H279" s="1">
        <v>44389</v>
      </c>
      <c r="I279" s="1">
        <v>44389</v>
      </c>
      <c r="J279" t="s">
        <v>3150</v>
      </c>
      <c r="L279" t="s">
        <v>1962</v>
      </c>
      <c r="M279" t="s">
        <v>2076</v>
      </c>
      <c r="N279">
        <v>64108</v>
      </c>
      <c r="O279" t="s">
        <v>2039</v>
      </c>
      <c r="P279" t="str">
        <f t="shared" si="4"/>
        <v>2540 Harrison st., KANSAS CITY, 64108, MO</v>
      </c>
    </row>
    <row r="280" spans="1:16" x14ac:dyDescent="0.25">
      <c r="A280">
        <v>1156891485</v>
      </c>
      <c r="B280" t="s">
        <v>2033</v>
      </c>
      <c r="C280">
        <v>463374</v>
      </c>
      <c r="D280" t="s">
        <v>3151</v>
      </c>
      <c r="E280" t="s">
        <v>3152</v>
      </c>
      <c r="F280" t="s">
        <v>3153</v>
      </c>
      <c r="G280">
        <v>463374</v>
      </c>
      <c r="H280" s="1">
        <v>44319</v>
      </c>
      <c r="I280" s="1">
        <v>44319</v>
      </c>
      <c r="J280" t="s">
        <v>3154</v>
      </c>
      <c r="K280" t="s">
        <v>3155</v>
      </c>
      <c r="L280" t="s">
        <v>3156</v>
      </c>
      <c r="M280" t="s">
        <v>2154</v>
      </c>
      <c r="N280">
        <v>76208</v>
      </c>
      <c r="O280" t="s">
        <v>2039</v>
      </c>
      <c r="P280" t="str">
        <f t="shared" si="4"/>
        <v>2551 Stockbridge Rd, Denton, 76208, TX</v>
      </c>
    </row>
    <row r="281" spans="1:16" x14ac:dyDescent="0.25">
      <c r="A281">
        <v>1164952698</v>
      </c>
      <c r="B281" t="s">
        <v>2033</v>
      </c>
      <c r="C281">
        <v>472141</v>
      </c>
      <c r="D281" t="s">
        <v>3157</v>
      </c>
      <c r="E281" t="s">
        <v>3158</v>
      </c>
      <c r="F281" t="s">
        <v>3159</v>
      </c>
      <c r="G281">
        <v>472141</v>
      </c>
      <c r="H281" s="1">
        <v>44361</v>
      </c>
      <c r="I281" s="1">
        <v>44361</v>
      </c>
      <c r="J281" t="s">
        <v>3160</v>
      </c>
      <c r="L281" t="s">
        <v>3161</v>
      </c>
      <c r="M281" t="s">
        <v>2038</v>
      </c>
      <c r="N281">
        <v>33444</v>
      </c>
      <c r="O281" t="s">
        <v>2039</v>
      </c>
      <c r="P281" t="str">
        <f t="shared" si="4"/>
        <v>2553 Bessie street, Delray Beach, 33444, FL</v>
      </c>
    </row>
    <row r="282" spans="1:16" x14ac:dyDescent="0.25">
      <c r="A282">
        <v>1164421264</v>
      </c>
      <c r="B282" t="s">
        <v>2033</v>
      </c>
      <c r="C282">
        <v>481024</v>
      </c>
      <c r="D282" t="s">
        <v>2327</v>
      </c>
      <c r="E282" t="s">
        <v>2083</v>
      </c>
      <c r="F282" t="s">
        <v>3162</v>
      </c>
      <c r="G282">
        <v>481024</v>
      </c>
      <c r="H282" s="1">
        <v>44389</v>
      </c>
      <c r="I282" s="1">
        <v>44389</v>
      </c>
      <c r="J282" t="s">
        <v>3163</v>
      </c>
      <c r="L282" t="s">
        <v>3164</v>
      </c>
      <c r="M282" t="s">
        <v>2505</v>
      </c>
      <c r="N282">
        <v>44280</v>
      </c>
      <c r="O282" t="s">
        <v>2039</v>
      </c>
      <c r="P282" t="str">
        <f t="shared" si="4"/>
        <v>2567 Abbeyville Road, Valley City, 44280, OH</v>
      </c>
    </row>
    <row r="283" spans="1:16" x14ac:dyDescent="0.25">
      <c r="A283">
        <v>931459617</v>
      </c>
      <c r="B283" t="s">
        <v>2033</v>
      </c>
      <c r="C283">
        <v>348354</v>
      </c>
      <c r="D283" t="s">
        <v>3165</v>
      </c>
      <c r="F283" t="s">
        <v>3166</v>
      </c>
      <c r="G283">
        <v>348354</v>
      </c>
      <c r="H283" s="1">
        <v>44415</v>
      </c>
      <c r="I283" s="1">
        <v>43409</v>
      </c>
      <c r="J283" t="s">
        <v>3167</v>
      </c>
      <c r="K283" t="s">
        <v>3168</v>
      </c>
      <c r="L283" t="s">
        <v>2215</v>
      </c>
      <c r="M283" t="s">
        <v>2105</v>
      </c>
      <c r="N283">
        <v>90057</v>
      </c>
      <c r="O283" t="s">
        <v>2039</v>
      </c>
      <c r="P283" t="str">
        <f t="shared" si="4"/>
        <v>2614 West 7th Street, Los Angeles, 90057, CA</v>
      </c>
    </row>
    <row r="284" spans="1:16" x14ac:dyDescent="0.25">
      <c r="A284">
        <v>1172220301</v>
      </c>
      <c r="B284" t="s">
        <v>2033</v>
      </c>
      <c r="C284">
        <v>272613</v>
      </c>
      <c r="D284" t="s">
        <v>2238</v>
      </c>
      <c r="E284" t="s">
        <v>3169</v>
      </c>
      <c r="F284" t="s">
        <v>3170</v>
      </c>
      <c r="G284">
        <v>272613</v>
      </c>
      <c r="H284" s="1">
        <v>44415</v>
      </c>
      <c r="I284" s="1">
        <v>42798</v>
      </c>
      <c r="J284" t="s">
        <v>3171</v>
      </c>
      <c r="L284" t="s">
        <v>3172</v>
      </c>
      <c r="M284" t="s">
        <v>2105</v>
      </c>
      <c r="N284">
        <v>92586</v>
      </c>
      <c r="O284" t="s">
        <v>2039</v>
      </c>
      <c r="P284" t="str">
        <f t="shared" si="4"/>
        <v>26291 McCall, Menifee, 92586, CA</v>
      </c>
    </row>
    <row r="285" spans="1:16" x14ac:dyDescent="0.25">
      <c r="A285">
        <v>1145127384</v>
      </c>
      <c r="B285" t="s">
        <v>2033</v>
      </c>
      <c r="C285">
        <v>448028</v>
      </c>
      <c r="D285" t="s">
        <v>2527</v>
      </c>
      <c r="F285" t="s">
        <v>3173</v>
      </c>
      <c r="G285">
        <v>448028</v>
      </c>
      <c r="H285" s="1">
        <v>44200</v>
      </c>
      <c r="I285" s="1">
        <v>44200</v>
      </c>
      <c r="J285" t="s">
        <v>3174</v>
      </c>
      <c r="L285" t="s">
        <v>3175</v>
      </c>
      <c r="M285" t="s">
        <v>2105</v>
      </c>
      <c r="N285">
        <v>91010</v>
      </c>
      <c r="O285" t="s">
        <v>2039</v>
      </c>
      <c r="P285" t="str">
        <f t="shared" si="4"/>
        <v>2678 San Pablo Way, Duarte, 91010, CA</v>
      </c>
    </row>
    <row r="286" spans="1:16" x14ac:dyDescent="0.25">
      <c r="A286">
        <v>1151392666</v>
      </c>
      <c r="B286" t="s">
        <v>2033</v>
      </c>
      <c r="C286">
        <v>455574</v>
      </c>
      <c r="D286" t="s">
        <v>2054</v>
      </c>
      <c r="E286" t="s">
        <v>2229</v>
      </c>
      <c r="F286" t="s">
        <v>3176</v>
      </c>
      <c r="G286">
        <v>455574</v>
      </c>
      <c r="H286" s="1">
        <v>44263</v>
      </c>
      <c r="I286" s="1">
        <v>44263</v>
      </c>
      <c r="J286" t="s">
        <v>3177</v>
      </c>
      <c r="L286" t="s">
        <v>3178</v>
      </c>
      <c r="M286" t="s">
        <v>2038</v>
      </c>
      <c r="N286">
        <v>33065</v>
      </c>
      <c r="O286" t="s">
        <v>2039</v>
      </c>
      <c r="P286" t="str">
        <f t="shared" si="4"/>
        <v>2691 NW 106th Drive, Coral Springs, 33065, FL</v>
      </c>
    </row>
    <row r="287" spans="1:16" x14ac:dyDescent="0.25">
      <c r="A287">
        <v>1179021146</v>
      </c>
      <c r="B287" t="s">
        <v>2033</v>
      </c>
      <c r="C287">
        <v>272119</v>
      </c>
      <c r="D287" t="s">
        <v>3179</v>
      </c>
      <c r="E287" t="s">
        <v>3180</v>
      </c>
      <c r="F287" t="s">
        <v>2658</v>
      </c>
      <c r="G287">
        <v>272119</v>
      </c>
      <c r="H287" s="1">
        <v>44499</v>
      </c>
      <c r="I287" s="1">
        <v>42798</v>
      </c>
      <c r="J287" t="s">
        <v>3181</v>
      </c>
      <c r="L287" t="s">
        <v>1486</v>
      </c>
      <c r="M287" t="s">
        <v>2227</v>
      </c>
      <c r="N287">
        <v>48306</v>
      </c>
      <c r="O287" t="s">
        <v>2039</v>
      </c>
      <c r="P287" t="str">
        <f t="shared" si="4"/>
        <v>2695 Snell Road East, Rochester, 48306, MI</v>
      </c>
    </row>
    <row r="288" spans="1:16" x14ac:dyDescent="0.25">
      <c r="A288">
        <v>1154478300</v>
      </c>
      <c r="B288" t="s">
        <v>2033</v>
      </c>
      <c r="C288">
        <v>467204</v>
      </c>
      <c r="D288" t="s">
        <v>3182</v>
      </c>
      <c r="F288" t="s">
        <v>3183</v>
      </c>
      <c r="G288">
        <v>467204</v>
      </c>
      <c r="H288" s="1">
        <v>44340</v>
      </c>
      <c r="I288" s="1">
        <v>44340</v>
      </c>
      <c r="J288" t="s">
        <v>3184</v>
      </c>
      <c r="L288" t="s">
        <v>3185</v>
      </c>
      <c r="M288" t="s">
        <v>2088</v>
      </c>
      <c r="N288">
        <v>11755</v>
      </c>
      <c r="O288" t="s">
        <v>2039</v>
      </c>
      <c r="P288" t="str">
        <f t="shared" si="4"/>
        <v>27 Mcgaw Ave, Lake Grove, 11755, NY</v>
      </c>
    </row>
    <row r="289" spans="1:16" x14ac:dyDescent="0.25">
      <c r="A289">
        <v>1179021422</v>
      </c>
      <c r="B289" t="s">
        <v>2033</v>
      </c>
      <c r="C289">
        <v>272861</v>
      </c>
      <c r="D289" t="s">
        <v>3186</v>
      </c>
      <c r="E289" t="s">
        <v>2472</v>
      </c>
      <c r="F289" t="s">
        <v>2243</v>
      </c>
      <c r="G289">
        <v>272861</v>
      </c>
      <c r="H289" s="1">
        <v>44499</v>
      </c>
      <c r="I289" s="1">
        <v>42798</v>
      </c>
      <c r="J289" t="s">
        <v>3187</v>
      </c>
      <c r="K289" t="s">
        <v>3188</v>
      </c>
      <c r="L289" t="s">
        <v>3189</v>
      </c>
      <c r="M289" t="s">
        <v>2285</v>
      </c>
      <c r="N289">
        <v>27312</v>
      </c>
      <c r="O289" t="s">
        <v>2039</v>
      </c>
      <c r="P289" t="str">
        <f t="shared" si="4"/>
        <v>272 Margarets Circle, PITTSBORO, 27312, NC</v>
      </c>
    </row>
    <row r="290" spans="1:16" x14ac:dyDescent="0.25">
      <c r="A290">
        <v>1179020937</v>
      </c>
      <c r="B290" t="s">
        <v>2033</v>
      </c>
      <c r="C290">
        <v>387962</v>
      </c>
      <c r="D290" t="s">
        <v>3190</v>
      </c>
      <c r="E290" t="s">
        <v>3191</v>
      </c>
      <c r="F290" t="s">
        <v>3192</v>
      </c>
      <c r="G290">
        <v>387962</v>
      </c>
      <c r="H290" s="1">
        <v>44513</v>
      </c>
      <c r="I290" s="1">
        <v>43745</v>
      </c>
      <c r="J290" t="s">
        <v>3193</v>
      </c>
      <c r="L290" t="s">
        <v>3194</v>
      </c>
      <c r="M290" t="s">
        <v>2105</v>
      </c>
      <c r="N290">
        <v>91387</v>
      </c>
      <c r="O290" t="s">
        <v>2039</v>
      </c>
      <c r="P290" t="str">
        <f t="shared" si="4"/>
        <v>27311 N Sara St. apt. 103, Canyon Country, 91387, CA</v>
      </c>
    </row>
    <row r="291" spans="1:16" x14ac:dyDescent="0.25">
      <c r="A291">
        <v>1179020172</v>
      </c>
      <c r="B291" t="s">
        <v>2033</v>
      </c>
      <c r="C291">
        <v>515914</v>
      </c>
      <c r="D291" t="s">
        <v>3195</v>
      </c>
      <c r="F291" t="s">
        <v>3196</v>
      </c>
      <c r="G291">
        <v>515914</v>
      </c>
      <c r="H291" s="1">
        <v>44529</v>
      </c>
      <c r="I291" s="1">
        <v>44529</v>
      </c>
      <c r="J291" t="s">
        <v>3197</v>
      </c>
      <c r="L291" t="s">
        <v>3198</v>
      </c>
      <c r="M291" t="s">
        <v>2038</v>
      </c>
      <c r="N291">
        <v>33991</v>
      </c>
      <c r="O291" t="s">
        <v>2039</v>
      </c>
      <c r="P291" t="str">
        <f t="shared" si="4"/>
        <v>2732 S.W. 2nd Lane, Cape Coral, 33991, FL</v>
      </c>
    </row>
    <row r="292" spans="1:16" x14ac:dyDescent="0.25">
      <c r="A292">
        <v>1158142143</v>
      </c>
      <c r="B292" t="s">
        <v>2033</v>
      </c>
      <c r="C292">
        <v>469512</v>
      </c>
      <c r="D292" t="s">
        <v>3199</v>
      </c>
      <c r="E292" t="s">
        <v>3200</v>
      </c>
      <c r="F292" t="s">
        <v>3201</v>
      </c>
      <c r="G292">
        <v>469512</v>
      </c>
      <c r="H292" s="1">
        <v>44340</v>
      </c>
      <c r="I292" s="1">
        <v>44340</v>
      </c>
      <c r="J292" t="s">
        <v>3202</v>
      </c>
      <c r="L292" t="s">
        <v>3198</v>
      </c>
      <c r="M292" t="s">
        <v>2038</v>
      </c>
      <c r="N292">
        <v>33909</v>
      </c>
      <c r="O292" t="s">
        <v>2039</v>
      </c>
      <c r="P292" t="str">
        <f t="shared" si="4"/>
        <v>2733 NE 4th Ave, Cape Coral, 33909, FL</v>
      </c>
    </row>
    <row r="293" spans="1:16" x14ac:dyDescent="0.25">
      <c r="A293">
        <v>1164175340</v>
      </c>
      <c r="B293" t="s">
        <v>2033</v>
      </c>
      <c r="C293">
        <v>488451</v>
      </c>
      <c r="D293" t="s">
        <v>3203</v>
      </c>
      <c r="E293" t="s">
        <v>2806</v>
      </c>
      <c r="F293" t="s">
        <v>2623</v>
      </c>
      <c r="G293">
        <v>488451</v>
      </c>
      <c r="H293" s="1">
        <v>44403</v>
      </c>
      <c r="I293" s="1">
        <v>44403</v>
      </c>
      <c r="J293" t="s">
        <v>3204</v>
      </c>
      <c r="L293" t="s">
        <v>2380</v>
      </c>
      <c r="M293" t="s">
        <v>2105</v>
      </c>
      <c r="N293">
        <v>92507</v>
      </c>
      <c r="O293" t="s">
        <v>2039</v>
      </c>
      <c r="P293" t="str">
        <f t="shared" si="4"/>
        <v>2746 9th Street, Riverside, 92507, CA</v>
      </c>
    </row>
    <row r="294" spans="1:16" x14ac:dyDescent="0.25">
      <c r="A294">
        <v>1119774732</v>
      </c>
      <c r="B294" t="s">
        <v>2033</v>
      </c>
      <c r="C294">
        <v>414201</v>
      </c>
      <c r="D294" t="s">
        <v>3205</v>
      </c>
      <c r="F294" t="s">
        <v>3206</v>
      </c>
      <c r="G294">
        <v>414201</v>
      </c>
      <c r="H294" s="1">
        <v>44263</v>
      </c>
      <c r="I294" s="1">
        <v>44263</v>
      </c>
      <c r="J294" t="s">
        <v>3207</v>
      </c>
      <c r="L294" t="s">
        <v>3208</v>
      </c>
      <c r="M294" t="s">
        <v>2088</v>
      </c>
      <c r="N294">
        <v>11754</v>
      </c>
      <c r="O294" t="s">
        <v>2039</v>
      </c>
      <c r="P294" t="str">
        <f t="shared" si="4"/>
        <v>275 Kohr Road, Kings Park, 11754, NY</v>
      </c>
    </row>
    <row r="295" spans="1:16" x14ac:dyDescent="0.25">
      <c r="A295">
        <v>1169044951</v>
      </c>
      <c r="B295" t="s">
        <v>2033</v>
      </c>
      <c r="C295">
        <v>486533</v>
      </c>
      <c r="D295" t="s">
        <v>3209</v>
      </c>
      <c r="E295" t="s">
        <v>2178</v>
      </c>
      <c r="F295" t="s">
        <v>2492</v>
      </c>
      <c r="G295">
        <v>486533</v>
      </c>
      <c r="H295" s="1">
        <v>44396</v>
      </c>
      <c r="I295" s="1">
        <v>44396</v>
      </c>
      <c r="J295" t="s">
        <v>3210</v>
      </c>
      <c r="L295" t="s">
        <v>3211</v>
      </c>
      <c r="M295" t="s">
        <v>2227</v>
      </c>
      <c r="N295">
        <v>48183</v>
      </c>
      <c r="O295" t="s">
        <v>2039</v>
      </c>
      <c r="P295" t="str">
        <f t="shared" si="4"/>
        <v>27713 Winchester terrace, Brownstown, 48183, MI</v>
      </c>
    </row>
    <row r="296" spans="1:16" x14ac:dyDescent="0.25">
      <c r="A296">
        <v>1166728726</v>
      </c>
      <c r="B296" t="s">
        <v>2033</v>
      </c>
      <c r="C296">
        <v>370733</v>
      </c>
      <c r="D296" t="s">
        <v>3051</v>
      </c>
      <c r="E296" t="s">
        <v>3212</v>
      </c>
      <c r="F296" t="s">
        <v>3213</v>
      </c>
      <c r="G296">
        <v>370733</v>
      </c>
      <c r="H296" s="1">
        <v>44387</v>
      </c>
      <c r="I296" s="1">
        <v>43640</v>
      </c>
      <c r="J296" t="s">
        <v>3214</v>
      </c>
      <c r="L296" t="s">
        <v>3215</v>
      </c>
      <c r="M296" t="s">
        <v>2088</v>
      </c>
      <c r="N296">
        <v>11226</v>
      </c>
      <c r="O296" t="s">
        <v>2039</v>
      </c>
      <c r="P296" t="str">
        <f t="shared" si="4"/>
        <v>279 E31 st Street, Brooklyn, 11226, NY</v>
      </c>
    </row>
    <row r="297" spans="1:16" x14ac:dyDescent="0.25">
      <c r="A297">
        <v>1151392723</v>
      </c>
      <c r="B297" t="s">
        <v>2033</v>
      </c>
      <c r="C297">
        <v>456290</v>
      </c>
      <c r="D297" t="s">
        <v>3216</v>
      </c>
      <c r="E297" t="s">
        <v>3217</v>
      </c>
      <c r="F297" t="s">
        <v>3218</v>
      </c>
      <c r="G297">
        <v>456290</v>
      </c>
      <c r="H297" s="1">
        <v>44263</v>
      </c>
      <c r="I297" s="1">
        <v>44263</v>
      </c>
      <c r="J297" t="s">
        <v>3219</v>
      </c>
      <c r="K297" t="s">
        <v>3220</v>
      </c>
      <c r="L297" t="s">
        <v>2368</v>
      </c>
      <c r="M297" t="s">
        <v>2088</v>
      </c>
      <c r="N297">
        <v>13090</v>
      </c>
      <c r="O297" t="s">
        <v>2039</v>
      </c>
      <c r="P297" t="str">
        <f t="shared" si="4"/>
        <v>28 Candlelight Circle, Liverpool, 13090, NY</v>
      </c>
    </row>
    <row r="298" spans="1:16" x14ac:dyDescent="0.25">
      <c r="A298">
        <v>1164952754</v>
      </c>
      <c r="B298" t="s">
        <v>2033</v>
      </c>
      <c r="C298">
        <v>472818</v>
      </c>
      <c r="D298" t="s">
        <v>2158</v>
      </c>
      <c r="E298" t="s">
        <v>2633</v>
      </c>
      <c r="F298" t="s">
        <v>2164</v>
      </c>
      <c r="G298">
        <v>472818</v>
      </c>
      <c r="H298" s="1">
        <v>44361</v>
      </c>
      <c r="I298" s="1">
        <v>44361</v>
      </c>
      <c r="J298" t="s">
        <v>3221</v>
      </c>
      <c r="K298" t="s">
        <v>3222</v>
      </c>
      <c r="L298" t="s">
        <v>3223</v>
      </c>
      <c r="M298" t="s">
        <v>2088</v>
      </c>
      <c r="N298">
        <v>10304</v>
      </c>
      <c r="O298" t="s">
        <v>2039</v>
      </c>
      <c r="P298" t="str">
        <f t="shared" si="4"/>
        <v>280 Park Hill Avenue, Staten Island, 10304, NY</v>
      </c>
    </row>
    <row r="299" spans="1:16" x14ac:dyDescent="0.25">
      <c r="A299">
        <v>1164952684</v>
      </c>
      <c r="B299" t="s">
        <v>2033</v>
      </c>
      <c r="C299">
        <v>481042</v>
      </c>
      <c r="D299" t="s">
        <v>3224</v>
      </c>
      <c r="E299" t="s">
        <v>2532</v>
      </c>
      <c r="F299" t="s">
        <v>3225</v>
      </c>
      <c r="G299">
        <v>481042</v>
      </c>
      <c r="H299" s="1">
        <v>44389</v>
      </c>
      <c r="I299" s="1">
        <v>44389</v>
      </c>
      <c r="J299" t="s">
        <v>3226</v>
      </c>
      <c r="L299" t="s">
        <v>3227</v>
      </c>
      <c r="M299" t="s">
        <v>2038</v>
      </c>
      <c r="N299">
        <v>33313</v>
      </c>
      <c r="O299" t="s">
        <v>2039</v>
      </c>
      <c r="P299" t="str">
        <f t="shared" si="4"/>
        <v>2800 nw 56th ave Apt F101, Lauderhill, 33313, FL</v>
      </c>
    </row>
    <row r="300" spans="1:16" x14ac:dyDescent="0.25">
      <c r="A300">
        <v>1156891416</v>
      </c>
      <c r="B300" t="s">
        <v>2033</v>
      </c>
      <c r="C300">
        <v>463422</v>
      </c>
      <c r="D300" t="s">
        <v>3228</v>
      </c>
      <c r="E300" t="s">
        <v>3229</v>
      </c>
      <c r="F300" t="s">
        <v>3230</v>
      </c>
      <c r="G300">
        <v>463422</v>
      </c>
      <c r="H300" s="1">
        <v>44319</v>
      </c>
      <c r="I300" s="1">
        <v>44319</v>
      </c>
      <c r="J300" t="s">
        <v>3231</v>
      </c>
      <c r="L300" t="s">
        <v>1683</v>
      </c>
      <c r="M300" t="s">
        <v>2038</v>
      </c>
      <c r="N300">
        <v>33610</v>
      </c>
      <c r="O300" t="s">
        <v>2039</v>
      </c>
      <c r="P300" t="str">
        <f t="shared" si="4"/>
        <v>2807 Besito Ct, Tampa, 33610, FL</v>
      </c>
    </row>
    <row r="301" spans="1:16" x14ac:dyDescent="0.25">
      <c r="A301">
        <v>1169045202</v>
      </c>
      <c r="B301" t="s">
        <v>2033</v>
      </c>
      <c r="C301">
        <v>488465</v>
      </c>
      <c r="D301" t="s">
        <v>3232</v>
      </c>
      <c r="E301" t="s">
        <v>3233</v>
      </c>
      <c r="F301" t="s">
        <v>3234</v>
      </c>
      <c r="G301">
        <v>488465</v>
      </c>
      <c r="H301" s="1">
        <v>44403</v>
      </c>
      <c r="I301" s="1">
        <v>44403</v>
      </c>
      <c r="J301" t="s">
        <v>3235</v>
      </c>
      <c r="L301" t="s">
        <v>3236</v>
      </c>
      <c r="M301" t="s">
        <v>2505</v>
      </c>
      <c r="N301">
        <v>44134</v>
      </c>
      <c r="O301" t="s">
        <v>2039</v>
      </c>
      <c r="P301" t="str">
        <f t="shared" si="4"/>
        <v>2807 Norris Ave., Parma, 44134, OH</v>
      </c>
    </row>
    <row r="302" spans="1:16" x14ac:dyDescent="0.25">
      <c r="A302">
        <v>1123684269</v>
      </c>
      <c r="B302" t="s">
        <v>2033</v>
      </c>
      <c r="C302">
        <v>501218</v>
      </c>
      <c r="D302" t="s">
        <v>2673</v>
      </c>
      <c r="E302" t="s">
        <v>2349</v>
      </c>
      <c r="F302" t="s">
        <v>3237</v>
      </c>
      <c r="G302">
        <v>501218</v>
      </c>
      <c r="H302" s="1">
        <v>44459</v>
      </c>
      <c r="I302" s="1">
        <v>44459</v>
      </c>
      <c r="J302" t="s">
        <v>3238</v>
      </c>
      <c r="L302" t="s">
        <v>713</v>
      </c>
      <c r="M302" t="s">
        <v>2038</v>
      </c>
      <c r="N302">
        <v>32216</v>
      </c>
      <c r="O302" t="s">
        <v>2039</v>
      </c>
      <c r="P302" t="str">
        <f t="shared" si="4"/>
        <v>2819 MELHOLLIM  DRIVE, Jacksonville, 32216, FL</v>
      </c>
    </row>
    <row r="303" spans="1:16" x14ac:dyDescent="0.25">
      <c r="A303">
        <v>1169047657</v>
      </c>
      <c r="B303" t="s">
        <v>2033</v>
      </c>
      <c r="C303">
        <v>271708</v>
      </c>
      <c r="D303" t="s">
        <v>2167</v>
      </c>
      <c r="E303" t="s">
        <v>2188</v>
      </c>
      <c r="F303" t="s">
        <v>3239</v>
      </c>
      <c r="G303">
        <v>271708</v>
      </c>
      <c r="H303" s="1">
        <v>44401</v>
      </c>
      <c r="I303" s="1">
        <v>42798</v>
      </c>
      <c r="J303" t="s">
        <v>3240</v>
      </c>
      <c r="L303" t="s">
        <v>3241</v>
      </c>
      <c r="M303" t="s">
        <v>2038</v>
      </c>
      <c r="N303">
        <v>32343</v>
      </c>
      <c r="O303" t="s">
        <v>2039</v>
      </c>
      <c r="P303" t="str">
        <f t="shared" si="4"/>
        <v>283 Sand Pine Drive, Midway, 32343, FL</v>
      </c>
    </row>
    <row r="304" spans="1:16" x14ac:dyDescent="0.25">
      <c r="A304">
        <v>1154026990</v>
      </c>
      <c r="B304" t="s">
        <v>2033</v>
      </c>
      <c r="C304">
        <v>457759</v>
      </c>
      <c r="D304" t="s">
        <v>3242</v>
      </c>
      <c r="E304" t="s">
        <v>3243</v>
      </c>
      <c r="F304" t="s">
        <v>3244</v>
      </c>
      <c r="G304">
        <v>457759</v>
      </c>
      <c r="H304" s="1">
        <v>44277</v>
      </c>
      <c r="I304" s="1">
        <v>44277</v>
      </c>
      <c r="J304" t="s">
        <v>3245</v>
      </c>
      <c r="L304" t="s">
        <v>3246</v>
      </c>
      <c r="M304" t="s">
        <v>2176</v>
      </c>
      <c r="N304">
        <v>30228</v>
      </c>
      <c r="O304" t="s">
        <v>2039</v>
      </c>
      <c r="P304" t="str">
        <f t="shared" si="4"/>
        <v>284 Valley Way, Hampton, 30228, GA</v>
      </c>
    </row>
    <row r="305" spans="1:16" x14ac:dyDescent="0.25">
      <c r="A305">
        <v>1152611941</v>
      </c>
      <c r="B305" t="s">
        <v>2033</v>
      </c>
      <c r="C305">
        <v>452696</v>
      </c>
      <c r="D305" t="s">
        <v>3247</v>
      </c>
      <c r="F305" t="s">
        <v>3248</v>
      </c>
      <c r="G305">
        <v>452696</v>
      </c>
      <c r="H305" s="1">
        <v>44277</v>
      </c>
      <c r="I305" s="1">
        <v>44277</v>
      </c>
      <c r="J305" t="s">
        <v>3249</v>
      </c>
      <c r="L305" t="s">
        <v>3194</v>
      </c>
      <c r="M305" t="s">
        <v>2105</v>
      </c>
      <c r="N305">
        <v>91387</v>
      </c>
      <c r="O305" t="s">
        <v>2039</v>
      </c>
      <c r="P305" t="str">
        <f t="shared" si="4"/>
        <v>28645 Crystal Heights Ct, Canyon Country, 91387, CA</v>
      </c>
    </row>
    <row r="306" spans="1:16" x14ac:dyDescent="0.25">
      <c r="A306">
        <v>1009523489</v>
      </c>
      <c r="B306" t="s">
        <v>2033</v>
      </c>
      <c r="C306">
        <v>467447</v>
      </c>
      <c r="D306" t="s">
        <v>3250</v>
      </c>
      <c r="E306" t="s">
        <v>3251</v>
      </c>
      <c r="F306" t="s">
        <v>2634</v>
      </c>
      <c r="G306">
        <v>467447</v>
      </c>
      <c r="H306" s="1">
        <v>44340</v>
      </c>
      <c r="I306" s="1">
        <v>44340</v>
      </c>
      <c r="J306" t="s">
        <v>3252</v>
      </c>
      <c r="L306" t="s">
        <v>3253</v>
      </c>
      <c r="M306" t="s">
        <v>3254</v>
      </c>
      <c r="N306">
        <v>26037</v>
      </c>
      <c r="O306" t="s">
        <v>2039</v>
      </c>
      <c r="P306" t="str">
        <f t="shared" si="4"/>
        <v>2866 Eldersville RD, Follansbee, 26037, WV</v>
      </c>
    </row>
    <row r="307" spans="1:16" x14ac:dyDescent="0.25">
      <c r="A307">
        <v>1169045965</v>
      </c>
      <c r="B307" t="s">
        <v>2033</v>
      </c>
      <c r="C307">
        <v>488161</v>
      </c>
      <c r="D307" t="s">
        <v>3255</v>
      </c>
      <c r="E307" t="s">
        <v>2532</v>
      </c>
      <c r="F307" t="s">
        <v>3256</v>
      </c>
      <c r="G307">
        <v>488161</v>
      </c>
      <c r="H307" s="1">
        <v>44403</v>
      </c>
      <c r="I307" s="1">
        <v>44403</v>
      </c>
      <c r="J307" t="s">
        <v>3257</v>
      </c>
      <c r="K307" t="s">
        <v>3258</v>
      </c>
      <c r="L307" t="s">
        <v>2215</v>
      </c>
      <c r="M307" t="s">
        <v>2105</v>
      </c>
      <c r="N307">
        <v>90006</v>
      </c>
      <c r="O307" t="s">
        <v>2039</v>
      </c>
      <c r="P307" t="str">
        <f t="shared" si="4"/>
        <v>2869 San Marino St, Los Angeles, 90006, CA</v>
      </c>
    </row>
    <row r="308" spans="1:16" x14ac:dyDescent="0.25">
      <c r="A308">
        <v>1179019539</v>
      </c>
      <c r="B308" t="s">
        <v>2033</v>
      </c>
      <c r="C308">
        <v>489871</v>
      </c>
      <c r="D308" t="s">
        <v>2532</v>
      </c>
      <c r="E308" t="s">
        <v>2196</v>
      </c>
      <c r="F308" t="s">
        <v>3259</v>
      </c>
      <c r="G308">
        <v>489871</v>
      </c>
      <c r="H308" s="1">
        <v>44410</v>
      </c>
      <c r="I308" s="1">
        <v>44410</v>
      </c>
      <c r="J308" t="s">
        <v>3260</v>
      </c>
      <c r="K308" t="s">
        <v>3261</v>
      </c>
      <c r="L308" t="s">
        <v>628</v>
      </c>
      <c r="M308" t="s">
        <v>2227</v>
      </c>
      <c r="N308">
        <v>49508</v>
      </c>
      <c r="O308" t="s">
        <v>2039</v>
      </c>
      <c r="P308" t="str">
        <f t="shared" si="4"/>
        <v>2872 Marshall Ave SE, Grand Rapids, 49508, MI</v>
      </c>
    </row>
    <row r="309" spans="1:16" x14ac:dyDescent="0.25">
      <c r="A309">
        <v>1136946878</v>
      </c>
      <c r="B309" t="s">
        <v>2033</v>
      </c>
      <c r="C309">
        <v>501314</v>
      </c>
      <c r="D309" t="s">
        <v>2163</v>
      </c>
      <c r="E309" t="s">
        <v>2925</v>
      </c>
      <c r="F309" t="s">
        <v>2783</v>
      </c>
      <c r="G309">
        <v>501314</v>
      </c>
      <c r="H309" s="1">
        <v>44459</v>
      </c>
      <c r="I309" s="1">
        <v>44459</v>
      </c>
      <c r="J309" t="s">
        <v>3262</v>
      </c>
      <c r="L309" t="s">
        <v>3263</v>
      </c>
      <c r="M309" t="s">
        <v>2038</v>
      </c>
      <c r="N309">
        <v>33026</v>
      </c>
      <c r="O309" t="s">
        <v>2039</v>
      </c>
      <c r="P309" t="str">
        <f t="shared" si="4"/>
        <v>2896 S Edgehill LN, Hollywood, 33026, FL</v>
      </c>
    </row>
    <row r="310" spans="1:16" x14ac:dyDescent="0.25">
      <c r="A310">
        <v>1152611952</v>
      </c>
      <c r="B310" t="s">
        <v>2033</v>
      </c>
      <c r="C310">
        <v>457142</v>
      </c>
      <c r="D310" t="s">
        <v>3264</v>
      </c>
      <c r="F310" t="s">
        <v>3265</v>
      </c>
      <c r="G310">
        <v>457142</v>
      </c>
      <c r="H310" s="1">
        <v>44277</v>
      </c>
      <c r="I310" s="1">
        <v>44277</v>
      </c>
      <c r="J310" t="s">
        <v>3266</v>
      </c>
      <c r="K310" t="s">
        <v>3266</v>
      </c>
      <c r="L310" t="s">
        <v>2104</v>
      </c>
      <c r="M310" t="s">
        <v>2105</v>
      </c>
      <c r="N310">
        <v>92105</v>
      </c>
      <c r="O310" t="s">
        <v>2039</v>
      </c>
      <c r="P310" t="str">
        <f t="shared" si="4"/>
        <v>2904 47th Street, San Diego, 92105, CA</v>
      </c>
    </row>
    <row r="311" spans="1:16" x14ac:dyDescent="0.25">
      <c r="A311">
        <v>1116278147</v>
      </c>
      <c r="B311" t="s">
        <v>2033</v>
      </c>
      <c r="C311">
        <v>407451</v>
      </c>
      <c r="D311" t="s">
        <v>2192</v>
      </c>
      <c r="F311" t="s">
        <v>3267</v>
      </c>
      <c r="G311">
        <v>407451</v>
      </c>
      <c r="H311" s="1">
        <v>44191</v>
      </c>
      <c r="I311" s="1">
        <v>43899</v>
      </c>
      <c r="J311" t="s">
        <v>3268</v>
      </c>
      <c r="L311" t="s">
        <v>2689</v>
      </c>
      <c r="M311" t="s">
        <v>2145</v>
      </c>
      <c r="N311">
        <v>37211</v>
      </c>
      <c r="O311" t="s">
        <v>2039</v>
      </c>
      <c r="P311" t="str">
        <f t="shared" si="4"/>
        <v>2918 Wingate AVe, Nashville, 37211, TN</v>
      </c>
    </row>
    <row r="312" spans="1:16" x14ac:dyDescent="0.25">
      <c r="A312">
        <v>1166729217</v>
      </c>
      <c r="B312" t="s">
        <v>2033</v>
      </c>
      <c r="C312">
        <v>490463</v>
      </c>
      <c r="D312" t="s">
        <v>3269</v>
      </c>
      <c r="E312" t="s">
        <v>2399</v>
      </c>
      <c r="F312" t="s">
        <v>3270</v>
      </c>
      <c r="G312">
        <v>490463</v>
      </c>
      <c r="H312" s="1">
        <v>44410</v>
      </c>
      <c r="I312" s="1">
        <v>44410</v>
      </c>
      <c r="J312" t="s">
        <v>3271</v>
      </c>
      <c r="K312" t="s">
        <v>3272</v>
      </c>
      <c r="L312" t="s">
        <v>3273</v>
      </c>
      <c r="M312" t="s">
        <v>2105</v>
      </c>
      <c r="N312">
        <v>95136</v>
      </c>
      <c r="O312" t="s">
        <v>2039</v>
      </c>
      <c r="P312" t="str">
        <f t="shared" si="4"/>
        <v>2920 Rorty Drive, San Jose, 95136, CA</v>
      </c>
    </row>
    <row r="313" spans="1:16" x14ac:dyDescent="0.25">
      <c r="A313">
        <v>1151392648</v>
      </c>
      <c r="B313" t="s">
        <v>2033</v>
      </c>
      <c r="C313">
        <v>447917</v>
      </c>
      <c r="D313" t="s">
        <v>2897</v>
      </c>
      <c r="E313" t="s">
        <v>3274</v>
      </c>
      <c r="F313" t="s">
        <v>2431</v>
      </c>
      <c r="G313">
        <v>447917</v>
      </c>
      <c r="H313" s="1">
        <v>44186</v>
      </c>
      <c r="I313" s="1">
        <v>44186</v>
      </c>
      <c r="J313" t="s">
        <v>3275</v>
      </c>
      <c r="L313" t="s">
        <v>3276</v>
      </c>
      <c r="M313" t="s">
        <v>2038</v>
      </c>
      <c r="N313">
        <v>32043</v>
      </c>
      <c r="O313" t="s">
        <v>2039</v>
      </c>
      <c r="P313" t="str">
        <f t="shared" si="4"/>
        <v>2970 Swaps Court, Green Cove Springs, 32043, FL</v>
      </c>
    </row>
    <row r="314" spans="1:16" x14ac:dyDescent="0.25">
      <c r="A314">
        <v>1178205650</v>
      </c>
      <c r="B314" t="s">
        <v>2033</v>
      </c>
      <c r="C314">
        <v>271796</v>
      </c>
      <c r="D314" t="s">
        <v>3277</v>
      </c>
      <c r="E314" t="s">
        <v>3278</v>
      </c>
      <c r="F314" t="s">
        <v>3279</v>
      </c>
      <c r="G314">
        <v>271796</v>
      </c>
      <c r="H314" s="1">
        <v>44485</v>
      </c>
      <c r="I314" s="1">
        <v>42798</v>
      </c>
      <c r="J314" t="s">
        <v>3280</v>
      </c>
      <c r="L314" t="s">
        <v>3281</v>
      </c>
      <c r="M314" t="s">
        <v>2176</v>
      </c>
      <c r="N314">
        <v>30039</v>
      </c>
      <c r="O314" t="s">
        <v>2039</v>
      </c>
      <c r="P314" t="str">
        <f t="shared" si="4"/>
        <v>2985 Gallery Grove, Snellville, 30039, GA</v>
      </c>
    </row>
    <row r="315" spans="1:16" x14ac:dyDescent="0.25">
      <c r="A315">
        <v>1157355235</v>
      </c>
      <c r="B315" t="s">
        <v>2033</v>
      </c>
      <c r="C315">
        <v>456814</v>
      </c>
      <c r="D315" t="s">
        <v>2281</v>
      </c>
      <c r="E315" t="s">
        <v>2268</v>
      </c>
      <c r="F315" t="s">
        <v>2543</v>
      </c>
      <c r="G315">
        <v>456814</v>
      </c>
      <c r="H315" s="1">
        <v>44277</v>
      </c>
      <c r="I315" s="1">
        <v>44277</v>
      </c>
      <c r="J315" t="s">
        <v>3282</v>
      </c>
      <c r="L315" t="s">
        <v>3283</v>
      </c>
      <c r="M315" t="s">
        <v>2182</v>
      </c>
      <c r="N315">
        <v>98004</v>
      </c>
      <c r="O315" t="s">
        <v>2039</v>
      </c>
      <c r="P315" t="str">
        <f t="shared" si="4"/>
        <v>300 111th Ave SE, Bellevue, 98004, WA</v>
      </c>
    </row>
    <row r="316" spans="1:16" x14ac:dyDescent="0.25">
      <c r="A316">
        <v>1178181198</v>
      </c>
      <c r="B316" t="s">
        <v>2033</v>
      </c>
      <c r="C316">
        <v>515916</v>
      </c>
      <c r="D316" t="s">
        <v>3284</v>
      </c>
      <c r="E316" t="s">
        <v>3285</v>
      </c>
      <c r="F316" t="s">
        <v>2188</v>
      </c>
      <c r="G316">
        <v>515916</v>
      </c>
      <c r="H316" s="1">
        <v>44529</v>
      </c>
      <c r="I316" s="1">
        <v>44529</v>
      </c>
      <c r="J316" t="s">
        <v>3286</v>
      </c>
      <c r="L316" t="s">
        <v>130</v>
      </c>
      <c r="M316" t="s">
        <v>2088</v>
      </c>
      <c r="N316">
        <v>14204</v>
      </c>
      <c r="O316" t="s">
        <v>2039</v>
      </c>
      <c r="P316" t="str">
        <f t="shared" si="4"/>
        <v>301 king peterson rd, Buffalo, 14204, NY</v>
      </c>
    </row>
    <row r="317" spans="1:16" x14ac:dyDescent="0.25">
      <c r="A317">
        <v>1157355187</v>
      </c>
      <c r="B317" t="s">
        <v>2033</v>
      </c>
      <c r="C317">
        <v>462378</v>
      </c>
      <c r="D317" t="s">
        <v>3074</v>
      </c>
      <c r="E317" t="s">
        <v>2281</v>
      </c>
      <c r="F317" t="s">
        <v>3287</v>
      </c>
      <c r="G317">
        <v>462378</v>
      </c>
      <c r="H317" s="1">
        <v>44298</v>
      </c>
      <c r="I317" s="1">
        <v>44298</v>
      </c>
      <c r="J317" t="s">
        <v>3288</v>
      </c>
      <c r="K317" t="s">
        <v>3289</v>
      </c>
      <c r="L317" t="s">
        <v>2258</v>
      </c>
      <c r="M317" t="s">
        <v>2076</v>
      </c>
      <c r="N317">
        <v>64083</v>
      </c>
      <c r="O317" t="s">
        <v>2039</v>
      </c>
      <c r="P317" t="str">
        <f t="shared" si="4"/>
        <v>301 N Foxridge Dr, Raymore, 64083, MO</v>
      </c>
    </row>
    <row r="318" spans="1:16" x14ac:dyDescent="0.25">
      <c r="A318">
        <v>1181522393</v>
      </c>
      <c r="B318" t="s">
        <v>2033</v>
      </c>
      <c r="C318">
        <v>515920</v>
      </c>
      <c r="D318" t="s">
        <v>2242</v>
      </c>
      <c r="F318" t="s">
        <v>3290</v>
      </c>
      <c r="G318">
        <v>515920</v>
      </c>
      <c r="H318" s="1">
        <v>44529</v>
      </c>
      <c r="I318" s="1">
        <v>44529</v>
      </c>
      <c r="J318" t="s">
        <v>3291</v>
      </c>
      <c r="L318" t="s">
        <v>3292</v>
      </c>
      <c r="M318" t="s">
        <v>2285</v>
      </c>
      <c r="N318">
        <v>28315</v>
      </c>
      <c r="O318" t="s">
        <v>2039</v>
      </c>
      <c r="P318" t="str">
        <f t="shared" si="4"/>
        <v>301 RAYS MILL RD, ABERDEEN, 28315, NC</v>
      </c>
    </row>
    <row r="319" spans="1:16" x14ac:dyDescent="0.25">
      <c r="A319">
        <v>1169048324</v>
      </c>
      <c r="B319" t="s">
        <v>2033</v>
      </c>
      <c r="C319">
        <v>271680</v>
      </c>
      <c r="D319" t="s">
        <v>3095</v>
      </c>
      <c r="E319" t="s">
        <v>2242</v>
      </c>
      <c r="F319" t="s">
        <v>3293</v>
      </c>
      <c r="G319">
        <v>271680</v>
      </c>
      <c r="H319" s="1">
        <v>44415</v>
      </c>
      <c r="I319" s="1">
        <v>42798</v>
      </c>
      <c r="J319" t="s">
        <v>3294</v>
      </c>
      <c r="L319" t="s">
        <v>2953</v>
      </c>
      <c r="M319" t="s">
        <v>2247</v>
      </c>
      <c r="N319">
        <v>70125</v>
      </c>
      <c r="O319" t="s">
        <v>2039</v>
      </c>
      <c r="P319" t="str">
        <f t="shared" si="4"/>
        <v>3021 Robert Street, New Orleans, 70125, LA</v>
      </c>
    </row>
    <row r="320" spans="1:16" x14ac:dyDescent="0.25">
      <c r="A320">
        <v>1151392680</v>
      </c>
      <c r="B320" t="s">
        <v>2033</v>
      </c>
      <c r="C320">
        <v>457132</v>
      </c>
      <c r="D320" t="s">
        <v>2141</v>
      </c>
      <c r="E320" t="s">
        <v>3295</v>
      </c>
      <c r="F320" t="s">
        <v>3296</v>
      </c>
      <c r="G320">
        <v>457132</v>
      </c>
      <c r="H320" s="1">
        <v>44263</v>
      </c>
      <c r="I320" s="1">
        <v>44263</v>
      </c>
      <c r="J320" t="s">
        <v>3297</v>
      </c>
      <c r="L320" t="s">
        <v>3298</v>
      </c>
      <c r="M320" t="s">
        <v>2038</v>
      </c>
      <c r="N320">
        <v>33761</v>
      </c>
      <c r="O320" t="s">
        <v>2039</v>
      </c>
      <c r="P320" t="str">
        <f t="shared" si="4"/>
        <v>3046 Eastland Blvd, Clearwater, 33761, FL</v>
      </c>
    </row>
    <row r="321" spans="1:16" x14ac:dyDescent="0.25">
      <c r="A321">
        <v>1176699743</v>
      </c>
      <c r="B321" t="s">
        <v>2033</v>
      </c>
      <c r="C321">
        <v>506144</v>
      </c>
      <c r="D321" t="s">
        <v>3299</v>
      </c>
      <c r="E321" t="s">
        <v>3300</v>
      </c>
      <c r="F321" t="s">
        <v>3301</v>
      </c>
      <c r="G321">
        <v>506144</v>
      </c>
      <c r="H321" s="1">
        <v>44473</v>
      </c>
      <c r="I321" s="1">
        <v>44473</v>
      </c>
      <c r="J321" t="s">
        <v>3302</v>
      </c>
      <c r="L321" t="s">
        <v>3012</v>
      </c>
      <c r="M321" t="s">
        <v>2105</v>
      </c>
      <c r="N321">
        <v>92027</v>
      </c>
      <c r="O321" t="s">
        <v>2039</v>
      </c>
      <c r="P321" t="str">
        <f t="shared" si="4"/>
        <v>3055 pecan place, Escondido, 92027, CA</v>
      </c>
    </row>
    <row r="322" spans="1:16" x14ac:dyDescent="0.25">
      <c r="A322">
        <v>1178205305</v>
      </c>
      <c r="B322" t="s">
        <v>2033</v>
      </c>
      <c r="C322">
        <v>399207</v>
      </c>
      <c r="D322" t="s">
        <v>3303</v>
      </c>
      <c r="F322" t="s">
        <v>2442</v>
      </c>
      <c r="G322">
        <v>399207</v>
      </c>
      <c r="H322" s="1">
        <v>44485</v>
      </c>
      <c r="I322" s="1">
        <v>43836</v>
      </c>
      <c r="J322" t="s">
        <v>3304</v>
      </c>
      <c r="L322" t="s">
        <v>3305</v>
      </c>
      <c r="M322" t="s">
        <v>2038</v>
      </c>
      <c r="N322">
        <v>33027</v>
      </c>
      <c r="O322" t="s">
        <v>2039</v>
      </c>
      <c r="P322" t="str">
        <f t="shared" ref="P322:P385" si="5">J322&amp;", "&amp;L322&amp;", "&amp;N322&amp;", "&amp;M322</f>
        <v>3065 SW 128th Ave, Miramar, 33027, FL</v>
      </c>
    </row>
    <row r="323" spans="1:16" x14ac:dyDescent="0.25">
      <c r="A323">
        <v>1150384567</v>
      </c>
      <c r="B323" t="s">
        <v>2033</v>
      </c>
      <c r="C323">
        <v>455749</v>
      </c>
      <c r="D323" t="s">
        <v>3306</v>
      </c>
      <c r="F323" t="s">
        <v>3307</v>
      </c>
      <c r="G323">
        <v>455749</v>
      </c>
      <c r="H323" s="1">
        <v>44263</v>
      </c>
      <c r="I323" s="1">
        <v>44263</v>
      </c>
      <c r="J323" t="s">
        <v>3308</v>
      </c>
      <c r="L323" t="s">
        <v>3309</v>
      </c>
      <c r="M323" t="s">
        <v>2145</v>
      </c>
      <c r="N323">
        <v>37115</v>
      </c>
      <c r="O323" t="s">
        <v>2039</v>
      </c>
      <c r="P323" t="str">
        <f t="shared" si="5"/>
        <v>308 roosevelt ave, madison, 37115, TN</v>
      </c>
    </row>
    <row r="324" spans="1:16" x14ac:dyDescent="0.25">
      <c r="A324">
        <v>1151392721</v>
      </c>
      <c r="B324" t="s">
        <v>2033</v>
      </c>
      <c r="C324">
        <v>457172</v>
      </c>
      <c r="D324" t="s">
        <v>3310</v>
      </c>
      <c r="F324" t="s">
        <v>3311</v>
      </c>
      <c r="G324">
        <v>457172</v>
      </c>
      <c r="H324" s="1">
        <v>44263</v>
      </c>
      <c r="I324" s="1">
        <v>44263</v>
      </c>
      <c r="J324" t="s">
        <v>3312</v>
      </c>
      <c r="L324" t="s">
        <v>445</v>
      </c>
      <c r="M324" t="s">
        <v>2038</v>
      </c>
      <c r="N324">
        <v>33315</v>
      </c>
      <c r="O324" t="s">
        <v>2039</v>
      </c>
      <c r="P324" t="str">
        <f t="shared" si="5"/>
        <v>308 SW 14th Ct, Fort Lauderdale, 33315, FL</v>
      </c>
    </row>
    <row r="325" spans="1:16" x14ac:dyDescent="0.25">
      <c r="A325">
        <v>1169045379</v>
      </c>
      <c r="B325" t="s">
        <v>2033</v>
      </c>
      <c r="C325">
        <v>486647</v>
      </c>
      <c r="D325" t="s">
        <v>2146</v>
      </c>
      <c r="E325" t="s">
        <v>3313</v>
      </c>
      <c r="F325" t="s">
        <v>3314</v>
      </c>
      <c r="G325">
        <v>486647</v>
      </c>
      <c r="H325" s="1">
        <v>44403</v>
      </c>
      <c r="I325" s="1">
        <v>44403</v>
      </c>
      <c r="J325" t="s">
        <v>3315</v>
      </c>
      <c r="L325" t="s">
        <v>3316</v>
      </c>
      <c r="M325" t="s">
        <v>2053</v>
      </c>
      <c r="N325">
        <v>15001</v>
      </c>
      <c r="O325" t="s">
        <v>2039</v>
      </c>
      <c r="P325" t="str">
        <f t="shared" si="5"/>
        <v>3110 orchard st, Aliquippa, 15001, PA</v>
      </c>
    </row>
    <row r="326" spans="1:16" x14ac:dyDescent="0.25">
      <c r="A326">
        <v>1151392714</v>
      </c>
      <c r="B326" t="s">
        <v>2033</v>
      </c>
      <c r="C326">
        <v>457166</v>
      </c>
      <c r="D326" t="s">
        <v>2782</v>
      </c>
      <c r="E326" t="s">
        <v>3317</v>
      </c>
      <c r="F326" t="s">
        <v>3033</v>
      </c>
      <c r="G326">
        <v>457166</v>
      </c>
      <c r="H326" s="1">
        <v>44263</v>
      </c>
      <c r="I326" s="1">
        <v>44263</v>
      </c>
      <c r="J326" t="s">
        <v>3318</v>
      </c>
      <c r="L326" t="s">
        <v>3319</v>
      </c>
      <c r="M326" t="s">
        <v>2105</v>
      </c>
      <c r="N326">
        <v>92234</v>
      </c>
      <c r="O326" t="s">
        <v>2039</v>
      </c>
      <c r="P326" t="str">
        <f t="shared" si="5"/>
        <v>31180 Sky Blue Water Trl, Cathedral City, 92234, CA</v>
      </c>
    </row>
    <row r="327" spans="1:16" x14ac:dyDescent="0.25">
      <c r="A327">
        <v>1181522399</v>
      </c>
      <c r="B327" t="s">
        <v>2033</v>
      </c>
      <c r="C327">
        <v>516076</v>
      </c>
      <c r="D327" t="s">
        <v>3320</v>
      </c>
      <c r="F327" t="s">
        <v>3321</v>
      </c>
      <c r="G327">
        <v>516076</v>
      </c>
      <c r="H327" s="1">
        <v>44589</v>
      </c>
      <c r="I327" s="1">
        <v>44529</v>
      </c>
      <c r="J327" t="s">
        <v>3322</v>
      </c>
      <c r="L327" t="s">
        <v>3323</v>
      </c>
      <c r="M327" t="s">
        <v>2247</v>
      </c>
      <c r="N327">
        <v>70445</v>
      </c>
      <c r="O327" t="s">
        <v>2039</v>
      </c>
      <c r="P327" t="str">
        <f t="shared" si="5"/>
        <v>31197 May St, Lacombe, 70445, LA</v>
      </c>
    </row>
    <row r="328" spans="1:16" x14ac:dyDescent="0.25">
      <c r="A328">
        <v>1154972617</v>
      </c>
      <c r="B328" t="s">
        <v>2033</v>
      </c>
      <c r="C328">
        <v>464042</v>
      </c>
      <c r="D328" t="s">
        <v>3324</v>
      </c>
      <c r="F328" t="s">
        <v>3325</v>
      </c>
      <c r="G328">
        <v>464042</v>
      </c>
      <c r="H328" s="1">
        <v>44319</v>
      </c>
      <c r="I328" s="1">
        <v>44319</v>
      </c>
      <c r="J328" t="s">
        <v>3326</v>
      </c>
      <c r="L328" t="s">
        <v>3327</v>
      </c>
      <c r="M328" t="s">
        <v>2038</v>
      </c>
      <c r="N328">
        <v>33309</v>
      </c>
      <c r="O328" t="s">
        <v>2039</v>
      </c>
      <c r="P328" t="str">
        <f t="shared" si="5"/>
        <v>3126 NW 39th St., Lauderdale Lakes, 33309, FL</v>
      </c>
    </row>
    <row r="329" spans="1:16" x14ac:dyDescent="0.25">
      <c r="A329">
        <v>1172221346</v>
      </c>
      <c r="B329" t="s">
        <v>2033</v>
      </c>
      <c r="C329">
        <v>272215</v>
      </c>
      <c r="D329" t="s">
        <v>2608</v>
      </c>
      <c r="F329" t="s">
        <v>3328</v>
      </c>
      <c r="G329">
        <v>272215</v>
      </c>
      <c r="H329" s="1">
        <v>44415</v>
      </c>
      <c r="I329" s="1">
        <v>42870</v>
      </c>
      <c r="J329" t="s">
        <v>3329</v>
      </c>
      <c r="K329" t="s">
        <v>3330</v>
      </c>
      <c r="L329" t="s">
        <v>3331</v>
      </c>
      <c r="M329" t="s">
        <v>2105</v>
      </c>
      <c r="N329">
        <v>91502</v>
      </c>
      <c r="O329" t="s">
        <v>2039</v>
      </c>
      <c r="P329" t="str">
        <f t="shared" si="5"/>
        <v>313 Tujunga Avenue East, Burbank, 91502, CA</v>
      </c>
    </row>
    <row r="330" spans="1:16" x14ac:dyDescent="0.25">
      <c r="A330">
        <v>1176817998</v>
      </c>
      <c r="B330" t="s">
        <v>2033</v>
      </c>
      <c r="C330">
        <v>272417</v>
      </c>
      <c r="D330" t="s">
        <v>2657</v>
      </c>
      <c r="E330" t="s">
        <v>3332</v>
      </c>
      <c r="F330" t="s">
        <v>3333</v>
      </c>
      <c r="G330">
        <v>272417</v>
      </c>
      <c r="H330" s="1">
        <v>44471</v>
      </c>
      <c r="I330" s="1">
        <v>42798</v>
      </c>
      <c r="J330" t="s">
        <v>3334</v>
      </c>
      <c r="L330" t="s">
        <v>2425</v>
      </c>
      <c r="M330" t="s">
        <v>2038</v>
      </c>
      <c r="N330">
        <v>33844</v>
      </c>
      <c r="O330" t="s">
        <v>2039</v>
      </c>
      <c r="P330" t="str">
        <f t="shared" si="5"/>
        <v>314 Thomasdale Ave, Haines City, 33844, FL</v>
      </c>
    </row>
    <row r="331" spans="1:16" x14ac:dyDescent="0.25">
      <c r="A331">
        <v>1158143670</v>
      </c>
      <c r="B331" t="s">
        <v>2033</v>
      </c>
      <c r="C331">
        <v>467206</v>
      </c>
      <c r="D331" t="s">
        <v>3335</v>
      </c>
      <c r="E331" t="s">
        <v>3301</v>
      </c>
      <c r="F331" t="s">
        <v>2481</v>
      </c>
      <c r="G331">
        <v>467206</v>
      </c>
      <c r="H331" s="1">
        <v>44340</v>
      </c>
      <c r="I331" s="1">
        <v>44340</v>
      </c>
      <c r="J331" t="s">
        <v>3336</v>
      </c>
      <c r="L331" t="s">
        <v>3337</v>
      </c>
      <c r="M331" t="s">
        <v>2038</v>
      </c>
      <c r="N331">
        <v>32713</v>
      </c>
      <c r="O331" t="s">
        <v>2039</v>
      </c>
      <c r="P331" t="str">
        <f t="shared" si="5"/>
        <v>315 Hickory Springs Ct, Debary, 32713, FL</v>
      </c>
    </row>
    <row r="332" spans="1:16" x14ac:dyDescent="0.25">
      <c r="A332">
        <v>1179019926</v>
      </c>
      <c r="B332" t="s">
        <v>2033</v>
      </c>
      <c r="C332">
        <v>511257</v>
      </c>
      <c r="D332" t="s">
        <v>2810</v>
      </c>
      <c r="E332" t="s">
        <v>2281</v>
      </c>
      <c r="F332" t="s">
        <v>3338</v>
      </c>
      <c r="G332">
        <v>511257</v>
      </c>
      <c r="H332" s="1">
        <v>44501</v>
      </c>
      <c r="I332" s="1">
        <v>44501</v>
      </c>
      <c r="J332" t="s">
        <v>3339</v>
      </c>
      <c r="L332" t="s">
        <v>576</v>
      </c>
      <c r="M332" t="s">
        <v>2038</v>
      </c>
      <c r="N332">
        <v>33905</v>
      </c>
      <c r="O332" t="s">
        <v>2039</v>
      </c>
      <c r="P332" t="str">
        <f t="shared" si="5"/>
        <v>3150 champion ring road apt 302, Fort Myers, 33905, FL</v>
      </c>
    </row>
    <row r="333" spans="1:16" x14ac:dyDescent="0.25">
      <c r="A333">
        <v>930173655</v>
      </c>
      <c r="B333" t="s">
        <v>2033</v>
      </c>
      <c r="C333">
        <v>381565</v>
      </c>
      <c r="D333" t="s">
        <v>2460</v>
      </c>
      <c r="E333" t="s">
        <v>3340</v>
      </c>
      <c r="F333" t="s">
        <v>3341</v>
      </c>
      <c r="G333">
        <v>381565</v>
      </c>
      <c r="H333" s="1">
        <v>44317</v>
      </c>
      <c r="I333" s="1">
        <v>43701</v>
      </c>
      <c r="J333" t="s">
        <v>3342</v>
      </c>
      <c r="L333" t="s">
        <v>3343</v>
      </c>
      <c r="M333" t="s">
        <v>2038</v>
      </c>
      <c r="N333">
        <v>32792</v>
      </c>
      <c r="O333" t="s">
        <v>2039</v>
      </c>
      <c r="P333" t="str">
        <f t="shared" si="5"/>
        <v>3163 Ash Park Loop, Winter Park, 32792, FL</v>
      </c>
    </row>
    <row r="334" spans="1:16" x14ac:dyDescent="0.25">
      <c r="A334">
        <v>1154767469</v>
      </c>
      <c r="B334" t="s">
        <v>2033</v>
      </c>
      <c r="C334">
        <v>465270</v>
      </c>
      <c r="D334" t="s">
        <v>3344</v>
      </c>
      <c r="E334" t="s">
        <v>3345</v>
      </c>
      <c r="F334" t="s">
        <v>3346</v>
      </c>
      <c r="G334">
        <v>465270</v>
      </c>
      <c r="H334" s="1">
        <v>44319</v>
      </c>
      <c r="I334" s="1">
        <v>44319</v>
      </c>
      <c r="J334" t="s">
        <v>3347</v>
      </c>
      <c r="L334" t="s">
        <v>3348</v>
      </c>
      <c r="M334" t="s">
        <v>2038</v>
      </c>
      <c r="N334">
        <v>33570</v>
      </c>
      <c r="O334" t="s">
        <v>2039</v>
      </c>
      <c r="P334" t="str">
        <f t="shared" si="5"/>
        <v>319 BLUE POINT DR, Ruskin, 33570, FL</v>
      </c>
    </row>
    <row r="335" spans="1:16" x14ac:dyDescent="0.25">
      <c r="A335">
        <v>1164278677</v>
      </c>
      <c r="B335" t="s">
        <v>2033</v>
      </c>
      <c r="C335">
        <v>475157</v>
      </c>
      <c r="D335" t="s">
        <v>3349</v>
      </c>
      <c r="F335" t="s">
        <v>2623</v>
      </c>
      <c r="G335">
        <v>475157</v>
      </c>
      <c r="H335" s="1">
        <v>44361</v>
      </c>
      <c r="I335" s="1">
        <v>44361</v>
      </c>
      <c r="J335" t="s">
        <v>3350</v>
      </c>
      <c r="L335" t="s">
        <v>3351</v>
      </c>
      <c r="M335" t="s">
        <v>2105</v>
      </c>
      <c r="N335">
        <v>92173</v>
      </c>
      <c r="O335" t="s">
        <v>2039</v>
      </c>
      <c r="P335" t="str">
        <f t="shared" si="5"/>
        <v>322 s. Vista ave, San ysidro  California, 92173, CA</v>
      </c>
    </row>
    <row r="336" spans="1:16" x14ac:dyDescent="0.25">
      <c r="A336">
        <v>1160873900</v>
      </c>
      <c r="B336" t="s">
        <v>2033</v>
      </c>
      <c r="C336">
        <v>346945</v>
      </c>
      <c r="D336" t="s">
        <v>3352</v>
      </c>
      <c r="E336" t="s">
        <v>3353</v>
      </c>
      <c r="F336" t="s">
        <v>3354</v>
      </c>
      <c r="G336">
        <v>346945</v>
      </c>
      <c r="H336" s="1">
        <v>44457</v>
      </c>
      <c r="I336" s="1">
        <v>43395</v>
      </c>
      <c r="J336" t="s">
        <v>3355</v>
      </c>
      <c r="L336" t="s">
        <v>3356</v>
      </c>
      <c r="M336" t="s">
        <v>2176</v>
      </c>
      <c r="N336">
        <v>30041</v>
      </c>
      <c r="O336" t="s">
        <v>2039</v>
      </c>
      <c r="P336" t="str">
        <f t="shared" si="5"/>
        <v>3225 Crestview Drive, Cumming, 30041, GA</v>
      </c>
    </row>
    <row r="337" spans="1:16" x14ac:dyDescent="0.25">
      <c r="A337">
        <v>1179020556</v>
      </c>
      <c r="B337" t="s">
        <v>2033</v>
      </c>
      <c r="C337">
        <v>361822</v>
      </c>
      <c r="D337" t="s">
        <v>3357</v>
      </c>
      <c r="E337" t="s">
        <v>3358</v>
      </c>
      <c r="F337" t="s">
        <v>3359</v>
      </c>
      <c r="G337">
        <v>361822</v>
      </c>
      <c r="H337" s="1">
        <v>44513</v>
      </c>
      <c r="I337" s="1">
        <v>43577</v>
      </c>
      <c r="J337" t="s">
        <v>3360</v>
      </c>
      <c r="L337" t="s">
        <v>3361</v>
      </c>
      <c r="M337" t="s">
        <v>2105</v>
      </c>
      <c r="N337">
        <v>95670</v>
      </c>
      <c r="O337" t="s">
        <v>2039</v>
      </c>
      <c r="P337" t="str">
        <f t="shared" si="5"/>
        <v>3228 Wigan Ct, Rancho Cordova, 95670, CA</v>
      </c>
    </row>
    <row r="338" spans="1:16" x14ac:dyDescent="0.25">
      <c r="A338">
        <v>1166729404</v>
      </c>
      <c r="B338" t="s">
        <v>2033</v>
      </c>
      <c r="C338">
        <v>387647</v>
      </c>
      <c r="D338" t="s">
        <v>3362</v>
      </c>
      <c r="E338" t="s">
        <v>3363</v>
      </c>
      <c r="F338" t="s">
        <v>3364</v>
      </c>
      <c r="G338">
        <v>387647</v>
      </c>
      <c r="H338" s="1">
        <v>44387</v>
      </c>
      <c r="I338" s="1">
        <v>43737</v>
      </c>
      <c r="J338" t="s">
        <v>3365</v>
      </c>
      <c r="K338" t="s">
        <v>3366</v>
      </c>
      <c r="L338" t="s">
        <v>3367</v>
      </c>
      <c r="M338" t="s">
        <v>2038</v>
      </c>
      <c r="N338">
        <v>32119</v>
      </c>
      <c r="O338" t="s">
        <v>2039</v>
      </c>
      <c r="P338" t="str">
        <f t="shared" si="5"/>
        <v>3230 S Ridgewood Ave, South Daytona, 32119, FL</v>
      </c>
    </row>
    <row r="339" spans="1:16" x14ac:dyDescent="0.25">
      <c r="A339">
        <v>1181522392</v>
      </c>
      <c r="B339" t="s">
        <v>2033</v>
      </c>
      <c r="C339">
        <v>515213</v>
      </c>
      <c r="D339" t="s">
        <v>2124</v>
      </c>
      <c r="F339" t="s">
        <v>3368</v>
      </c>
      <c r="G339">
        <v>515213</v>
      </c>
      <c r="H339" s="1">
        <v>44529</v>
      </c>
      <c r="I339" s="1">
        <v>44529</v>
      </c>
      <c r="J339" t="s">
        <v>3369</v>
      </c>
      <c r="K339" t="s">
        <v>3370</v>
      </c>
      <c r="L339" t="s">
        <v>2805</v>
      </c>
      <c r="M339" t="s">
        <v>2285</v>
      </c>
      <c r="N339">
        <v>27613</v>
      </c>
      <c r="O339" t="s">
        <v>2039</v>
      </c>
      <c r="P339" t="str">
        <f t="shared" si="5"/>
        <v>3231 shore view Rd, Raleigh, 27613, NC</v>
      </c>
    </row>
    <row r="340" spans="1:16" x14ac:dyDescent="0.25">
      <c r="A340">
        <v>1162342950</v>
      </c>
      <c r="B340" t="s">
        <v>2033</v>
      </c>
      <c r="C340">
        <v>285173</v>
      </c>
      <c r="D340" t="s">
        <v>3371</v>
      </c>
      <c r="E340" t="s">
        <v>2242</v>
      </c>
      <c r="F340" t="s">
        <v>2897</v>
      </c>
      <c r="G340">
        <v>285173</v>
      </c>
      <c r="H340" s="1">
        <v>44331</v>
      </c>
      <c r="I340" s="1">
        <v>42885</v>
      </c>
      <c r="J340" t="s">
        <v>3372</v>
      </c>
      <c r="L340" t="s">
        <v>3373</v>
      </c>
      <c r="M340" t="s">
        <v>2038</v>
      </c>
      <c r="N340">
        <v>34655</v>
      </c>
      <c r="O340" t="s">
        <v>2039</v>
      </c>
      <c r="P340" t="str">
        <f t="shared" si="5"/>
        <v>3240 Kismet Ct., New Port Richey, 34655, FL</v>
      </c>
    </row>
    <row r="341" spans="1:16" x14ac:dyDescent="0.25">
      <c r="A341">
        <v>1181522391</v>
      </c>
      <c r="B341" t="s">
        <v>2033</v>
      </c>
      <c r="C341">
        <v>518233</v>
      </c>
      <c r="D341" t="s">
        <v>2690</v>
      </c>
      <c r="F341" t="s">
        <v>3374</v>
      </c>
      <c r="G341">
        <v>518233</v>
      </c>
      <c r="H341" s="1">
        <v>44543</v>
      </c>
      <c r="I341" s="1">
        <v>44543</v>
      </c>
      <c r="J341" t="s">
        <v>3375</v>
      </c>
      <c r="K341" t="s">
        <v>3376</v>
      </c>
      <c r="L341" t="s">
        <v>2805</v>
      </c>
      <c r="M341" t="s">
        <v>2285</v>
      </c>
      <c r="N341">
        <v>27613</v>
      </c>
      <c r="O341" t="s">
        <v>2039</v>
      </c>
      <c r="P341" t="str">
        <f t="shared" si="5"/>
        <v>3240 Lynn Ridge Dr., Raleigh, 27613, NC</v>
      </c>
    </row>
    <row r="342" spans="1:16" x14ac:dyDescent="0.25">
      <c r="A342">
        <v>1151392643</v>
      </c>
      <c r="B342" t="s">
        <v>2033</v>
      </c>
      <c r="C342">
        <v>437987</v>
      </c>
      <c r="D342" t="s">
        <v>3377</v>
      </c>
      <c r="F342" t="s">
        <v>3378</v>
      </c>
      <c r="G342">
        <v>437987</v>
      </c>
      <c r="H342" s="1">
        <v>44191</v>
      </c>
      <c r="I342" s="1">
        <v>44095</v>
      </c>
      <c r="J342" t="s">
        <v>3379</v>
      </c>
      <c r="L342" t="s">
        <v>3276</v>
      </c>
      <c r="M342" t="s">
        <v>2038</v>
      </c>
      <c r="N342">
        <v>32043</v>
      </c>
      <c r="O342" t="s">
        <v>2039</v>
      </c>
      <c r="P342" t="str">
        <f t="shared" si="5"/>
        <v>3251 Canyon Falls Dr., Green Cove Springs, 32043, FL</v>
      </c>
    </row>
    <row r="343" spans="1:16" x14ac:dyDescent="0.25">
      <c r="A343">
        <v>1164421392</v>
      </c>
      <c r="B343" t="s">
        <v>2033</v>
      </c>
      <c r="C343">
        <v>481092</v>
      </c>
      <c r="D343" t="s">
        <v>3380</v>
      </c>
      <c r="E343" t="s">
        <v>3180</v>
      </c>
      <c r="F343" t="s">
        <v>3381</v>
      </c>
      <c r="G343">
        <v>481092</v>
      </c>
      <c r="H343" s="1">
        <v>44389</v>
      </c>
      <c r="I343" s="1">
        <v>44389</v>
      </c>
      <c r="J343" t="s">
        <v>3382</v>
      </c>
      <c r="L343" t="s">
        <v>3383</v>
      </c>
      <c r="M343" t="s">
        <v>2038</v>
      </c>
      <c r="N343">
        <v>34748</v>
      </c>
      <c r="O343" t="s">
        <v>2039</v>
      </c>
      <c r="P343" t="str">
        <f t="shared" si="5"/>
        <v>32702 Westwood Loop, Leesburg, 34748, FL</v>
      </c>
    </row>
    <row r="344" spans="1:16" x14ac:dyDescent="0.25">
      <c r="A344">
        <v>1169048109</v>
      </c>
      <c r="B344" t="s">
        <v>2033</v>
      </c>
      <c r="C344">
        <v>484073</v>
      </c>
      <c r="D344" t="s">
        <v>3380</v>
      </c>
      <c r="E344" t="s">
        <v>2034</v>
      </c>
      <c r="F344" t="s">
        <v>3384</v>
      </c>
      <c r="G344">
        <v>484073</v>
      </c>
      <c r="H344" s="1">
        <v>44396</v>
      </c>
      <c r="I344" s="1">
        <v>44396</v>
      </c>
      <c r="J344" t="s">
        <v>3385</v>
      </c>
      <c r="L344" t="s">
        <v>2486</v>
      </c>
      <c r="M344" t="s">
        <v>2140</v>
      </c>
      <c r="N344">
        <v>29485</v>
      </c>
      <c r="O344" t="s">
        <v>2039</v>
      </c>
      <c r="P344" t="str">
        <f t="shared" si="5"/>
        <v>3288 Von Ohsen Rd, Summerville, 29485, SC</v>
      </c>
    </row>
    <row r="345" spans="1:16" x14ac:dyDescent="0.25">
      <c r="A345">
        <v>1155086323</v>
      </c>
      <c r="B345" t="s">
        <v>2033</v>
      </c>
      <c r="C345">
        <v>465044</v>
      </c>
      <c r="D345" t="s">
        <v>3386</v>
      </c>
      <c r="E345" t="s">
        <v>2562</v>
      </c>
      <c r="F345" t="s">
        <v>2377</v>
      </c>
      <c r="G345">
        <v>465044</v>
      </c>
      <c r="H345" s="1">
        <v>44319</v>
      </c>
      <c r="I345" s="1">
        <v>44319</v>
      </c>
      <c r="J345" t="s">
        <v>3387</v>
      </c>
      <c r="L345" t="s">
        <v>3388</v>
      </c>
      <c r="M345" t="s">
        <v>2154</v>
      </c>
      <c r="N345">
        <v>75052</v>
      </c>
      <c r="O345" t="s">
        <v>2039</v>
      </c>
      <c r="P345" t="str">
        <f t="shared" si="5"/>
        <v>3302 Wuthering Cir, Grand Prairie, 75052, TX</v>
      </c>
    </row>
    <row r="346" spans="1:16" x14ac:dyDescent="0.25">
      <c r="A346">
        <v>1151392676</v>
      </c>
      <c r="B346" t="s">
        <v>2033</v>
      </c>
      <c r="C346">
        <v>456651</v>
      </c>
      <c r="D346" t="s">
        <v>2146</v>
      </c>
      <c r="E346" t="s">
        <v>2112</v>
      </c>
      <c r="F346" t="s">
        <v>3389</v>
      </c>
      <c r="G346">
        <v>456651</v>
      </c>
      <c r="H346" s="1">
        <v>44263</v>
      </c>
      <c r="I346" s="1">
        <v>44263</v>
      </c>
      <c r="J346" t="s">
        <v>3390</v>
      </c>
      <c r="K346" t="s">
        <v>3391</v>
      </c>
      <c r="L346" t="s">
        <v>3392</v>
      </c>
      <c r="M346" t="s">
        <v>2182</v>
      </c>
      <c r="N346">
        <v>98003</v>
      </c>
      <c r="O346" t="s">
        <v>2039</v>
      </c>
      <c r="P346" t="str">
        <f t="shared" si="5"/>
        <v>33408 1st Lane S, Federal Way, 98003, WA</v>
      </c>
    </row>
    <row r="347" spans="1:16" x14ac:dyDescent="0.25">
      <c r="A347">
        <v>1137751752</v>
      </c>
      <c r="B347" t="s">
        <v>2033</v>
      </c>
      <c r="C347">
        <v>488159</v>
      </c>
      <c r="D347" t="s">
        <v>2460</v>
      </c>
      <c r="E347" t="s">
        <v>3393</v>
      </c>
      <c r="F347" t="s">
        <v>2426</v>
      </c>
      <c r="G347">
        <v>488159</v>
      </c>
      <c r="H347" s="1">
        <v>44403</v>
      </c>
      <c r="I347" s="1">
        <v>44403</v>
      </c>
      <c r="J347" t="s">
        <v>3394</v>
      </c>
      <c r="L347" t="s">
        <v>2380</v>
      </c>
      <c r="M347" t="s">
        <v>2105</v>
      </c>
      <c r="N347">
        <v>92503</v>
      </c>
      <c r="O347" t="s">
        <v>2039</v>
      </c>
      <c r="P347" t="str">
        <f t="shared" si="5"/>
        <v>3343 Fruitwood Dr, Riverside, 92503, CA</v>
      </c>
    </row>
    <row r="348" spans="1:16" x14ac:dyDescent="0.25">
      <c r="A348">
        <v>1169048093</v>
      </c>
      <c r="B348" t="s">
        <v>2033</v>
      </c>
      <c r="C348">
        <v>484717</v>
      </c>
      <c r="D348" t="s">
        <v>2487</v>
      </c>
      <c r="E348" t="s">
        <v>2528</v>
      </c>
      <c r="F348" t="s">
        <v>3395</v>
      </c>
      <c r="G348">
        <v>484717</v>
      </c>
      <c r="H348" s="1">
        <v>44597</v>
      </c>
      <c r="I348" s="1">
        <v>44403</v>
      </c>
      <c r="J348" t="s">
        <v>3396</v>
      </c>
      <c r="L348" t="s">
        <v>3063</v>
      </c>
      <c r="M348" t="s">
        <v>2105</v>
      </c>
      <c r="N348">
        <v>90808</v>
      </c>
      <c r="O348" t="s">
        <v>2039</v>
      </c>
      <c r="P348" t="str">
        <f t="shared" si="5"/>
        <v>3344 Petaluma Ave, Long Beach, 90808, CA</v>
      </c>
    </row>
    <row r="349" spans="1:16" x14ac:dyDescent="0.25">
      <c r="A349">
        <v>1145618044</v>
      </c>
      <c r="B349" t="s">
        <v>2033</v>
      </c>
      <c r="C349">
        <v>501252</v>
      </c>
      <c r="D349" t="s">
        <v>2411</v>
      </c>
      <c r="E349" t="s">
        <v>2487</v>
      </c>
      <c r="F349" t="s">
        <v>3397</v>
      </c>
      <c r="G349">
        <v>501252</v>
      </c>
      <c r="H349" s="1">
        <v>44459</v>
      </c>
      <c r="I349" s="1">
        <v>44459</v>
      </c>
      <c r="J349" t="s">
        <v>3398</v>
      </c>
      <c r="L349" t="s">
        <v>3399</v>
      </c>
      <c r="M349" t="s">
        <v>2038</v>
      </c>
      <c r="N349">
        <v>34983</v>
      </c>
      <c r="O349" t="s">
        <v>2039</v>
      </c>
      <c r="P349" t="str">
        <f t="shared" si="5"/>
        <v>337 NW PLACID AVE, Port Saint Lucie, 34983, FL</v>
      </c>
    </row>
    <row r="350" spans="1:16" x14ac:dyDescent="0.25">
      <c r="A350">
        <v>1164421273</v>
      </c>
      <c r="B350" t="s">
        <v>2033</v>
      </c>
      <c r="C350">
        <v>479506</v>
      </c>
      <c r="D350" t="s">
        <v>2460</v>
      </c>
      <c r="E350" t="s">
        <v>2034</v>
      </c>
      <c r="F350" t="s">
        <v>2914</v>
      </c>
      <c r="G350">
        <v>479506</v>
      </c>
      <c r="H350" s="1">
        <v>44389</v>
      </c>
      <c r="I350" s="1">
        <v>44389</v>
      </c>
      <c r="J350" t="s">
        <v>3400</v>
      </c>
      <c r="L350" t="s">
        <v>3401</v>
      </c>
      <c r="M350" t="s">
        <v>2145</v>
      </c>
      <c r="N350">
        <v>38134</v>
      </c>
      <c r="O350" t="s">
        <v>2039</v>
      </c>
      <c r="P350" t="str">
        <f t="shared" si="5"/>
        <v>3370 Dabler PL, Bartlett, 38134, TN</v>
      </c>
    </row>
    <row r="351" spans="1:16" x14ac:dyDescent="0.25">
      <c r="A351">
        <v>1157355202</v>
      </c>
      <c r="B351" t="s">
        <v>2033</v>
      </c>
      <c r="C351">
        <v>461823</v>
      </c>
      <c r="D351" t="s">
        <v>3402</v>
      </c>
      <c r="E351" t="s">
        <v>2281</v>
      </c>
      <c r="F351" t="s">
        <v>2806</v>
      </c>
      <c r="G351">
        <v>461823</v>
      </c>
      <c r="H351" s="1">
        <v>44298</v>
      </c>
      <c r="I351" s="1">
        <v>44298</v>
      </c>
      <c r="J351" t="s">
        <v>3403</v>
      </c>
      <c r="L351" t="s">
        <v>2211</v>
      </c>
      <c r="M351" t="s">
        <v>2076</v>
      </c>
      <c r="N351">
        <v>64055</v>
      </c>
      <c r="O351" t="s">
        <v>2039</v>
      </c>
      <c r="P351" t="str">
        <f t="shared" si="5"/>
        <v>3416 S Marshall Ct, Independence, 64055, MO</v>
      </c>
    </row>
    <row r="352" spans="1:16" x14ac:dyDescent="0.25">
      <c r="A352">
        <v>1169044580</v>
      </c>
      <c r="B352" t="s">
        <v>2033</v>
      </c>
      <c r="C352">
        <v>484275</v>
      </c>
      <c r="D352" t="s">
        <v>3404</v>
      </c>
      <c r="E352" t="s">
        <v>3405</v>
      </c>
      <c r="F352" t="s">
        <v>3406</v>
      </c>
      <c r="G352">
        <v>484275</v>
      </c>
      <c r="H352" s="1">
        <v>44403</v>
      </c>
      <c r="I352" s="1">
        <v>44403</v>
      </c>
      <c r="J352" t="s">
        <v>3407</v>
      </c>
      <c r="L352" t="s">
        <v>3408</v>
      </c>
      <c r="M352" t="s">
        <v>2105</v>
      </c>
      <c r="N352">
        <v>92532</v>
      </c>
      <c r="O352" t="s">
        <v>2039</v>
      </c>
      <c r="P352" t="str">
        <f t="shared" si="5"/>
        <v>34288 Chaparossa Dr, Lake Elsinore, 92532, CA</v>
      </c>
    </row>
    <row r="353" spans="1:16" x14ac:dyDescent="0.25">
      <c r="A353">
        <v>1178206088</v>
      </c>
      <c r="B353" t="s">
        <v>2033</v>
      </c>
      <c r="C353">
        <v>445303</v>
      </c>
      <c r="D353" t="s">
        <v>3409</v>
      </c>
      <c r="F353" t="s">
        <v>3410</v>
      </c>
      <c r="G353">
        <v>445303</v>
      </c>
      <c r="H353" s="1">
        <v>44485</v>
      </c>
      <c r="I353" s="1">
        <v>44165</v>
      </c>
      <c r="J353" t="s">
        <v>3411</v>
      </c>
      <c r="L353" t="s">
        <v>3412</v>
      </c>
      <c r="M353" t="s">
        <v>2038</v>
      </c>
      <c r="N353">
        <v>34953</v>
      </c>
      <c r="O353" t="s">
        <v>2039</v>
      </c>
      <c r="P353" t="str">
        <f t="shared" si="5"/>
        <v>3431 SW FUNTUNA ST, Port St Lucie, 34953, FL</v>
      </c>
    </row>
    <row r="354" spans="1:16" x14ac:dyDescent="0.25">
      <c r="A354">
        <v>1164952739</v>
      </c>
      <c r="B354" t="s">
        <v>2033</v>
      </c>
      <c r="C354">
        <v>472137</v>
      </c>
      <c r="D354" t="s">
        <v>2159</v>
      </c>
      <c r="E354" t="s">
        <v>2062</v>
      </c>
      <c r="F354" t="s">
        <v>3413</v>
      </c>
      <c r="G354">
        <v>472137</v>
      </c>
      <c r="H354" s="1">
        <v>44361</v>
      </c>
      <c r="I354" s="1">
        <v>44361</v>
      </c>
      <c r="J354" t="s">
        <v>3414</v>
      </c>
      <c r="L354" t="s">
        <v>3415</v>
      </c>
      <c r="M354" t="s">
        <v>2038</v>
      </c>
      <c r="N354">
        <v>34982</v>
      </c>
      <c r="O354" t="s">
        <v>2039</v>
      </c>
      <c r="P354" t="str">
        <f t="shared" si="5"/>
        <v>345 E weatherbee rd lot 36, Ft Pierce, 34982, FL</v>
      </c>
    </row>
    <row r="355" spans="1:16" x14ac:dyDescent="0.25">
      <c r="A355">
        <v>1157355234</v>
      </c>
      <c r="B355" t="s">
        <v>2033</v>
      </c>
      <c r="C355">
        <v>459703</v>
      </c>
      <c r="D355" t="s">
        <v>3416</v>
      </c>
      <c r="E355" t="s">
        <v>3417</v>
      </c>
      <c r="F355" t="s">
        <v>3418</v>
      </c>
      <c r="G355">
        <v>459703</v>
      </c>
      <c r="H355" s="1">
        <v>44298</v>
      </c>
      <c r="I355" s="1">
        <v>44298</v>
      </c>
      <c r="J355" t="s">
        <v>3419</v>
      </c>
      <c r="L355" t="s">
        <v>3420</v>
      </c>
      <c r="M355" t="s">
        <v>2038</v>
      </c>
      <c r="N355">
        <v>33596</v>
      </c>
      <c r="O355" t="s">
        <v>2039</v>
      </c>
      <c r="P355" t="str">
        <f t="shared" si="5"/>
        <v>3467 Pine Trace Cir, valrico, 33596, FL</v>
      </c>
    </row>
    <row r="356" spans="1:16" x14ac:dyDescent="0.25">
      <c r="A356">
        <v>1178178936</v>
      </c>
      <c r="B356" t="s">
        <v>2033</v>
      </c>
      <c r="C356">
        <v>377320</v>
      </c>
      <c r="D356" t="s">
        <v>3269</v>
      </c>
      <c r="E356" t="s">
        <v>3421</v>
      </c>
      <c r="F356" t="s">
        <v>3422</v>
      </c>
      <c r="G356">
        <v>377320</v>
      </c>
      <c r="H356" s="1">
        <v>44485</v>
      </c>
      <c r="I356" s="1">
        <v>43668</v>
      </c>
      <c r="J356" t="s">
        <v>3423</v>
      </c>
      <c r="L356" t="s">
        <v>3424</v>
      </c>
      <c r="M356" t="s">
        <v>2105</v>
      </c>
      <c r="N356">
        <v>95337</v>
      </c>
      <c r="O356" t="s">
        <v>2039</v>
      </c>
      <c r="P356" t="str">
        <f t="shared" si="5"/>
        <v>350 north union #79, Manteca, 95337, CA</v>
      </c>
    </row>
    <row r="357" spans="1:16" x14ac:dyDescent="0.25">
      <c r="A357">
        <v>1145127379</v>
      </c>
      <c r="B357" t="s">
        <v>2033</v>
      </c>
      <c r="C357">
        <v>448625</v>
      </c>
      <c r="D357" t="s">
        <v>2966</v>
      </c>
      <c r="F357" t="s">
        <v>3425</v>
      </c>
      <c r="G357">
        <v>448625</v>
      </c>
      <c r="H357" s="1">
        <v>44200</v>
      </c>
      <c r="I357" s="1">
        <v>44200</v>
      </c>
      <c r="J357" t="s">
        <v>3426</v>
      </c>
      <c r="L357" t="s">
        <v>3427</v>
      </c>
      <c r="M357" t="s">
        <v>2154</v>
      </c>
      <c r="N357">
        <v>76009</v>
      </c>
      <c r="O357" t="s">
        <v>2039</v>
      </c>
      <c r="P357" t="str">
        <f t="shared" si="5"/>
        <v>3512 Raintree Dr S, Alvarado, 76009, TX</v>
      </c>
    </row>
    <row r="358" spans="1:16" x14ac:dyDescent="0.25">
      <c r="A358">
        <v>1156891447</v>
      </c>
      <c r="B358" t="s">
        <v>2033</v>
      </c>
      <c r="C358">
        <v>353820</v>
      </c>
      <c r="D358" t="s">
        <v>2073</v>
      </c>
      <c r="E358" t="s">
        <v>3428</v>
      </c>
      <c r="F358" t="s">
        <v>3429</v>
      </c>
      <c r="G358">
        <v>353820</v>
      </c>
      <c r="H358" s="1">
        <v>44317</v>
      </c>
      <c r="I358" s="1">
        <v>43493</v>
      </c>
      <c r="J358" t="s">
        <v>3430</v>
      </c>
      <c r="L358" t="s">
        <v>2535</v>
      </c>
      <c r="M358" t="s">
        <v>2038</v>
      </c>
      <c r="N358">
        <v>32608</v>
      </c>
      <c r="O358" t="s">
        <v>2039</v>
      </c>
      <c r="P358" t="str">
        <f t="shared" si="5"/>
        <v>3515 S.W. 39th Blvd., Gainesville, 32608, FL</v>
      </c>
    </row>
    <row r="359" spans="1:16" x14ac:dyDescent="0.25">
      <c r="A359">
        <v>1166729415</v>
      </c>
      <c r="B359" t="s">
        <v>2033</v>
      </c>
      <c r="C359">
        <v>489867</v>
      </c>
      <c r="D359" t="s">
        <v>2592</v>
      </c>
      <c r="E359" t="s">
        <v>3431</v>
      </c>
      <c r="F359" t="s">
        <v>3432</v>
      </c>
      <c r="G359">
        <v>489867</v>
      </c>
      <c r="H359" s="1">
        <v>44410</v>
      </c>
      <c r="I359" s="1">
        <v>44410</v>
      </c>
      <c r="J359" t="s">
        <v>3433</v>
      </c>
      <c r="L359" t="s">
        <v>1721</v>
      </c>
      <c r="M359" t="s">
        <v>2505</v>
      </c>
      <c r="N359">
        <v>44109</v>
      </c>
      <c r="O359" t="s">
        <v>2039</v>
      </c>
      <c r="P359" t="str">
        <f t="shared" si="5"/>
        <v>3524 Marvin Avenue, Cleveland, 44109, OH</v>
      </c>
    </row>
    <row r="360" spans="1:16" x14ac:dyDescent="0.25">
      <c r="A360">
        <v>1149808550</v>
      </c>
      <c r="B360" t="s">
        <v>2033</v>
      </c>
      <c r="C360">
        <v>453250</v>
      </c>
      <c r="D360" t="s">
        <v>2067</v>
      </c>
      <c r="F360" t="s">
        <v>3061</v>
      </c>
      <c r="G360">
        <v>453250</v>
      </c>
      <c r="H360" s="1">
        <v>44242</v>
      </c>
      <c r="I360" s="1">
        <v>44242</v>
      </c>
      <c r="J360" t="s">
        <v>3434</v>
      </c>
      <c r="L360" t="s">
        <v>3435</v>
      </c>
      <c r="M360" t="s">
        <v>2105</v>
      </c>
      <c r="N360">
        <v>90039</v>
      </c>
      <c r="O360" t="s">
        <v>2039</v>
      </c>
      <c r="P360" t="str">
        <f t="shared" si="5"/>
        <v>3535 garden av #e, Los Ãngeles, 90039, CA</v>
      </c>
    </row>
    <row r="361" spans="1:16" x14ac:dyDescent="0.25">
      <c r="A361">
        <v>1156891426</v>
      </c>
      <c r="B361" t="s">
        <v>2033</v>
      </c>
      <c r="C361">
        <v>463011</v>
      </c>
      <c r="D361" t="s">
        <v>3436</v>
      </c>
      <c r="E361" t="s">
        <v>3437</v>
      </c>
      <c r="F361" t="s">
        <v>3438</v>
      </c>
      <c r="G361">
        <v>463011</v>
      </c>
      <c r="H361" s="1">
        <v>44319</v>
      </c>
      <c r="I361" s="1">
        <v>44319</v>
      </c>
      <c r="J361" t="s">
        <v>3439</v>
      </c>
      <c r="L361" t="s">
        <v>2254</v>
      </c>
      <c r="M361" t="s">
        <v>2038</v>
      </c>
      <c r="N361">
        <v>33018</v>
      </c>
      <c r="O361" t="s">
        <v>2039</v>
      </c>
      <c r="P361" t="str">
        <f t="shared" si="5"/>
        <v>3542 W 72nd Place, Hialeah, 33018, FL</v>
      </c>
    </row>
    <row r="362" spans="1:16" x14ac:dyDescent="0.25">
      <c r="A362">
        <v>1156891436</v>
      </c>
      <c r="B362" t="s">
        <v>2033</v>
      </c>
      <c r="C362">
        <v>463764</v>
      </c>
      <c r="D362" t="s">
        <v>3440</v>
      </c>
      <c r="E362" t="s">
        <v>3441</v>
      </c>
      <c r="F362" t="s">
        <v>2562</v>
      </c>
      <c r="G362">
        <v>463764</v>
      </c>
      <c r="H362" s="1">
        <v>44319</v>
      </c>
      <c r="I362" s="1">
        <v>44319</v>
      </c>
      <c r="J362" t="s">
        <v>3442</v>
      </c>
      <c r="L362" t="s">
        <v>3412</v>
      </c>
      <c r="M362" t="s">
        <v>2038</v>
      </c>
      <c r="N362">
        <v>34953</v>
      </c>
      <c r="O362" t="s">
        <v>2039</v>
      </c>
      <c r="P362" t="str">
        <f t="shared" si="5"/>
        <v>3586 SW Pisano ST, Port St Lucie, 34953, FL</v>
      </c>
    </row>
    <row r="363" spans="1:16" x14ac:dyDescent="0.25">
      <c r="A363">
        <v>1176699713</v>
      </c>
      <c r="B363" t="s">
        <v>2033</v>
      </c>
      <c r="C363">
        <v>286803</v>
      </c>
      <c r="D363" t="s">
        <v>2146</v>
      </c>
      <c r="E363" t="s">
        <v>3443</v>
      </c>
      <c r="F363" t="s">
        <v>2083</v>
      </c>
      <c r="G363">
        <v>286803</v>
      </c>
      <c r="H363" s="1">
        <v>44471</v>
      </c>
      <c r="I363" s="1">
        <v>42898</v>
      </c>
      <c r="J363" t="s">
        <v>3444</v>
      </c>
      <c r="K363" t="s">
        <v>3445</v>
      </c>
      <c r="L363" t="s">
        <v>3361</v>
      </c>
      <c r="M363" t="s">
        <v>2105</v>
      </c>
      <c r="N363">
        <v>95670</v>
      </c>
      <c r="O363" t="s">
        <v>2039</v>
      </c>
      <c r="P363" t="str">
        <f t="shared" si="5"/>
        <v>3600 Data Drive, Rancho Cordova, 95670, CA</v>
      </c>
    </row>
    <row r="364" spans="1:16" x14ac:dyDescent="0.25">
      <c r="A364">
        <v>1145127399</v>
      </c>
      <c r="B364" t="s">
        <v>2033</v>
      </c>
      <c r="C364">
        <v>447634</v>
      </c>
      <c r="D364" t="s">
        <v>3446</v>
      </c>
      <c r="F364" t="s">
        <v>3447</v>
      </c>
      <c r="G364">
        <v>447634</v>
      </c>
      <c r="H364" s="1">
        <v>44207</v>
      </c>
      <c r="I364" s="1">
        <v>44200</v>
      </c>
      <c r="J364" t="s">
        <v>3448</v>
      </c>
      <c r="L364" t="s">
        <v>2215</v>
      </c>
      <c r="M364" t="s">
        <v>2105</v>
      </c>
      <c r="N364">
        <v>90016</v>
      </c>
      <c r="O364" t="s">
        <v>2039</v>
      </c>
      <c r="P364" t="str">
        <f t="shared" si="5"/>
        <v>3610 Carmona Ave #8, Los Angeles, 90016, CA</v>
      </c>
    </row>
    <row r="365" spans="1:16" x14ac:dyDescent="0.25">
      <c r="A365">
        <v>1181522394</v>
      </c>
      <c r="B365" t="s">
        <v>2033</v>
      </c>
      <c r="C365">
        <v>515922</v>
      </c>
      <c r="D365" t="s">
        <v>3449</v>
      </c>
      <c r="F365" t="s">
        <v>3290</v>
      </c>
      <c r="G365">
        <v>515922</v>
      </c>
      <c r="H365" s="1">
        <v>44529</v>
      </c>
      <c r="I365" s="1">
        <v>44529</v>
      </c>
      <c r="J365" t="s">
        <v>3450</v>
      </c>
      <c r="L365" t="s">
        <v>3451</v>
      </c>
      <c r="M365" t="s">
        <v>2285</v>
      </c>
      <c r="N365">
        <v>27376</v>
      </c>
      <c r="O365" t="s">
        <v>2039</v>
      </c>
      <c r="P365" t="str">
        <f t="shared" si="5"/>
        <v>363 mountian run rd, West End, 27376, NC</v>
      </c>
    </row>
    <row r="366" spans="1:16" x14ac:dyDescent="0.25">
      <c r="A366">
        <v>1156891438</v>
      </c>
      <c r="B366" t="s">
        <v>2033</v>
      </c>
      <c r="C366">
        <v>465932</v>
      </c>
      <c r="D366" t="s">
        <v>3452</v>
      </c>
      <c r="E366" t="s">
        <v>3453</v>
      </c>
      <c r="F366" t="s">
        <v>3454</v>
      </c>
      <c r="G366">
        <v>465932</v>
      </c>
      <c r="H366" s="1">
        <v>44319</v>
      </c>
      <c r="I366" s="1">
        <v>44319</v>
      </c>
      <c r="J366" t="s">
        <v>3455</v>
      </c>
      <c r="L366" t="s">
        <v>445</v>
      </c>
      <c r="M366" t="s">
        <v>2038</v>
      </c>
      <c r="N366">
        <v>33312</v>
      </c>
      <c r="O366" t="s">
        <v>2039</v>
      </c>
      <c r="P366" t="str">
        <f t="shared" si="5"/>
        <v>3635 SW 12th Place, Fort Lauderdale, 33312, FL</v>
      </c>
    </row>
    <row r="367" spans="1:16" x14ac:dyDescent="0.25">
      <c r="A367">
        <v>1156891498</v>
      </c>
      <c r="B367" t="s">
        <v>2033</v>
      </c>
      <c r="C367">
        <v>463754</v>
      </c>
      <c r="D367" t="s">
        <v>3074</v>
      </c>
      <c r="E367" t="s">
        <v>3456</v>
      </c>
      <c r="F367" t="s">
        <v>3457</v>
      </c>
      <c r="G367">
        <v>463754</v>
      </c>
      <c r="H367" s="1">
        <v>44319</v>
      </c>
      <c r="I367" s="1">
        <v>44319</v>
      </c>
      <c r="J367" t="s">
        <v>3458</v>
      </c>
      <c r="K367" t="s">
        <v>3459</v>
      </c>
      <c r="L367" t="s">
        <v>3460</v>
      </c>
      <c r="M367" t="s">
        <v>2038</v>
      </c>
      <c r="N367">
        <v>34994</v>
      </c>
      <c r="O367" t="s">
        <v>2039</v>
      </c>
      <c r="P367" t="str">
        <f t="shared" si="5"/>
        <v>3640 se gatehouse circle, Stuart, 34994, FL</v>
      </c>
    </row>
    <row r="368" spans="1:16" x14ac:dyDescent="0.25">
      <c r="A368">
        <v>985007152</v>
      </c>
      <c r="B368" t="s">
        <v>2033</v>
      </c>
      <c r="C368">
        <v>457144</v>
      </c>
      <c r="D368" t="s">
        <v>3461</v>
      </c>
      <c r="E368" t="s">
        <v>3313</v>
      </c>
      <c r="F368" t="s">
        <v>3462</v>
      </c>
      <c r="G368">
        <v>457144</v>
      </c>
      <c r="H368" s="1">
        <v>44277</v>
      </c>
      <c r="I368" s="1">
        <v>44277</v>
      </c>
      <c r="J368" t="s">
        <v>3463</v>
      </c>
      <c r="L368" t="s">
        <v>3464</v>
      </c>
      <c r="M368" t="s">
        <v>2038</v>
      </c>
      <c r="N368">
        <v>32129</v>
      </c>
      <c r="O368" t="s">
        <v>2039</v>
      </c>
      <c r="P368" t="str">
        <f t="shared" si="5"/>
        <v>3656 Jackson Street #A1, Port Orange, 32129, FL</v>
      </c>
    </row>
    <row r="369" spans="1:16" x14ac:dyDescent="0.25">
      <c r="A369">
        <v>1179020079</v>
      </c>
      <c r="B369" t="s">
        <v>2033</v>
      </c>
      <c r="C369">
        <v>511190</v>
      </c>
      <c r="D369" t="s">
        <v>3465</v>
      </c>
      <c r="E369" t="s">
        <v>3466</v>
      </c>
      <c r="F369" t="s">
        <v>3467</v>
      </c>
      <c r="G369">
        <v>511190</v>
      </c>
      <c r="H369" s="1">
        <v>44501</v>
      </c>
      <c r="I369" s="1">
        <v>44501</v>
      </c>
      <c r="J369" t="s">
        <v>3468</v>
      </c>
      <c r="L369" t="s">
        <v>3469</v>
      </c>
      <c r="M369" t="s">
        <v>2145</v>
      </c>
      <c r="N369">
        <v>38127</v>
      </c>
      <c r="O369" t="s">
        <v>2039</v>
      </c>
      <c r="P369" t="str">
        <f t="shared" si="5"/>
        <v>3669 Ardmore, Memphis, 38127, TN</v>
      </c>
    </row>
    <row r="370" spans="1:16" x14ac:dyDescent="0.25">
      <c r="A370">
        <v>1157355294</v>
      </c>
      <c r="B370" t="s">
        <v>2033</v>
      </c>
      <c r="C370">
        <v>462000</v>
      </c>
      <c r="D370" t="s">
        <v>3470</v>
      </c>
      <c r="E370" t="s">
        <v>3471</v>
      </c>
      <c r="F370" t="s">
        <v>3472</v>
      </c>
      <c r="G370">
        <v>462000</v>
      </c>
      <c r="H370" s="1">
        <v>44298</v>
      </c>
      <c r="I370" s="1">
        <v>44298</v>
      </c>
      <c r="J370" t="s">
        <v>3473</v>
      </c>
      <c r="L370" t="s">
        <v>3474</v>
      </c>
      <c r="M370" t="s">
        <v>2043</v>
      </c>
      <c r="N370">
        <v>22193</v>
      </c>
      <c r="O370" t="s">
        <v>2039</v>
      </c>
      <c r="P370" t="str">
        <f t="shared" si="5"/>
        <v>3701 Chippendale Circle, Woodbridge, 22193, VA</v>
      </c>
    </row>
    <row r="371" spans="1:16" x14ac:dyDescent="0.25">
      <c r="A371">
        <v>1151392699</v>
      </c>
      <c r="B371" t="s">
        <v>2033</v>
      </c>
      <c r="C371">
        <v>455829</v>
      </c>
      <c r="D371" t="s">
        <v>3051</v>
      </c>
      <c r="E371" t="s">
        <v>2281</v>
      </c>
      <c r="F371" t="s">
        <v>3475</v>
      </c>
      <c r="G371">
        <v>455829</v>
      </c>
      <c r="H371" s="1">
        <v>44263</v>
      </c>
      <c r="I371" s="1">
        <v>44263</v>
      </c>
      <c r="J371" t="s">
        <v>3476</v>
      </c>
      <c r="L371" t="s">
        <v>1721</v>
      </c>
      <c r="M371" t="s">
        <v>2505</v>
      </c>
      <c r="N371">
        <v>44109</v>
      </c>
      <c r="O371" t="s">
        <v>2039</v>
      </c>
      <c r="P371" t="str">
        <f t="shared" si="5"/>
        <v>3714 Schiller Avenue, Cleveland, 44109, OH</v>
      </c>
    </row>
    <row r="372" spans="1:16" x14ac:dyDescent="0.25">
      <c r="A372">
        <v>557416259</v>
      </c>
      <c r="B372" t="s">
        <v>2033</v>
      </c>
      <c r="C372">
        <v>490805</v>
      </c>
      <c r="D372" t="s">
        <v>3380</v>
      </c>
      <c r="E372" t="s">
        <v>2130</v>
      </c>
      <c r="F372" t="s">
        <v>3477</v>
      </c>
      <c r="G372">
        <v>490805</v>
      </c>
      <c r="H372" s="1">
        <v>44431</v>
      </c>
      <c r="I372" s="1">
        <v>44431</v>
      </c>
      <c r="J372" t="s">
        <v>3478</v>
      </c>
      <c r="L372" t="s">
        <v>3479</v>
      </c>
      <c r="M372" t="s">
        <v>2285</v>
      </c>
      <c r="N372">
        <v>28056</v>
      </c>
      <c r="O372" t="s">
        <v>2039</v>
      </c>
      <c r="P372" t="str">
        <f t="shared" si="5"/>
        <v>373 Cape Breton Trail, Gastonia, 28056, NC</v>
      </c>
    </row>
    <row r="373" spans="1:16" x14ac:dyDescent="0.25">
      <c r="A373">
        <v>1158143145</v>
      </c>
      <c r="B373" t="s">
        <v>2033</v>
      </c>
      <c r="C373">
        <v>467839</v>
      </c>
      <c r="D373" t="s">
        <v>3480</v>
      </c>
      <c r="F373" t="s">
        <v>3481</v>
      </c>
      <c r="G373">
        <v>467839</v>
      </c>
      <c r="H373" s="1">
        <v>44340</v>
      </c>
      <c r="I373" s="1">
        <v>44340</v>
      </c>
      <c r="J373" t="s">
        <v>3482</v>
      </c>
      <c r="L373" t="s">
        <v>3227</v>
      </c>
      <c r="M373" t="s">
        <v>2038</v>
      </c>
      <c r="N373">
        <v>33311</v>
      </c>
      <c r="O373" t="s">
        <v>2039</v>
      </c>
      <c r="P373" t="str">
        <f t="shared" si="5"/>
        <v>3730 Nw 9Th st, Lauderhill, 33311, FL</v>
      </c>
    </row>
    <row r="374" spans="1:16" x14ac:dyDescent="0.25">
      <c r="A374">
        <v>1110637517</v>
      </c>
      <c r="B374" t="s">
        <v>2033</v>
      </c>
      <c r="C374">
        <v>402346</v>
      </c>
      <c r="D374" t="s">
        <v>3483</v>
      </c>
      <c r="E374" t="s">
        <v>3484</v>
      </c>
      <c r="F374" t="s">
        <v>3485</v>
      </c>
      <c r="G374">
        <v>402346</v>
      </c>
      <c r="H374" s="1">
        <v>44513</v>
      </c>
      <c r="I374" s="1">
        <v>43870</v>
      </c>
      <c r="J374" t="s">
        <v>3486</v>
      </c>
      <c r="L374" t="s">
        <v>3487</v>
      </c>
      <c r="M374" t="s">
        <v>2176</v>
      </c>
      <c r="N374">
        <v>30519</v>
      </c>
      <c r="O374" t="s">
        <v>2039</v>
      </c>
      <c r="P374" t="str">
        <f t="shared" si="5"/>
        <v>3764 heritage crest pkwy, buford, 30519, GA</v>
      </c>
    </row>
    <row r="375" spans="1:16" x14ac:dyDescent="0.25">
      <c r="A375">
        <v>1095687615</v>
      </c>
      <c r="B375" t="s">
        <v>2033</v>
      </c>
      <c r="C375">
        <v>396461</v>
      </c>
      <c r="D375" t="s">
        <v>3488</v>
      </c>
      <c r="F375" t="s">
        <v>2565</v>
      </c>
      <c r="G375">
        <v>396461</v>
      </c>
      <c r="H375" s="1">
        <v>44415</v>
      </c>
      <c r="I375" s="1">
        <v>43808</v>
      </c>
      <c r="J375" t="s">
        <v>3489</v>
      </c>
      <c r="L375" t="s">
        <v>3490</v>
      </c>
      <c r="M375" t="s">
        <v>2505</v>
      </c>
      <c r="N375">
        <v>44105</v>
      </c>
      <c r="O375" t="s">
        <v>2039</v>
      </c>
      <c r="P375" t="str">
        <f t="shared" si="5"/>
        <v>3764 Washington Park Blvd, Newburgh heights, 44105, OH</v>
      </c>
    </row>
    <row r="376" spans="1:16" x14ac:dyDescent="0.25">
      <c r="A376">
        <v>1164790220</v>
      </c>
      <c r="B376" t="s">
        <v>2033</v>
      </c>
      <c r="C376">
        <v>472149</v>
      </c>
      <c r="D376" t="s">
        <v>2345</v>
      </c>
      <c r="E376" t="s">
        <v>2443</v>
      </c>
      <c r="F376" t="s">
        <v>2574</v>
      </c>
      <c r="G376">
        <v>472149</v>
      </c>
      <c r="H376" s="1">
        <v>44361</v>
      </c>
      <c r="I376" s="1">
        <v>44361</v>
      </c>
      <c r="J376" t="s">
        <v>3491</v>
      </c>
      <c r="K376" t="s">
        <v>3492</v>
      </c>
      <c r="L376" t="s">
        <v>3464</v>
      </c>
      <c r="M376" t="s">
        <v>2038</v>
      </c>
      <c r="N376">
        <v>32129</v>
      </c>
      <c r="O376" t="s">
        <v>2039</v>
      </c>
      <c r="P376" t="str">
        <f t="shared" si="5"/>
        <v>3780 South Clyde Morris Blvd., Port Orange, 32129, FL</v>
      </c>
    </row>
    <row r="377" spans="1:16" x14ac:dyDescent="0.25">
      <c r="A377">
        <v>1145617968</v>
      </c>
      <c r="B377" t="s">
        <v>2033</v>
      </c>
      <c r="C377">
        <v>476191</v>
      </c>
      <c r="D377" t="s">
        <v>2238</v>
      </c>
      <c r="E377" t="s">
        <v>2875</v>
      </c>
      <c r="F377" t="s">
        <v>3493</v>
      </c>
      <c r="G377">
        <v>476191</v>
      </c>
      <c r="H377" s="1">
        <v>44361</v>
      </c>
      <c r="I377" s="1">
        <v>44361</v>
      </c>
      <c r="J377" t="s">
        <v>3494</v>
      </c>
      <c r="K377" t="s">
        <v>3495</v>
      </c>
      <c r="L377" t="s">
        <v>3198</v>
      </c>
      <c r="M377" t="s">
        <v>2038</v>
      </c>
      <c r="N377">
        <v>33904</v>
      </c>
      <c r="O377" t="s">
        <v>2039</v>
      </c>
      <c r="P377" t="str">
        <f t="shared" si="5"/>
        <v>3805 SE 11th Ave, Cape Coral, 33904, FL</v>
      </c>
    </row>
    <row r="378" spans="1:16" x14ac:dyDescent="0.25">
      <c r="A378">
        <v>1166728229</v>
      </c>
      <c r="B378" t="s">
        <v>2033</v>
      </c>
      <c r="C378">
        <v>483181</v>
      </c>
      <c r="D378" t="s">
        <v>2083</v>
      </c>
      <c r="E378" t="s">
        <v>2608</v>
      </c>
      <c r="F378" t="s">
        <v>3496</v>
      </c>
      <c r="G378">
        <v>483181</v>
      </c>
      <c r="H378" s="1">
        <v>44389</v>
      </c>
      <c r="I378" s="1">
        <v>44389</v>
      </c>
      <c r="J378" t="s">
        <v>3497</v>
      </c>
      <c r="K378" t="s">
        <v>3497</v>
      </c>
      <c r="L378" t="s">
        <v>3498</v>
      </c>
      <c r="M378" t="s">
        <v>2038</v>
      </c>
      <c r="N378">
        <v>34286</v>
      </c>
      <c r="O378" t="s">
        <v>2039</v>
      </c>
      <c r="P378" t="str">
        <f t="shared" si="5"/>
        <v>3833 Lorton Ave, North Port, 34286, FL</v>
      </c>
    </row>
    <row r="379" spans="1:16" x14ac:dyDescent="0.25">
      <c r="A379">
        <v>1164952705</v>
      </c>
      <c r="B379" t="s">
        <v>2033</v>
      </c>
      <c r="C379">
        <v>474528</v>
      </c>
      <c r="D379" t="s">
        <v>2570</v>
      </c>
      <c r="E379" t="s">
        <v>3274</v>
      </c>
      <c r="F379" t="s">
        <v>3499</v>
      </c>
      <c r="G379">
        <v>474528</v>
      </c>
      <c r="H379" s="1">
        <v>44361</v>
      </c>
      <c r="I379" s="1">
        <v>44361</v>
      </c>
      <c r="J379" t="s">
        <v>3500</v>
      </c>
      <c r="L379" t="s">
        <v>3501</v>
      </c>
      <c r="M379" t="s">
        <v>2038</v>
      </c>
      <c r="N379">
        <v>34990</v>
      </c>
      <c r="O379" t="s">
        <v>2039</v>
      </c>
      <c r="P379" t="str">
        <f t="shared" si="5"/>
        <v>3844 sw osprey creek way, Palm City, 34990, FL</v>
      </c>
    </row>
    <row r="380" spans="1:16" x14ac:dyDescent="0.25">
      <c r="A380">
        <v>971389050</v>
      </c>
      <c r="B380" t="s">
        <v>2033</v>
      </c>
      <c r="C380">
        <v>472102</v>
      </c>
      <c r="D380" t="s">
        <v>3004</v>
      </c>
      <c r="E380" t="s">
        <v>2083</v>
      </c>
      <c r="F380" t="s">
        <v>3502</v>
      </c>
      <c r="G380">
        <v>472102</v>
      </c>
      <c r="H380" s="1">
        <v>44361</v>
      </c>
      <c r="I380" s="1">
        <v>44361</v>
      </c>
      <c r="J380" t="s">
        <v>3503</v>
      </c>
      <c r="L380" t="s">
        <v>3504</v>
      </c>
      <c r="M380" t="s">
        <v>2088</v>
      </c>
      <c r="N380">
        <v>14127</v>
      </c>
      <c r="O380" t="s">
        <v>2039</v>
      </c>
      <c r="P380" t="str">
        <f t="shared" si="5"/>
        <v>3880 Wolf rd, Orchard Park, 14127, NY</v>
      </c>
    </row>
    <row r="381" spans="1:16" x14ac:dyDescent="0.25">
      <c r="A381">
        <v>1148008487</v>
      </c>
      <c r="B381" t="s">
        <v>2033</v>
      </c>
      <c r="C381">
        <v>463770</v>
      </c>
      <c r="D381" t="s">
        <v>2472</v>
      </c>
      <c r="E381" t="s">
        <v>3505</v>
      </c>
      <c r="F381" t="s">
        <v>2574</v>
      </c>
      <c r="G381">
        <v>463770</v>
      </c>
      <c r="H381" s="1">
        <v>44319</v>
      </c>
      <c r="I381" s="1">
        <v>44319</v>
      </c>
      <c r="J381" t="s">
        <v>3506</v>
      </c>
      <c r="L381" t="s">
        <v>2221</v>
      </c>
      <c r="M381" t="s">
        <v>3507</v>
      </c>
      <c r="N381">
        <v>20011</v>
      </c>
      <c r="O381" t="s">
        <v>2039</v>
      </c>
      <c r="P381" t="str">
        <f t="shared" si="5"/>
        <v>39 Kennedy St NE, Washington, 20011, DC</v>
      </c>
    </row>
    <row r="382" spans="1:16" x14ac:dyDescent="0.25">
      <c r="A382">
        <v>1164952701</v>
      </c>
      <c r="B382" t="s">
        <v>2033</v>
      </c>
      <c r="C382">
        <v>414497</v>
      </c>
      <c r="D382" t="s">
        <v>3508</v>
      </c>
      <c r="E382" t="s">
        <v>3509</v>
      </c>
      <c r="F382" t="s">
        <v>3510</v>
      </c>
      <c r="G382">
        <v>414497</v>
      </c>
      <c r="H382" s="1">
        <v>44359</v>
      </c>
      <c r="I382" s="1">
        <v>43983</v>
      </c>
      <c r="J382" t="s">
        <v>3511</v>
      </c>
      <c r="K382" t="s">
        <v>3512</v>
      </c>
      <c r="L382" t="s">
        <v>180</v>
      </c>
      <c r="M382" t="s">
        <v>2145</v>
      </c>
      <c r="N382">
        <v>37412</v>
      </c>
      <c r="O382" t="s">
        <v>2039</v>
      </c>
      <c r="P382" t="str">
        <f t="shared" si="5"/>
        <v>3903 Wiley Ave, Chattanooga, 37412, TN</v>
      </c>
    </row>
    <row r="383" spans="1:16" x14ac:dyDescent="0.25">
      <c r="A383">
        <v>1172220295</v>
      </c>
      <c r="B383" t="s">
        <v>2033</v>
      </c>
      <c r="C383">
        <v>292121</v>
      </c>
      <c r="D383" t="s">
        <v>2273</v>
      </c>
      <c r="E383" t="s">
        <v>3513</v>
      </c>
      <c r="F383" t="s">
        <v>3514</v>
      </c>
      <c r="G383">
        <v>292121</v>
      </c>
      <c r="H383" s="1">
        <v>44415</v>
      </c>
      <c r="I383" s="1">
        <v>42940</v>
      </c>
      <c r="J383" t="s">
        <v>3515</v>
      </c>
      <c r="L383" t="s">
        <v>3516</v>
      </c>
      <c r="M383" t="s">
        <v>2105</v>
      </c>
      <c r="N383">
        <v>92563</v>
      </c>
      <c r="O383" t="s">
        <v>2039</v>
      </c>
      <c r="P383" t="str">
        <f t="shared" si="5"/>
        <v>39177 Dovetree Drive, Murrieta, 92563, CA</v>
      </c>
    </row>
    <row r="384" spans="1:16" x14ac:dyDescent="0.25">
      <c r="A384">
        <v>1172221609</v>
      </c>
      <c r="B384" t="s">
        <v>2033</v>
      </c>
      <c r="C384">
        <v>271535</v>
      </c>
      <c r="D384" t="s">
        <v>2691</v>
      </c>
      <c r="F384" t="s">
        <v>3517</v>
      </c>
      <c r="G384">
        <v>271535</v>
      </c>
      <c r="H384" s="1">
        <v>44415</v>
      </c>
      <c r="I384" s="1">
        <v>42798</v>
      </c>
      <c r="J384" t="s">
        <v>3518</v>
      </c>
      <c r="L384" t="s">
        <v>2215</v>
      </c>
      <c r="M384" t="s">
        <v>2105</v>
      </c>
      <c r="N384">
        <v>90023</v>
      </c>
      <c r="O384" t="s">
        <v>2039</v>
      </c>
      <c r="P384" t="str">
        <f t="shared" si="5"/>
        <v>3936 6th Street East, Los Angeles, 90023, CA</v>
      </c>
    </row>
    <row r="385" spans="1:16" x14ac:dyDescent="0.25">
      <c r="A385">
        <v>1172824553</v>
      </c>
      <c r="B385" t="s">
        <v>2033</v>
      </c>
      <c r="C385">
        <v>490801</v>
      </c>
      <c r="D385" t="s">
        <v>3519</v>
      </c>
      <c r="F385" t="s">
        <v>3520</v>
      </c>
      <c r="G385">
        <v>490801</v>
      </c>
      <c r="H385" s="1">
        <v>44431</v>
      </c>
      <c r="I385" s="1">
        <v>44431</v>
      </c>
      <c r="J385" t="s">
        <v>3521</v>
      </c>
      <c r="L385" t="s">
        <v>2744</v>
      </c>
      <c r="M385" t="s">
        <v>2505</v>
      </c>
      <c r="N385">
        <v>43130</v>
      </c>
      <c r="O385" t="s">
        <v>2039</v>
      </c>
      <c r="P385" t="str">
        <f t="shared" si="5"/>
        <v>3940 Cincinnati-Zanesville Rd NE, Lancaster, 43130, OH</v>
      </c>
    </row>
    <row r="386" spans="1:16" x14ac:dyDescent="0.25">
      <c r="A386">
        <v>1151392711</v>
      </c>
      <c r="B386" t="s">
        <v>2033</v>
      </c>
      <c r="C386">
        <v>455745</v>
      </c>
      <c r="D386" t="s">
        <v>3522</v>
      </c>
      <c r="E386" t="s">
        <v>3471</v>
      </c>
      <c r="F386" t="s">
        <v>3523</v>
      </c>
      <c r="G386">
        <v>455745</v>
      </c>
      <c r="H386" s="1">
        <v>44263</v>
      </c>
      <c r="I386" s="1">
        <v>44263</v>
      </c>
      <c r="J386" t="s">
        <v>3524</v>
      </c>
      <c r="L386" t="s">
        <v>3327</v>
      </c>
      <c r="M386" t="s">
        <v>2038</v>
      </c>
      <c r="N386">
        <v>33309</v>
      </c>
      <c r="O386" t="s">
        <v>2039</v>
      </c>
      <c r="P386" t="str">
        <f t="shared" ref="P386:P449" si="6">J386&amp;", "&amp;L386&amp;", "&amp;N386&amp;", "&amp;M386</f>
        <v>3941 NW 34 Terr, Lauderdale Lakes, 33309, FL</v>
      </c>
    </row>
    <row r="387" spans="1:16" x14ac:dyDescent="0.25">
      <c r="A387">
        <v>1175270354</v>
      </c>
      <c r="B387" t="s">
        <v>2033</v>
      </c>
      <c r="C387">
        <v>496366</v>
      </c>
      <c r="D387" t="s">
        <v>2452</v>
      </c>
      <c r="E387" t="s">
        <v>2296</v>
      </c>
      <c r="F387" t="s">
        <v>3525</v>
      </c>
      <c r="G387">
        <v>496366</v>
      </c>
      <c r="H387" s="1">
        <v>44438</v>
      </c>
      <c r="I387" s="1">
        <v>44438</v>
      </c>
      <c r="J387" t="s">
        <v>3526</v>
      </c>
      <c r="L387" t="s">
        <v>3401</v>
      </c>
      <c r="M387" t="s">
        <v>2145</v>
      </c>
      <c r="N387">
        <v>38135</v>
      </c>
      <c r="O387" t="s">
        <v>2039</v>
      </c>
      <c r="P387" t="str">
        <f t="shared" si="6"/>
        <v>3972 Heatherhill Drive, Bartlett, 38135, TN</v>
      </c>
    </row>
    <row r="388" spans="1:16" x14ac:dyDescent="0.25">
      <c r="A388">
        <v>1164789427</v>
      </c>
      <c r="B388" t="s">
        <v>2033</v>
      </c>
      <c r="C388">
        <v>475652</v>
      </c>
      <c r="D388" t="s">
        <v>3527</v>
      </c>
      <c r="E388" t="s">
        <v>3528</v>
      </c>
      <c r="F388" t="s">
        <v>3529</v>
      </c>
      <c r="G388">
        <v>475652</v>
      </c>
      <c r="H388" s="1">
        <v>44361</v>
      </c>
      <c r="I388" s="1">
        <v>44361</v>
      </c>
      <c r="J388" t="s">
        <v>3530</v>
      </c>
      <c r="L388" t="s">
        <v>2081</v>
      </c>
      <c r="M388" t="s">
        <v>2038</v>
      </c>
      <c r="N388">
        <v>32174</v>
      </c>
      <c r="O388" t="s">
        <v>2039</v>
      </c>
      <c r="P388" t="str">
        <f t="shared" si="6"/>
        <v>4 Pine Shadows Trl, Ormond Beach, 32174, FL</v>
      </c>
    </row>
    <row r="389" spans="1:16" x14ac:dyDescent="0.25">
      <c r="A389">
        <v>1034446433</v>
      </c>
      <c r="B389" t="s">
        <v>2033</v>
      </c>
      <c r="C389">
        <v>501352</v>
      </c>
      <c r="D389" t="s">
        <v>3332</v>
      </c>
      <c r="E389" t="s">
        <v>2517</v>
      </c>
      <c r="F389" t="s">
        <v>3531</v>
      </c>
      <c r="G389">
        <v>501352</v>
      </c>
      <c r="H389" s="1">
        <v>44459</v>
      </c>
      <c r="I389" s="1">
        <v>44459</v>
      </c>
      <c r="J389" t="s">
        <v>3532</v>
      </c>
      <c r="L389" t="s">
        <v>3533</v>
      </c>
      <c r="M389" t="s">
        <v>2038</v>
      </c>
      <c r="N389">
        <v>34947</v>
      </c>
      <c r="O389" t="s">
        <v>2039</v>
      </c>
      <c r="P389" t="str">
        <f t="shared" si="6"/>
        <v>400 Treasure Cay Dr Apt 105, Fort Pierce, 34947, FL</v>
      </c>
    </row>
    <row r="390" spans="1:16" x14ac:dyDescent="0.25">
      <c r="A390">
        <v>1151392730</v>
      </c>
      <c r="B390" t="s">
        <v>2033</v>
      </c>
      <c r="C390">
        <v>457733</v>
      </c>
      <c r="D390" t="s">
        <v>3186</v>
      </c>
      <c r="E390" t="s">
        <v>3534</v>
      </c>
      <c r="F390" t="s">
        <v>3535</v>
      </c>
      <c r="G390">
        <v>457733</v>
      </c>
      <c r="H390" s="1">
        <v>44270</v>
      </c>
      <c r="I390" s="1">
        <v>44270</v>
      </c>
      <c r="J390" t="s">
        <v>3536</v>
      </c>
      <c r="L390" t="s">
        <v>3537</v>
      </c>
      <c r="M390" t="s">
        <v>2038</v>
      </c>
      <c r="N390">
        <v>32926</v>
      </c>
      <c r="O390" t="s">
        <v>2039</v>
      </c>
      <c r="P390" t="str">
        <f t="shared" si="6"/>
        <v>4006 Fairwood Street, Cocoa, 32926, FL</v>
      </c>
    </row>
    <row r="391" spans="1:16" x14ac:dyDescent="0.25">
      <c r="A391">
        <v>1164952759</v>
      </c>
      <c r="B391" t="s">
        <v>2033</v>
      </c>
      <c r="C391">
        <v>475186</v>
      </c>
      <c r="D391" t="s">
        <v>3538</v>
      </c>
      <c r="E391" t="s">
        <v>3180</v>
      </c>
      <c r="F391" t="s">
        <v>3539</v>
      </c>
      <c r="G391">
        <v>475186</v>
      </c>
      <c r="H391" s="1">
        <v>44361</v>
      </c>
      <c r="I391" s="1">
        <v>44361</v>
      </c>
      <c r="J391" t="s">
        <v>3540</v>
      </c>
      <c r="K391" t="s">
        <v>3541</v>
      </c>
      <c r="L391" t="s">
        <v>3542</v>
      </c>
      <c r="M391" t="s">
        <v>2145</v>
      </c>
      <c r="N391">
        <v>37122</v>
      </c>
      <c r="O391" t="s">
        <v>2039</v>
      </c>
      <c r="P391" t="str">
        <f t="shared" si="6"/>
        <v>401 Old Pleasant Grove Rd, Mount Juliet, 37122, TN</v>
      </c>
    </row>
    <row r="392" spans="1:16" x14ac:dyDescent="0.25">
      <c r="A392">
        <v>1164952710</v>
      </c>
      <c r="B392" t="s">
        <v>2033</v>
      </c>
      <c r="C392">
        <v>475184</v>
      </c>
      <c r="D392" t="s">
        <v>2691</v>
      </c>
      <c r="E392" t="s">
        <v>2055</v>
      </c>
      <c r="F392" t="s">
        <v>3543</v>
      </c>
      <c r="G392">
        <v>475184</v>
      </c>
      <c r="H392" s="1">
        <v>44361</v>
      </c>
      <c r="I392" s="1">
        <v>44361</v>
      </c>
      <c r="J392" t="s">
        <v>3544</v>
      </c>
      <c r="L392" t="s">
        <v>3545</v>
      </c>
      <c r="M392" t="s">
        <v>2038</v>
      </c>
      <c r="N392">
        <v>34772</v>
      </c>
      <c r="O392" t="s">
        <v>2039</v>
      </c>
      <c r="P392" t="str">
        <f t="shared" si="6"/>
        <v>401 Taurus Ln, St. Cloud, 34772, FL</v>
      </c>
    </row>
    <row r="393" spans="1:16" x14ac:dyDescent="0.25">
      <c r="A393">
        <v>1176818013</v>
      </c>
      <c r="B393" t="s">
        <v>2033</v>
      </c>
      <c r="C393">
        <v>505426</v>
      </c>
      <c r="D393" t="s">
        <v>2875</v>
      </c>
      <c r="E393" t="s">
        <v>2073</v>
      </c>
      <c r="F393" t="s">
        <v>2634</v>
      </c>
      <c r="G393">
        <v>505426</v>
      </c>
      <c r="H393" s="1">
        <v>44473</v>
      </c>
      <c r="I393" s="1">
        <v>44473</v>
      </c>
      <c r="J393" t="s">
        <v>3546</v>
      </c>
      <c r="L393" t="s">
        <v>3547</v>
      </c>
      <c r="M393" t="s">
        <v>2145</v>
      </c>
      <c r="N393">
        <v>37073</v>
      </c>
      <c r="O393" t="s">
        <v>2039</v>
      </c>
      <c r="P393" t="str">
        <f t="shared" si="6"/>
        <v>4076 Summit Dr. Greenbrier, Greenbrier, 37073, TN</v>
      </c>
    </row>
    <row r="394" spans="1:16" x14ac:dyDescent="0.25">
      <c r="A394">
        <v>1181522410</v>
      </c>
      <c r="B394" t="s">
        <v>2033</v>
      </c>
      <c r="C394">
        <v>397289</v>
      </c>
      <c r="D394" t="s">
        <v>3548</v>
      </c>
      <c r="F394" t="s">
        <v>2768</v>
      </c>
      <c r="G394">
        <v>397289</v>
      </c>
      <c r="H394" s="1">
        <v>44527</v>
      </c>
      <c r="I394" s="1">
        <v>43815</v>
      </c>
      <c r="J394" t="s">
        <v>3549</v>
      </c>
      <c r="L394" t="s">
        <v>3550</v>
      </c>
      <c r="M394" t="s">
        <v>2227</v>
      </c>
      <c r="N394">
        <v>48059</v>
      </c>
      <c r="O394" t="s">
        <v>2039</v>
      </c>
      <c r="P394" t="str">
        <f t="shared" si="6"/>
        <v>4094 Tristen Ave., Fort Gratiot, 48059, MI</v>
      </c>
    </row>
    <row r="395" spans="1:16" x14ac:dyDescent="0.25">
      <c r="A395">
        <v>1157355218</v>
      </c>
      <c r="B395" t="s">
        <v>2033</v>
      </c>
      <c r="C395">
        <v>460715</v>
      </c>
      <c r="D395" t="s">
        <v>2653</v>
      </c>
      <c r="E395" t="s">
        <v>2067</v>
      </c>
      <c r="F395" t="s">
        <v>2413</v>
      </c>
      <c r="G395">
        <v>460715</v>
      </c>
      <c r="H395" s="1">
        <v>44298</v>
      </c>
      <c r="I395" s="1">
        <v>44298</v>
      </c>
      <c r="J395" t="s">
        <v>3551</v>
      </c>
      <c r="K395" t="s">
        <v>3552</v>
      </c>
      <c r="L395" t="s">
        <v>3553</v>
      </c>
      <c r="M395" t="s">
        <v>2038</v>
      </c>
      <c r="N395">
        <v>34689</v>
      </c>
      <c r="O395" t="s">
        <v>2039</v>
      </c>
      <c r="P395" t="str">
        <f t="shared" si="6"/>
        <v>40946 US Hwy 19 N, Tarpon Springs, 34689, FL</v>
      </c>
    </row>
    <row r="396" spans="1:16" x14ac:dyDescent="0.25">
      <c r="A396">
        <v>1151392638</v>
      </c>
      <c r="B396" t="s">
        <v>2033</v>
      </c>
      <c r="C396">
        <v>454880</v>
      </c>
      <c r="D396" t="s">
        <v>2754</v>
      </c>
      <c r="E396" t="s">
        <v>3554</v>
      </c>
      <c r="F396" t="s">
        <v>2225</v>
      </c>
      <c r="G396">
        <v>454880</v>
      </c>
      <c r="H396" s="1">
        <v>44242</v>
      </c>
      <c r="I396" s="1">
        <v>44242</v>
      </c>
      <c r="J396" t="s">
        <v>3555</v>
      </c>
      <c r="L396" t="s">
        <v>2134</v>
      </c>
      <c r="M396" t="s">
        <v>2038</v>
      </c>
      <c r="N396">
        <v>32118</v>
      </c>
      <c r="O396" t="s">
        <v>2039</v>
      </c>
      <c r="P396" t="str">
        <f t="shared" si="6"/>
        <v>411 N Halifax Ave, Daytona Beach, 32118, FL</v>
      </c>
    </row>
    <row r="397" spans="1:16" x14ac:dyDescent="0.25">
      <c r="A397">
        <v>1175692367</v>
      </c>
      <c r="B397" t="s">
        <v>2033</v>
      </c>
      <c r="C397">
        <v>459858</v>
      </c>
      <c r="D397" t="s">
        <v>2112</v>
      </c>
      <c r="E397" t="s">
        <v>2532</v>
      </c>
      <c r="F397" t="s">
        <v>3556</v>
      </c>
      <c r="G397">
        <v>459858</v>
      </c>
      <c r="H397" s="1">
        <v>44457</v>
      </c>
      <c r="I397" s="1">
        <v>44291</v>
      </c>
      <c r="J397" t="s">
        <v>3557</v>
      </c>
      <c r="L397" t="s">
        <v>2232</v>
      </c>
      <c r="M397" t="s">
        <v>2038</v>
      </c>
      <c r="N397">
        <v>33409</v>
      </c>
      <c r="O397" t="s">
        <v>2039</v>
      </c>
      <c r="P397" t="str">
        <f t="shared" si="6"/>
        <v>4127 Onega Circle, West Palm Beach, 33409, FL</v>
      </c>
    </row>
    <row r="398" spans="1:16" x14ac:dyDescent="0.25">
      <c r="A398">
        <v>1175692629</v>
      </c>
      <c r="B398" t="s">
        <v>2033</v>
      </c>
      <c r="C398">
        <v>341402</v>
      </c>
      <c r="D398" t="s">
        <v>3558</v>
      </c>
      <c r="E398" t="s">
        <v>3277</v>
      </c>
      <c r="F398" t="s">
        <v>3559</v>
      </c>
      <c r="G398">
        <v>341402</v>
      </c>
      <c r="H398" s="1">
        <v>44471</v>
      </c>
      <c r="I398" s="1">
        <v>43353</v>
      </c>
      <c r="J398" t="s">
        <v>3560</v>
      </c>
      <c r="L398" t="s">
        <v>3561</v>
      </c>
      <c r="M398" t="s">
        <v>3562</v>
      </c>
      <c r="N398">
        <v>85041</v>
      </c>
      <c r="O398" t="s">
        <v>2039</v>
      </c>
      <c r="P398" t="str">
        <f t="shared" si="6"/>
        <v>4134 Saint Anne Avenue West, Phoenix, 85041, AZ</v>
      </c>
    </row>
    <row r="399" spans="1:16" x14ac:dyDescent="0.25">
      <c r="A399">
        <v>1178204920</v>
      </c>
      <c r="B399" t="s">
        <v>2033</v>
      </c>
      <c r="C399">
        <v>388524</v>
      </c>
      <c r="D399" t="s">
        <v>3563</v>
      </c>
      <c r="E399" t="s">
        <v>3564</v>
      </c>
      <c r="F399" t="s">
        <v>3565</v>
      </c>
      <c r="G399">
        <v>388524</v>
      </c>
      <c r="H399" s="1">
        <v>44485</v>
      </c>
      <c r="I399" s="1">
        <v>43752</v>
      </c>
      <c r="J399" t="s">
        <v>3566</v>
      </c>
      <c r="L399" t="s">
        <v>180</v>
      </c>
      <c r="M399" t="s">
        <v>2145</v>
      </c>
      <c r="N399">
        <v>37412</v>
      </c>
      <c r="O399" t="s">
        <v>2039</v>
      </c>
      <c r="P399" t="str">
        <f t="shared" si="6"/>
        <v>4145 Ringgold Rd Apt 106, Chattanooga, 37412, TN</v>
      </c>
    </row>
    <row r="400" spans="1:16" x14ac:dyDescent="0.25">
      <c r="A400">
        <v>1149808558</v>
      </c>
      <c r="B400" t="s">
        <v>2033</v>
      </c>
      <c r="C400">
        <v>453971</v>
      </c>
      <c r="D400" t="s">
        <v>3567</v>
      </c>
      <c r="F400" t="s">
        <v>3568</v>
      </c>
      <c r="G400">
        <v>453971</v>
      </c>
      <c r="H400" s="1">
        <v>44242</v>
      </c>
      <c r="I400" s="1">
        <v>44242</v>
      </c>
      <c r="J400" t="s">
        <v>3569</v>
      </c>
      <c r="L400" t="s">
        <v>3570</v>
      </c>
      <c r="M400" t="s">
        <v>2105</v>
      </c>
      <c r="N400">
        <v>92028</v>
      </c>
      <c r="O400" t="s">
        <v>2039</v>
      </c>
      <c r="P400" t="str">
        <f t="shared" si="6"/>
        <v>418 Calabrese St, Fallbrook, 92028, CA</v>
      </c>
    </row>
    <row r="401" spans="1:16" x14ac:dyDescent="0.25">
      <c r="A401">
        <v>1156891628</v>
      </c>
      <c r="B401" t="s">
        <v>2033</v>
      </c>
      <c r="C401">
        <v>463420</v>
      </c>
      <c r="D401" t="s">
        <v>3186</v>
      </c>
      <c r="E401" t="s">
        <v>3571</v>
      </c>
      <c r="F401" t="s">
        <v>3572</v>
      </c>
      <c r="G401">
        <v>463420</v>
      </c>
      <c r="H401" s="1">
        <v>44319</v>
      </c>
      <c r="I401" s="1">
        <v>44319</v>
      </c>
      <c r="J401" t="s">
        <v>3573</v>
      </c>
      <c r="L401" t="s">
        <v>3574</v>
      </c>
      <c r="M401" t="s">
        <v>2038</v>
      </c>
      <c r="N401">
        <v>33408</v>
      </c>
      <c r="O401" t="s">
        <v>2039</v>
      </c>
      <c r="P401" t="str">
        <f t="shared" si="6"/>
        <v>419 Marlin Rd, North Palm Beach, 33408, FL</v>
      </c>
    </row>
    <row r="402" spans="1:16" x14ac:dyDescent="0.25">
      <c r="A402">
        <v>1172220989</v>
      </c>
      <c r="B402" t="s">
        <v>2033</v>
      </c>
      <c r="C402">
        <v>283567</v>
      </c>
      <c r="D402" t="s">
        <v>3056</v>
      </c>
      <c r="E402" t="s">
        <v>2394</v>
      </c>
      <c r="F402" t="s">
        <v>3575</v>
      </c>
      <c r="G402">
        <v>283567</v>
      </c>
      <c r="H402" s="1">
        <v>44415</v>
      </c>
      <c r="I402" s="1">
        <v>42863</v>
      </c>
      <c r="J402" t="s">
        <v>3576</v>
      </c>
      <c r="L402" t="s">
        <v>2901</v>
      </c>
      <c r="M402" t="s">
        <v>2227</v>
      </c>
      <c r="N402">
        <v>48313</v>
      </c>
      <c r="O402" t="s">
        <v>2039</v>
      </c>
      <c r="P402" t="str">
        <f t="shared" si="6"/>
        <v>42033 Schoenherr Rd, Sterling Heights, 48313, MI</v>
      </c>
    </row>
    <row r="403" spans="1:16" x14ac:dyDescent="0.25">
      <c r="A403">
        <v>1156891415</v>
      </c>
      <c r="B403" t="s">
        <v>2033</v>
      </c>
      <c r="C403">
        <v>465046</v>
      </c>
      <c r="D403" t="s">
        <v>2130</v>
      </c>
      <c r="E403" t="s">
        <v>2806</v>
      </c>
      <c r="F403" t="s">
        <v>3577</v>
      </c>
      <c r="G403">
        <v>465046</v>
      </c>
      <c r="H403" s="1">
        <v>44319</v>
      </c>
      <c r="I403" s="1">
        <v>44319</v>
      </c>
      <c r="J403" t="s">
        <v>3578</v>
      </c>
      <c r="K403" t="s">
        <v>3579</v>
      </c>
      <c r="L403" t="s">
        <v>3580</v>
      </c>
      <c r="M403" t="s">
        <v>2076</v>
      </c>
      <c r="N403">
        <v>64060</v>
      </c>
      <c r="O403" t="s">
        <v>2039</v>
      </c>
      <c r="P403" t="str">
        <f t="shared" si="6"/>
        <v>421 Porter Ridge Rd, Kearney, 64060, MO</v>
      </c>
    </row>
    <row r="404" spans="1:16" x14ac:dyDescent="0.25">
      <c r="A404">
        <v>1156891473</v>
      </c>
      <c r="B404" t="s">
        <v>2033</v>
      </c>
      <c r="C404">
        <v>450651</v>
      </c>
      <c r="D404" t="s">
        <v>3581</v>
      </c>
      <c r="E404" t="s">
        <v>2130</v>
      </c>
      <c r="F404" t="s">
        <v>3432</v>
      </c>
      <c r="G404">
        <v>450651</v>
      </c>
      <c r="H404" s="1">
        <v>44298</v>
      </c>
      <c r="I404" s="1">
        <v>44298</v>
      </c>
      <c r="J404" t="s">
        <v>3582</v>
      </c>
      <c r="L404" t="s">
        <v>713</v>
      </c>
      <c r="M404" t="s">
        <v>2038</v>
      </c>
      <c r="N404">
        <v>32216</v>
      </c>
      <c r="O404" t="s">
        <v>2039</v>
      </c>
      <c r="P404" t="str">
        <f t="shared" si="6"/>
        <v>4248 Highwood Dr, Jacksonville, 32216, FL</v>
      </c>
    </row>
    <row r="405" spans="1:16" x14ac:dyDescent="0.25">
      <c r="A405">
        <v>1164952760</v>
      </c>
      <c r="B405" t="s">
        <v>2033</v>
      </c>
      <c r="C405">
        <v>475656</v>
      </c>
      <c r="D405" t="s">
        <v>3583</v>
      </c>
      <c r="F405" t="s">
        <v>2252</v>
      </c>
      <c r="G405">
        <v>475656</v>
      </c>
      <c r="H405" s="1">
        <v>44361</v>
      </c>
      <c r="I405" s="1">
        <v>44361</v>
      </c>
      <c r="J405" t="s">
        <v>3584</v>
      </c>
      <c r="L405" t="s">
        <v>2793</v>
      </c>
      <c r="M405" t="s">
        <v>2038</v>
      </c>
      <c r="N405">
        <v>33055</v>
      </c>
      <c r="O405" t="s">
        <v>2039</v>
      </c>
      <c r="P405" t="str">
        <f t="shared" si="6"/>
        <v>4251 nw 178th st, Miami Gardens, 33055, FL</v>
      </c>
    </row>
    <row r="406" spans="1:16" x14ac:dyDescent="0.25">
      <c r="A406">
        <v>1145127403</v>
      </c>
      <c r="B406" t="s">
        <v>2033</v>
      </c>
      <c r="C406">
        <v>448820</v>
      </c>
      <c r="D406" t="s">
        <v>2054</v>
      </c>
      <c r="F406" t="s">
        <v>2351</v>
      </c>
      <c r="G406">
        <v>448820</v>
      </c>
      <c r="H406" s="1">
        <v>44200</v>
      </c>
      <c r="I406" s="1">
        <v>44200</v>
      </c>
      <c r="J406" t="s">
        <v>3585</v>
      </c>
      <c r="L406" t="s">
        <v>2215</v>
      </c>
      <c r="M406" t="s">
        <v>2105</v>
      </c>
      <c r="N406">
        <v>90004</v>
      </c>
      <c r="O406" t="s">
        <v>2039</v>
      </c>
      <c r="P406" t="str">
        <f t="shared" si="6"/>
        <v>427 Normandie Place, Apt 2, Los Angeles, 90004, CA</v>
      </c>
    </row>
    <row r="407" spans="1:16" x14ac:dyDescent="0.25">
      <c r="A407">
        <v>1042920719</v>
      </c>
      <c r="B407" t="s">
        <v>2033</v>
      </c>
      <c r="C407">
        <v>468158</v>
      </c>
      <c r="D407" t="s">
        <v>2146</v>
      </c>
      <c r="F407" t="s">
        <v>3586</v>
      </c>
      <c r="G407">
        <v>468158</v>
      </c>
      <c r="H407" s="1">
        <v>44361</v>
      </c>
      <c r="I407" s="1">
        <v>44361</v>
      </c>
      <c r="J407" t="s">
        <v>3587</v>
      </c>
      <c r="L407" t="s">
        <v>3588</v>
      </c>
      <c r="M407" t="s">
        <v>2505</v>
      </c>
      <c r="N407">
        <v>44135</v>
      </c>
      <c r="O407" t="s">
        <v>2039</v>
      </c>
      <c r="P407" t="str">
        <f t="shared" si="6"/>
        <v>4279 rocky river drive, cleveland, 44135, OH</v>
      </c>
    </row>
    <row r="408" spans="1:16" x14ac:dyDescent="0.25">
      <c r="A408">
        <v>1181522388</v>
      </c>
      <c r="B408" t="s">
        <v>2033</v>
      </c>
      <c r="C408">
        <v>417920</v>
      </c>
      <c r="D408" t="s">
        <v>2498</v>
      </c>
      <c r="F408" t="s">
        <v>3301</v>
      </c>
      <c r="G408">
        <v>417920</v>
      </c>
      <c r="H408" s="1">
        <v>44485</v>
      </c>
      <c r="I408" s="1">
        <v>44004</v>
      </c>
      <c r="J408" t="s">
        <v>3589</v>
      </c>
      <c r="K408">
        <v>2</v>
      </c>
      <c r="L408" t="s">
        <v>3590</v>
      </c>
      <c r="M408" t="s">
        <v>2105</v>
      </c>
      <c r="N408">
        <v>90640</v>
      </c>
      <c r="O408" t="s">
        <v>2039</v>
      </c>
      <c r="P408" t="str">
        <f t="shared" si="6"/>
        <v>429 W Lohart Ave, Montebello, 90640, CA</v>
      </c>
    </row>
    <row r="409" spans="1:16" x14ac:dyDescent="0.25">
      <c r="A409">
        <v>1154026991</v>
      </c>
      <c r="B409" t="s">
        <v>2033</v>
      </c>
      <c r="C409">
        <v>459010</v>
      </c>
      <c r="D409" t="s">
        <v>3591</v>
      </c>
      <c r="F409" t="s">
        <v>3592</v>
      </c>
      <c r="G409">
        <v>459010</v>
      </c>
      <c r="H409" s="1">
        <v>44277</v>
      </c>
      <c r="I409" s="1">
        <v>44277</v>
      </c>
      <c r="J409" t="s">
        <v>3593</v>
      </c>
      <c r="L409" t="s">
        <v>2263</v>
      </c>
      <c r="M409" t="s">
        <v>2038</v>
      </c>
      <c r="N409">
        <v>34746</v>
      </c>
      <c r="O409" t="s">
        <v>2039</v>
      </c>
      <c r="P409" t="str">
        <f t="shared" si="6"/>
        <v>4301 Osceola Trail Rd Unit 103, Kissimmee, 34746, FL</v>
      </c>
    </row>
    <row r="410" spans="1:16" x14ac:dyDescent="0.25">
      <c r="A410">
        <v>1169048326</v>
      </c>
      <c r="B410" t="s">
        <v>2033</v>
      </c>
      <c r="C410">
        <v>408978</v>
      </c>
      <c r="D410" t="s">
        <v>3594</v>
      </c>
      <c r="E410" t="s">
        <v>3595</v>
      </c>
      <c r="F410" t="s">
        <v>2235</v>
      </c>
      <c r="G410">
        <v>408978</v>
      </c>
      <c r="H410" s="1">
        <v>44401</v>
      </c>
      <c r="I410" s="1">
        <v>43920</v>
      </c>
      <c r="J410" t="s">
        <v>3596</v>
      </c>
      <c r="L410" t="s">
        <v>837</v>
      </c>
      <c r="M410" t="s">
        <v>2076</v>
      </c>
      <c r="N410">
        <v>64133</v>
      </c>
      <c r="O410" t="s">
        <v>2039</v>
      </c>
      <c r="P410" t="str">
        <f t="shared" si="6"/>
        <v>4316 Northern Avenue, Kansas City, 64133, MO</v>
      </c>
    </row>
    <row r="411" spans="1:16" x14ac:dyDescent="0.25">
      <c r="A411">
        <v>1154769018</v>
      </c>
      <c r="B411" t="s">
        <v>2033</v>
      </c>
      <c r="C411">
        <v>467441</v>
      </c>
      <c r="D411" t="s">
        <v>3597</v>
      </c>
      <c r="E411" t="s">
        <v>2394</v>
      </c>
      <c r="F411" t="s">
        <v>3598</v>
      </c>
      <c r="G411">
        <v>467441</v>
      </c>
      <c r="H411" s="1">
        <v>44340</v>
      </c>
      <c r="I411" s="1">
        <v>44340</v>
      </c>
      <c r="J411" t="s">
        <v>3599</v>
      </c>
      <c r="L411" t="s">
        <v>3600</v>
      </c>
      <c r="M411" t="s">
        <v>2088</v>
      </c>
      <c r="N411">
        <v>11104</v>
      </c>
      <c r="O411" t="s">
        <v>2039</v>
      </c>
      <c r="P411" t="str">
        <f t="shared" si="6"/>
        <v>43-33 46th Street B7, Sunnyside, 11104, NY</v>
      </c>
    </row>
    <row r="412" spans="1:16" x14ac:dyDescent="0.25">
      <c r="A412">
        <v>1174684468</v>
      </c>
      <c r="B412" t="s">
        <v>2033</v>
      </c>
      <c r="C412">
        <v>284602</v>
      </c>
      <c r="D412" t="s">
        <v>3060</v>
      </c>
      <c r="E412" t="s">
        <v>3601</v>
      </c>
      <c r="F412" t="s">
        <v>2341</v>
      </c>
      <c r="G412">
        <v>284602</v>
      </c>
      <c r="H412" s="1">
        <v>44450</v>
      </c>
      <c r="I412" s="1">
        <v>42877</v>
      </c>
      <c r="J412" t="s">
        <v>3602</v>
      </c>
      <c r="L412" t="s">
        <v>1024</v>
      </c>
      <c r="M412" t="s">
        <v>2038</v>
      </c>
      <c r="N412">
        <v>33165</v>
      </c>
      <c r="O412" t="s">
        <v>2039</v>
      </c>
      <c r="P412" t="str">
        <f t="shared" si="6"/>
        <v>4390 112 Place Southwest, Miami, 33165, FL</v>
      </c>
    </row>
    <row r="413" spans="1:16" x14ac:dyDescent="0.25">
      <c r="A413">
        <v>1179020666</v>
      </c>
      <c r="B413" t="s">
        <v>2033</v>
      </c>
      <c r="C413">
        <v>511253</v>
      </c>
      <c r="D413" t="s">
        <v>3335</v>
      </c>
      <c r="F413" t="s">
        <v>3603</v>
      </c>
      <c r="G413">
        <v>511253</v>
      </c>
      <c r="H413" s="1">
        <v>44501</v>
      </c>
      <c r="I413" s="1">
        <v>44501</v>
      </c>
      <c r="J413" t="s">
        <v>3604</v>
      </c>
      <c r="L413" t="s">
        <v>2380</v>
      </c>
      <c r="M413" t="s">
        <v>2105</v>
      </c>
      <c r="N413">
        <v>92506</v>
      </c>
      <c r="O413" t="s">
        <v>2039</v>
      </c>
      <c r="P413" t="str">
        <f t="shared" si="6"/>
        <v>4427 Highland Place, Riverside, 92506, CA</v>
      </c>
    </row>
    <row r="414" spans="1:16" x14ac:dyDescent="0.25">
      <c r="A414">
        <v>1154027028</v>
      </c>
      <c r="B414" t="s">
        <v>2033</v>
      </c>
      <c r="C414">
        <v>449670</v>
      </c>
      <c r="D414" t="s">
        <v>3605</v>
      </c>
      <c r="F414" t="s">
        <v>3606</v>
      </c>
      <c r="G414">
        <v>449670</v>
      </c>
      <c r="H414" s="1">
        <v>44263</v>
      </c>
      <c r="I414" s="1">
        <v>44263</v>
      </c>
      <c r="J414" t="s">
        <v>3607</v>
      </c>
      <c r="L414" t="s">
        <v>3608</v>
      </c>
      <c r="M414" t="s">
        <v>2038</v>
      </c>
      <c r="N414">
        <v>32159</v>
      </c>
      <c r="O414" t="s">
        <v>2039</v>
      </c>
      <c r="P414" t="str">
        <f t="shared" si="6"/>
        <v>445 Cierra Oaks Cir, Lady Lake, 32159, FL</v>
      </c>
    </row>
    <row r="415" spans="1:16" x14ac:dyDescent="0.25">
      <c r="A415">
        <v>1166729097</v>
      </c>
      <c r="B415" t="s">
        <v>2033</v>
      </c>
      <c r="C415">
        <v>489480</v>
      </c>
      <c r="D415" t="s">
        <v>2592</v>
      </c>
      <c r="E415" t="s">
        <v>2604</v>
      </c>
      <c r="F415" t="s">
        <v>3609</v>
      </c>
      <c r="G415">
        <v>489480</v>
      </c>
      <c r="H415" s="1">
        <v>44410</v>
      </c>
      <c r="I415" s="1">
        <v>44410</v>
      </c>
      <c r="J415" t="s">
        <v>3610</v>
      </c>
      <c r="K415" t="s">
        <v>3611</v>
      </c>
      <c r="L415" t="s">
        <v>13</v>
      </c>
      <c r="M415" t="s">
        <v>2043</v>
      </c>
      <c r="N415">
        <v>22304</v>
      </c>
      <c r="O415" t="s">
        <v>2039</v>
      </c>
      <c r="P415" t="str">
        <f t="shared" si="6"/>
        <v>4454 Raleigh Ave, Alexandria, 22304, VA</v>
      </c>
    </row>
    <row r="416" spans="1:16" x14ac:dyDescent="0.25">
      <c r="A416">
        <v>1158144085</v>
      </c>
      <c r="B416" t="s">
        <v>2033</v>
      </c>
      <c r="C416">
        <v>467179</v>
      </c>
      <c r="D416" t="s">
        <v>2129</v>
      </c>
      <c r="E416" t="s">
        <v>2242</v>
      </c>
      <c r="F416" t="s">
        <v>3612</v>
      </c>
      <c r="G416">
        <v>467179</v>
      </c>
      <c r="H416" s="1">
        <v>44340</v>
      </c>
      <c r="I416" s="1">
        <v>44340</v>
      </c>
      <c r="J416" t="s">
        <v>3613</v>
      </c>
      <c r="L416" t="s">
        <v>3614</v>
      </c>
      <c r="M416" t="s">
        <v>2105</v>
      </c>
      <c r="N416">
        <v>92253</v>
      </c>
      <c r="O416" t="s">
        <v>2039</v>
      </c>
      <c r="P416" t="str">
        <f t="shared" si="6"/>
        <v>44645 Verbena Dr, La Quinta, 92253, CA</v>
      </c>
    </row>
    <row r="417" spans="1:16" x14ac:dyDescent="0.25">
      <c r="A417">
        <v>901708334</v>
      </c>
      <c r="B417" t="s">
        <v>2033</v>
      </c>
      <c r="C417">
        <v>360785</v>
      </c>
      <c r="D417" t="s">
        <v>2073</v>
      </c>
      <c r="E417" t="s">
        <v>3615</v>
      </c>
      <c r="F417" t="s">
        <v>3616</v>
      </c>
      <c r="G417">
        <v>360785</v>
      </c>
      <c r="H417" s="1">
        <v>44387</v>
      </c>
      <c r="I417" s="1">
        <v>43570</v>
      </c>
      <c r="J417" t="s">
        <v>3617</v>
      </c>
      <c r="L417" t="s">
        <v>2744</v>
      </c>
      <c r="M417" t="s">
        <v>2105</v>
      </c>
      <c r="N417">
        <v>93535</v>
      </c>
      <c r="O417" t="s">
        <v>2039</v>
      </c>
      <c r="P417" t="str">
        <f t="shared" si="6"/>
        <v>44703 3rd St E, Lancaster, 93535, CA</v>
      </c>
    </row>
    <row r="418" spans="1:16" x14ac:dyDescent="0.25">
      <c r="A418">
        <v>1179021216</v>
      </c>
      <c r="B418" t="s">
        <v>2033</v>
      </c>
      <c r="C418">
        <v>284580</v>
      </c>
      <c r="D418" t="s">
        <v>3618</v>
      </c>
      <c r="F418" t="s">
        <v>3619</v>
      </c>
      <c r="G418">
        <v>284580</v>
      </c>
      <c r="H418" s="1">
        <v>44499</v>
      </c>
      <c r="I418" s="1">
        <v>42877</v>
      </c>
      <c r="J418" t="s">
        <v>3620</v>
      </c>
      <c r="L418" t="s">
        <v>3621</v>
      </c>
      <c r="M418" t="s">
        <v>2038</v>
      </c>
      <c r="N418">
        <v>33162</v>
      </c>
      <c r="O418" t="s">
        <v>2039</v>
      </c>
      <c r="P418" t="str">
        <f t="shared" si="6"/>
        <v>450 160 Street Northeast, North Miami Beach, 33162, FL</v>
      </c>
    </row>
    <row r="419" spans="1:16" x14ac:dyDescent="0.25">
      <c r="A419">
        <v>1158142319</v>
      </c>
      <c r="B419" t="s">
        <v>2033</v>
      </c>
      <c r="C419">
        <v>467691</v>
      </c>
      <c r="D419" t="s">
        <v>3051</v>
      </c>
      <c r="E419" t="s">
        <v>2281</v>
      </c>
      <c r="F419" t="s">
        <v>3622</v>
      </c>
      <c r="G419">
        <v>467691</v>
      </c>
      <c r="H419" s="1">
        <v>44340</v>
      </c>
      <c r="I419" s="1">
        <v>44340</v>
      </c>
      <c r="J419" t="s">
        <v>3623</v>
      </c>
      <c r="L419" t="s">
        <v>2406</v>
      </c>
      <c r="M419" t="s">
        <v>2038</v>
      </c>
      <c r="N419">
        <v>34984</v>
      </c>
      <c r="O419" t="s">
        <v>2039</v>
      </c>
      <c r="P419" t="str">
        <f t="shared" si="6"/>
        <v>450 SW MEADOW TER, PORT SAINT LUCIE, 34984, FL</v>
      </c>
    </row>
    <row r="420" spans="1:16" x14ac:dyDescent="0.25">
      <c r="A420">
        <v>511463420</v>
      </c>
      <c r="B420" t="s">
        <v>2033</v>
      </c>
      <c r="C420">
        <v>472542</v>
      </c>
      <c r="D420" t="s">
        <v>3158</v>
      </c>
      <c r="E420" t="s">
        <v>2806</v>
      </c>
      <c r="F420" t="s">
        <v>3624</v>
      </c>
      <c r="G420">
        <v>472542</v>
      </c>
      <c r="H420" s="1">
        <v>44361</v>
      </c>
      <c r="I420" s="1">
        <v>44361</v>
      </c>
      <c r="J420" t="s">
        <v>3625</v>
      </c>
      <c r="L420" t="s">
        <v>3626</v>
      </c>
      <c r="M420" t="s">
        <v>2076</v>
      </c>
      <c r="N420">
        <v>64064</v>
      </c>
      <c r="O420" t="s">
        <v>2039</v>
      </c>
      <c r="P420" t="str">
        <f t="shared" si="6"/>
        <v>4512 NE Kingston Dr., Lee's Summit, 64064, MO</v>
      </c>
    </row>
    <row r="421" spans="1:16" x14ac:dyDescent="0.25">
      <c r="A421">
        <v>1164421298</v>
      </c>
      <c r="B421" t="s">
        <v>2033</v>
      </c>
      <c r="C421">
        <v>483213</v>
      </c>
      <c r="D421" t="s">
        <v>3386</v>
      </c>
      <c r="F421" t="s">
        <v>3627</v>
      </c>
      <c r="G421">
        <v>483213</v>
      </c>
      <c r="H421" s="1">
        <v>44389</v>
      </c>
      <c r="I421" s="1">
        <v>44389</v>
      </c>
      <c r="J421" t="s">
        <v>3628</v>
      </c>
      <c r="L421" t="s">
        <v>2385</v>
      </c>
      <c r="M421" t="s">
        <v>2154</v>
      </c>
      <c r="N421">
        <v>77373</v>
      </c>
      <c r="O421" t="s">
        <v>2039</v>
      </c>
      <c r="P421" t="str">
        <f t="shared" si="6"/>
        <v>4527 Reynaldo Dr, Spring, 77373, TX</v>
      </c>
    </row>
    <row r="422" spans="1:16" x14ac:dyDescent="0.25">
      <c r="A422">
        <v>1172221591</v>
      </c>
      <c r="B422" t="s">
        <v>2033</v>
      </c>
      <c r="C422">
        <v>408980</v>
      </c>
      <c r="D422" t="s">
        <v>2281</v>
      </c>
      <c r="E422" t="s">
        <v>3264</v>
      </c>
      <c r="F422" t="s">
        <v>3629</v>
      </c>
      <c r="G422">
        <v>408980</v>
      </c>
      <c r="H422" s="1">
        <v>44415</v>
      </c>
      <c r="I422" s="1">
        <v>43920</v>
      </c>
      <c r="J422" t="s">
        <v>3630</v>
      </c>
      <c r="L422" t="s">
        <v>1669</v>
      </c>
      <c r="M422" t="s">
        <v>2038</v>
      </c>
      <c r="N422">
        <v>32305</v>
      </c>
      <c r="O422" t="s">
        <v>2039</v>
      </c>
      <c r="P422" t="str">
        <f t="shared" si="6"/>
        <v>4539 Deslin Dr, Tallahassee, 32305, FL</v>
      </c>
    </row>
    <row r="423" spans="1:16" x14ac:dyDescent="0.25">
      <c r="A423">
        <v>1169045128</v>
      </c>
      <c r="B423" t="s">
        <v>2033</v>
      </c>
      <c r="C423">
        <v>481063</v>
      </c>
      <c r="D423" t="s">
        <v>3437</v>
      </c>
      <c r="F423" t="s">
        <v>3631</v>
      </c>
      <c r="G423">
        <v>481063</v>
      </c>
      <c r="H423" s="1">
        <v>44403</v>
      </c>
      <c r="I423" s="1">
        <v>44403</v>
      </c>
      <c r="J423" t="s">
        <v>3632</v>
      </c>
      <c r="L423" t="s">
        <v>3633</v>
      </c>
      <c r="M423" t="s">
        <v>2105</v>
      </c>
      <c r="N423">
        <v>93201</v>
      </c>
      <c r="O423" t="s">
        <v>2039</v>
      </c>
      <c r="P423" t="str">
        <f t="shared" si="6"/>
        <v>4545 RD42, Alpaugh, 93201, CA</v>
      </c>
    </row>
    <row r="424" spans="1:16" x14ac:dyDescent="0.25">
      <c r="A424">
        <v>1162342920</v>
      </c>
      <c r="B424" t="s">
        <v>2033</v>
      </c>
      <c r="C424">
        <v>385821</v>
      </c>
      <c r="D424" t="s">
        <v>3134</v>
      </c>
      <c r="E424" t="s">
        <v>3634</v>
      </c>
      <c r="F424" t="s">
        <v>3301</v>
      </c>
      <c r="G424">
        <v>385821</v>
      </c>
      <c r="H424" s="1">
        <v>44331</v>
      </c>
      <c r="I424" s="1">
        <v>43738</v>
      </c>
      <c r="J424" t="s">
        <v>3635</v>
      </c>
      <c r="L424" t="s">
        <v>3636</v>
      </c>
      <c r="M424" t="s">
        <v>2088</v>
      </c>
      <c r="N424">
        <v>11358</v>
      </c>
      <c r="O424" t="s">
        <v>2039</v>
      </c>
      <c r="P424" t="str">
        <f t="shared" si="6"/>
        <v>4563 195th Street, Flushing, 11358, NY</v>
      </c>
    </row>
    <row r="425" spans="1:16" x14ac:dyDescent="0.25">
      <c r="A425">
        <v>1154027101</v>
      </c>
      <c r="B425" t="s">
        <v>2033</v>
      </c>
      <c r="C425">
        <v>495526</v>
      </c>
      <c r="D425" t="s">
        <v>2083</v>
      </c>
      <c r="E425" t="s">
        <v>3637</v>
      </c>
      <c r="F425" t="s">
        <v>2634</v>
      </c>
      <c r="G425">
        <v>495526</v>
      </c>
      <c r="H425" s="1">
        <v>44438</v>
      </c>
      <c r="I425" s="1">
        <v>44438</v>
      </c>
      <c r="J425" t="s">
        <v>3638</v>
      </c>
      <c r="K425" t="s">
        <v>3639</v>
      </c>
      <c r="L425" t="s">
        <v>3640</v>
      </c>
      <c r="M425" t="s">
        <v>2505</v>
      </c>
      <c r="N425">
        <v>45227</v>
      </c>
      <c r="O425" t="s">
        <v>2039</v>
      </c>
      <c r="P425" t="str">
        <f t="shared" si="6"/>
        <v>4605 Chippewa st, CINCINNATI, 45227, OH</v>
      </c>
    </row>
    <row r="426" spans="1:16" x14ac:dyDescent="0.25">
      <c r="A426">
        <v>1166729238</v>
      </c>
      <c r="B426" t="s">
        <v>2033</v>
      </c>
      <c r="C426">
        <v>481040</v>
      </c>
      <c r="D426" t="s">
        <v>2917</v>
      </c>
      <c r="E426" t="s">
        <v>2391</v>
      </c>
      <c r="F426" t="s">
        <v>2083</v>
      </c>
      <c r="G426">
        <v>481040</v>
      </c>
      <c r="H426" s="1">
        <v>44389</v>
      </c>
      <c r="I426" s="1">
        <v>44389</v>
      </c>
      <c r="J426" t="s">
        <v>3641</v>
      </c>
      <c r="L426" t="s">
        <v>3642</v>
      </c>
      <c r="M426" t="s">
        <v>2088</v>
      </c>
      <c r="N426">
        <v>11953</v>
      </c>
      <c r="O426" t="s">
        <v>2039</v>
      </c>
      <c r="P426" t="str">
        <f t="shared" si="6"/>
        <v>462 lake pointe dr, Middle Island, 11953, NY</v>
      </c>
    </row>
    <row r="427" spans="1:16" x14ac:dyDescent="0.25">
      <c r="A427">
        <v>1158141842</v>
      </c>
      <c r="B427" t="s">
        <v>2033</v>
      </c>
      <c r="C427">
        <v>468339</v>
      </c>
      <c r="D427" t="s">
        <v>2163</v>
      </c>
      <c r="F427" t="s">
        <v>3643</v>
      </c>
      <c r="G427">
        <v>468339</v>
      </c>
      <c r="H427" s="1">
        <v>44340</v>
      </c>
      <c r="I427" s="1">
        <v>44340</v>
      </c>
      <c r="J427" t="s">
        <v>3644</v>
      </c>
      <c r="K427" t="s">
        <v>3645</v>
      </c>
      <c r="L427" t="s">
        <v>3646</v>
      </c>
      <c r="M427" t="s">
        <v>2105</v>
      </c>
      <c r="N427">
        <v>92201</v>
      </c>
      <c r="O427" t="s">
        <v>2039</v>
      </c>
      <c r="P427" t="str">
        <f t="shared" si="6"/>
        <v>46575 Clinton St, Indio, 92201, CA</v>
      </c>
    </row>
    <row r="428" spans="1:16" x14ac:dyDescent="0.25">
      <c r="A428">
        <v>1175693913</v>
      </c>
      <c r="B428" t="s">
        <v>2033</v>
      </c>
      <c r="C428">
        <v>506138</v>
      </c>
      <c r="D428" t="s">
        <v>2281</v>
      </c>
      <c r="F428" t="s">
        <v>3647</v>
      </c>
      <c r="G428">
        <v>506138</v>
      </c>
      <c r="H428" s="1">
        <v>44473</v>
      </c>
      <c r="I428" s="1">
        <v>44473</v>
      </c>
      <c r="J428" t="s">
        <v>3648</v>
      </c>
      <c r="L428" t="s">
        <v>3649</v>
      </c>
      <c r="M428" t="s">
        <v>2088</v>
      </c>
      <c r="N428">
        <v>11553</v>
      </c>
      <c r="O428" t="s">
        <v>2039</v>
      </c>
      <c r="P428" t="str">
        <f t="shared" si="6"/>
        <v>479 greengrove ave, uniondale, 11553, NY</v>
      </c>
    </row>
    <row r="429" spans="1:16" x14ac:dyDescent="0.25">
      <c r="A429">
        <v>1162342965</v>
      </c>
      <c r="B429" t="s">
        <v>2033</v>
      </c>
      <c r="C429">
        <v>468343</v>
      </c>
      <c r="D429" t="s">
        <v>3650</v>
      </c>
      <c r="E429" t="s">
        <v>3250</v>
      </c>
      <c r="F429" t="s">
        <v>3651</v>
      </c>
      <c r="G429">
        <v>468343</v>
      </c>
      <c r="H429" s="1">
        <v>44340</v>
      </c>
      <c r="I429" s="1">
        <v>44340</v>
      </c>
      <c r="J429" t="s">
        <v>3652</v>
      </c>
      <c r="L429" t="s">
        <v>3653</v>
      </c>
      <c r="M429" t="s">
        <v>2088</v>
      </c>
      <c r="N429">
        <v>14225</v>
      </c>
      <c r="O429" t="s">
        <v>2039</v>
      </c>
      <c r="P429" t="str">
        <f t="shared" si="6"/>
        <v>48 Bay Lane, Cheektowaga, 14225, NY</v>
      </c>
    </row>
    <row r="430" spans="1:16" x14ac:dyDescent="0.25">
      <c r="A430">
        <v>948742898</v>
      </c>
      <c r="B430" t="s">
        <v>2033</v>
      </c>
      <c r="C430">
        <v>381505</v>
      </c>
      <c r="D430" t="s">
        <v>2107</v>
      </c>
      <c r="F430" t="s">
        <v>3654</v>
      </c>
      <c r="G430">
        <v>381505</v>
      </c>
      <c r="H430" s="1">
        <v>44373</v>
      </c>
      <c r="I430" s="1">
        <v>43701</v>
      </c>
      <c r="J430" t="s">
        <v>3655</v>
      </c>
      <c r="L430" t="s">
        <v>1246</v>
      </c>
      <c r="M430" t="s">
        <v>2038</v>
      </c>
      <c r="N430">
        <v>32808</v>
      </c>
      <c r="O430" t="s">
        <v>2039</v>
      </c>
      <c r="P430" t="str">
        <f t="shared" si="6"/>
        <v>4800 deauville dr, Orlando, 32808, FL</v>
      </c>
    </row>
    <row r="431" spans="1:16" x14ac:dyDescent="0.25">
      <c r="A431">
        <v>1151392664</v>
      </c>
      <c r="B431" t="s">
        <v>2033</v>
      </c>
      <c r="C431">
        <v>456038</v>
      </c>
      <c r="D431" t="s">
        <v>2460</v>
      </c>
      <c r="E431" t="s">
        <v>3656</v>
      </c>
      <c r="F431" t="s">
        <v>3657</v>
      </c>
      <c r="G431">
        <v>456038</v>
      </c>
      <c r="H431" s="1">
        <v>44263</v>
      </c>
      <c r="I431" s="1">
        <v>44263</v>
      </c>
      <c r="J431" t="s">
        <v>3658</v>
      </c>
      <c r="L431" t="s">
        <v>2232</v>
      </c>
      <c r="M431" t="s">
        <v>2038</v>
      </c>
      <c r="N431">
        <v>33417</v>
      </c>
      <c r="O431" t="s">
        <v>2039</v>
      </c>
      <c r="P431" t="str">
        <f t="shared" si="6"/>
        <v>4831 Via Palm Lks, Unit 1208, West Palm Beach, 33417, FL</v>
      </c>
    </row>
    <row r="432" spans="1:16" x14ac:dyDescent="0.25">
      <c r="A432">
        <v>1169045105</v>
      </c>
      <c r="B432" t="s">
        <v>2033</v>
      </c>
      <c r="C432">
        <v>456038</v>
      </c>
      <c r="D432" t="s">
        <v>2460</v>
      </c>
      <c r="E432" t="s">
        <v>3656</v>
      </c>
      <c r="F432" t="s">
        <v>3657</v>
      </c>
      <c r="G432">
        <v>456038</v>
      </c>
      <c r="H432" s="1">
        <v>44263</v>
      </c>
      <c r="I432" s="1">
        <v>44263</v>
      </c>
      <c r="J432" t="s">
        <v>3658</v>
      </c>
      <c r="L432" t="s">
        <v>2232</v>
      </c>
      <c r="M432" t="s">
        <v>2038</v>
      </c>
      <c r="N432">
        <v>33417</v>
      </c>
      <c r="O432" t="s">
        <v>2039</v>
      </c>
      <c r="P432" t="str">
        <f t="shared" si="6"/>
        <v>4831 Via Palm Lks, Unit 1208, West Palm Beach, 33417, FL</v>
      </c>
    </row>
    <row r="433" spans="1:16" x14ac:dyDescent="0.25">
      <c r="A433">
        <v>1154027109</v>
      </c>
      <c r="B433" t="s">
        <v>2033</v>
      </c>
      <c r="C433">
        <v>459046</v>
      </c>
      <c r="D433" t="s">
        <v>3659</v>
      </c>
      <c r="E433" t="s">
        <v>3004</v>
      </c>
      <c r="F433" t="s">
        <v>3660</v>
      </c>
      <c r="G433">
        <v>459046</v>
      </c>
      <c r="H433" s="1">
        <v>44277</v>
      </c>
      <c r="I433" s="1">
        <v>44277</v>
      </c>
      <c r="J433" t="s">
        <v>3661</v>
      </c>
      <c r="L433" t="s">
        <v>1158</v>
      </c>
      <c r="M433" t="s">
        <v>2038</v>
      </c>
      <c r="N433">
        <v>34473</v>
      </c>
      <c r="O433" t="s">
        <v>2039</v>
      </c>
      <c r="P433" t="str">
        <f t="shared" si="6"/>
        <v>4838 SW 139th Place, Ocala, 34473, FL</v>
      </c>
    </row>
    <row r="434" spans="1:16" x14ac:dyDescent="0.25">
      <c r="A434">
        <v>1175691891</v>
      </c>
      <c r="B434" t="s">
        <v>2033</v>
      </c>
      <c r="C434">
        <v>472115</v>
      </c>
      <c r="D434" t="s">
        <v>2255</v>
      </c>
      <c r="E434" t="s">
        <v>2327</v>
      </c>
      <c r="F434" t="s">
        <v>3662</v>
      </c>
      <c r="G434">
        <v>472115</v>
      </c>
      <c r="H434" s="1">
        <v>44457</v>
      </c>
      <c r="I434" s="1">
        <v>44354</v>
      </c>
      <c r="J434" t="s">
        <v>3663</v>
      </c>
      <c r="L434" t="s">
        <v>2232</v>
      </c>
      <c r="M434" t="s">
        <v>2038</v>
      </c>
      <c r="N434">
        <v>33417</v>
      </c>
      <c r="O434" t="s">
        <v>2039</v>
      </c>
      <c r="P434" t="str">
        <f t="shared" si="6"/>
        <v>4850 Pine Knott Lane, West Palm Beach, 33417, FL</v>
      </c>
    </row>
    <row r="435" spans="1:16" x14ac:dyDescent="0.25">
      <c r="A435">
        <v>1151392654</v>
      </c>
      <c r="B435" t="s">
        <v>2033</v>
      </c>
      <c r="C435">
        <v>448275</v>
      </c>
      <c r="D435" t="s">
        <v>3664</v>
      </c>
      <c r="F435" t="s">
        <v>3665</v>
      </c>
      <c r="G435">
        <v>448275</v>
      </c>
      <c r="H435" s="1">
        <v>44200</v>
      </c>
      <c r="I435" s="1">
        <v>44200</v>
      </c>
      <c r="J435" t="s">
        <v>3666</v>
      </c>
      <c r="L435" t="s">
        <v>1158</v>
      </c>
      <c r="M435" t="s">
        <v>2038</v>
      </c>
      <c r="N435">
        <v>34474</v>
      </c>
      <c r="O435" t="s">
        <v>2039</v>
      </c>
      <c r="P435" t="str">
        <f t="shared" si="6"/>
        <v>4900 SW 46th Crt, Ocala, 34474, FL</v>
      </c>
    </row>
    <row r="436" spans="1:16" x14ac:dyDescent="0.25">
      <c r="A436">
        <v>1157355283</v>
      </c>
      <c r="B436" t="s">
        <v>2033</v>
      </c>
      <c r="C436">
        <v>460322</v>
      </c>
      <c r="D436" t="s">
        <v>3123</v>
      </c>
      <c r="E436" t="s">
        <v>3667</v>
      </c>
      <c r="F436" t="s">
        <v>2319</v>
      </c>
      <c r="G436">
        <v>460322</v>
      </c>
      <c r="H436" s="1">
        <v>44298</v>
      </c>
      <c r="I436" s="1">
        <v>44298</v>
      </c>
      <c r="J436" t="s">
        <v>3668</v>
      </c>
      <c r="L436" t="s">
        <v>3669</v>
      </c>
      <c r="M436" t="s">
        <v>2094</v>
      </c>
      <c r="N436">
        <v>66216</v>
      </c>
      <c r="O436" t="s">
        <v>2039</v>
      </c>
      <c r="P436" t="str">
        <f t="shared" si="6"/>
        <v>4922 Constance, Shawnee, 66216, KS</v>
      </c>
    </row>
    <row r="437" spans="1:16" x14ac:dyDescent="0.25">
      <c r="A437">
        <v>1155628672</v>
      </c>
      <c r="B437" t="s">
        <v>2033</v>
      </c>
      <c r="C437">
        <v>469510</v>
      </c>
      <c r="D437" t="s">
        <v>3670</v>
      </c>
      <c r="E437" t="s">
        <v>2141</v>
      </c>
      <c r="F437" t="s">
        <v>3671</v>
      </c>
      <c r="G437">
        <v>469510</v>
      </c>
      <c r="H437" s="1">
        <v>44340</v>
      </c>
      <c r="I437" s="1">
        <v>44340</v>
      </c>
      <c r="J437" t="s">
        <v>3672</v>
      </c>
      <c r="L437" t="s">
        <v>3673</v>
      </c>
      <c r="M437" t="s">
        <v>2038</v>
      </c>
      <c r="N437">
        <v>33319</v>
      </c>
      <c r="O437" t="s">
        <v>2039</v>
      </c>
      <c r="P437" t="str">
        <f t="shared" si="6"/>
        <v>4936 NW 47 Terrace, Tamarac, 33319, FL</v>
      </c>
    </row>
    <row r="438" spans="1:16" x14ac:dyDescent="0.25">
      <c r="A438">
        <v>1174684491</v>
      </c>
      <c r="B438" t="s">
        <v>2033</v>
      </c>
      <c r="C438">
        <v>494645</v>
      </c>
      <c r="D438" t="s">
        <v>2472</v>
      </c>
      <c r="E438" t="s">
        <v>2188</v>
      </c>
      <c r="F438" t="s">
        <v>3674</v>
      </c>
      <c r="G438">
        <v>494645</v>
      </c>
      <c r="H438" s="1">
        <v>44431</v>
      </c>
      <c r="I438" s="1">
        <v>44431</v>
      </c>
      <c r="J438" t="s">
        <v>3675</v>
      </c>
      <c r="L438" t="s">
        <v>3676</v>
      </c>
      <c r="M438" t="s">
        <v>2505</v>
      </c>
      <c r="N438">
        <v>43228</v>
      </c>
      <c r="O438" t="s">
        <v>2039</v>
      </c>
      <c r="P438" t="str">
        <f t="shared" si="6"/>
        <v>495 Station Rd., Apt. 12, Columbus, 43228, OH</v>
      </c>
    </row>
    <row r="439" spans="1:16" x14ac:dyDescent="0.25">
      <c r="A439">
        <v>1174684476</v>
      </c>
      <c r="B439" t="s">
        <v>2033</v>
      </c>
      <c r="C439">
        <v>329052</v>
      </c>
      <c r="D439" t="s">
        <v>3677</v>
      </c>
      <c r="E439" t="s">
        <v>2197</v>
      </c>
      <c r="F439" t="s">
        <v>2358</v>
      </c>
      <c r="G439">
        <v>329052</v>
      </c>
      <c r="H439" s="1">
        <v>44429</v>
      </c>
      <c r="I439" s="1">
        <v>43255</v>
      </c>
      <c r="J439" t="s">
        <v>3678</v>
      </c>
      <c r="K439" t="s">
        <v>3679</v>
      </c>
      <c r="L439" t="s">
        <v>3680</v>
      </c>
      <c r="M439" t="s">
        <v>2201</v>
      </c>
      <c r="N439">
        <v>62223</v>
      </c>
      <c r="O439" t="s">
        <v>2039</v>
      </c>
      <c r="P439" t="str">
        <f t="shared" si="6"/>
        <v>5 Yorkshire Lane, Belleville, 62223, IL</v>
      </c>
    </row>
    <row r="440" spans="1:16" x14ac:dyDescent="0.25">
      <c r="A440">
        <v>1112426849</v>
      </c>
      <c r="B440" t="s">
        <v>2033</v>
      </c>
      <c r="C440">
        <v>506231</v>
      </c>
      <c r="D440" t="s">
        <v>3681</v>
      </c>
      <c r="F440" t="s">
        <v>3682</v>
      </c>
      <c r="G440">
        <v>506231</v>
      </c>
      <c r="H440" s="1">
        <v>44480</v>
      </c>
      <c r="I440" s="1">
        <v>44480</v>
      </c>
      <c r="J440" t="s">
        <v>3683</v>
      </c>
      <c r="K440" t="s">
        <v>3684</v>
      </c>
      <c r="L440" t="s">
        <v>2232</v>
      </c>
      <c r="M440" t="s">
        <v>2038</v>
      </c>
      <c r="N440">
        <v>33401</v>
      </c>
      <c r="O440" t="s">
        <v>2039</v>
      </c>
      <c r="P440" t="str">
        <f t="shared" si="6"/>
        <v>500 n congress ave, West Palm Beach, 33401, FL</v>
      </c>
    </row>
    <row r="441" spans="1:16" x14ac:dyDescent="0.25">
      <c r="A441">
        <v>1177657336</v>
      </c>
      <c r="B441" t="s">
        <v>2033</v>
      </c>
      <c r="C441">
        <v>506151</v>
      </c>
      <c r="D441" t="s">
        <v>2349</v>
      </c>
      <c r="E441" t="s">
        <v>2350</v>
      </c>
      <c r="F441" t="s">
        <v>2986</v>
      </c>
      <c r="G441">
        <v>506151</v>
      </c>
      <c r="H441" s="1">
        <v>44473</v>
      </c>
      <c r="I441" s="1">
        <v>44473</v>
      </c>
      <c r="J441" t="s">
        <v>3685</v>
      </c>
      <c r="L441" t="s">
        <v>3307</v>
      </c>
      <c r="M441" t="s">
        <v>2105</v>
      </c>
      <c r="N441">
        <v>95618</v>
      </c>
      <c r="O441" t="s">
        <v>2039</v>
      </c>
      <c r="P441" t="str">
        <f t="shared" si="6"/>
        <v>500 pole line rd #1A, Davis, 95618, CA</v>
      </c>
    </row>
    <row r="442" spans="1:16" x14ac:dyDescent="0.25">
      <c r="A442">
        <v>1145127373</v>
      </c>
      <c r="B442" t="s">
        <v>2033</v>
      </c>
      <c r="C442">
        <v>447630</v>
      </c>
      <c r="D442" t="s">
        <v>2966</v>
      </c>
      <c r="F442" t="s">
        <v>3686</v>
      </c>
      <c r="G442">
        <v>447630</v>
      </c>
      <c r="H442" s="1">
        <v>44200</v>
      </c>
      <c r="I442" s="1">
        <v>44200</v>
      </c>
      <c r="J442" t="s">
        <v>3687</v>
      </c>
      <c r="L442" t="s">
        <v>3156</v>
      </c>
      <c r="M442" t="s">
        <v>2154</v>
      </c>
      <c r="N442">
        <v>76209</v>
      </c>
      <c r="O442" t="s">
        <v>2039</v>
      </c>
      <c r="P442" t="str">
        <f t="shared" si="6"/>
        <v>502 Hettie st, Denton, 76209, TX</v>
      </c>
    </row>
    <row r="443" spans="1:16" x14ac:dyDescent="0.25">
      <c r="A443">
        <v>1179021333</v>
      </c>
      <c r="B443" t="s">
        <v>2033</v>
      </c>
      <c r="C443">
        <v>271813</v>
      </c>
      <c r="D443" t="s">
        <v>2460</v>
      </c>
      <c r="E443" t="s">
        <v>2323</v>
      </c>
      <c r="F443" t="s">
        <v>2522</v>
      </c>
      <c r="G443">
        <v>271813</v>
      </c>
      <c r="H443" s="1">
        <v>44499</v>
      </c>
      <c r="I443" s="1">
        <v>42798</v>
      </c>
      <c r="J443" t="s">
        <v>3688</v>
      </c>
      <c r="L443" t="s">
        <v>2416</v>
      </c>
      <c r="M443" t="s">
        <v>2154</v>
      </c>
      <c r="N443">
        <v>77407</v>
      </c>
      <c r="O443" t="s">
        <v>2039</v>
      </c>
      <c r="P443" t="str">
        <f t="shared" si="6"/>
        <v>5022 Quill Rush Way, Richmond, 77407, TX</v>
      </c>
    </row>
    <row r="444" spans="1:16" x14ac:dyDescent="0.25">
      <c r="A444">
        <v>1178205702</v>
      </c>
      <c r="B444" t="s">
        <v>2033</v>
      </c>
      <c r="C444">
        <v>272076</v>
      </c>
      <c r="D444" t="s">
        <v>2146</v>
      </c>
      <c r="E444" t="s">
        <v>2083</v>
      </c>
      <c r="F444" t="s">
        <v>3689</v>
      </c>
      <c r="G444">
        <v>272076</v>
      </c>
      <c r="H444" s="1">
        <v>44499</v>
      </c>
      <c r="I444" s="1">
        <v>42798</v>
      </c>
      <c r="J444" t="s">
        <v>3690</v>
      </c>
      <c r="L444" t="s">
        <v>3691</v>
      </c>
      <c r="M444" t="s">
        <v>2227</v>
      </c>
      <c r="N444">
        <v>48161</v>
      </c>
      <c r="O444" t="s">
        <v>2039</v>
      </c>
      <c r="P444" t="str">
        <f t="shared" si="6"/>
        <v>504 Washington Street, Monroe, 48161, MI</v>
      </c>
    </row>
    <row r="445" spans="1:16" x14ac:dyDescent="0.25">
      <c r="A445">
        <v>1093661972</v>
      </c>
      <c r="B445" t="s">
        <v>2033</v>
      </c>
      <c r="C445">
        <v>501330</v>
      </c>
      <c r="D445" t="s">
        <v>3028</v>
      </c>
      <c r="E445" t="s">
        <v>2394</v>
      </c>
      <c r="F445" t="s">
        <v>3692</v>
      </c>
      <c r="G445">
        <v>501330</v>
      </c>
      <c r="H445" s="1">
        <v>44459</v>
      </c>
      <c r="I445" s="1">
        <v>44459</v>
      </c>
      <c r="J445" t="s">
        <v>3693</v>
      </c>
      <c r="L445" t="s">
        <v>3694</v>
      </c>
      <c r="M445" t="s">
        <v>2038</v>
      </c>
      <c r="N445">
        <v>33463</v>
      </c>
      <c r="O445" t="s">
        <v>2039</v>
      </c>
      <c r="P445" t="str">
        <f t="shared" si="6"/>
        <v>5044 ARBOR GLEN CIRCLE, Lake Worth, 33463, FL</v>
      </c>
    </row>
    <row r="446" spans="1:16" x14ac:dyDescent="0.25">
      <c r="A446">
        <v>1034446444</v>
      </c>
      <c r="B446" t="s">
        <v>2033</v>
      </c>
      <c r="C446">
        <v>501286</v>
      </c>
      <c r="D446" t="s">
        <v>3695</v>
      </c>
      <c r="F446" t="s">
        <v>3696</v>
      </c>
      <c r="G446">
        <v>501286</v>
      </c>
      <c r="H446" s="1">
        <v>44459</v>
      </c>
      <c r="I446" s="1">
        <v>44459</v>
      </c>
      <c r="J446" t="s">
        <v>3697</v>
      </c>
      <c r="K446" t="s">
        <v>3698</v>
      </c>
      <c r="L446" t="s">
        <v>3327</v>
      </c>
      <c r="M446" t="s">
        <v>2038</v>
      </c>
      <c r="N446">
        <v>33319</v>
      </c>
      <c r="O446" t="s">
        <v>2039</v>
      </c>
      <c r="P446" t="str">
        <f t="shared" si="6"/>
        <v>5055 NW 36th St, Lauderdale Lakes, 33319, FL</v>
      </c>
    </row>
    <row r="447" spans="1:16" x14ac:dyDescent="0.25">
      <c r="A447">
        <v>1175695074</v>
      </c>
      <c r="B447" t="s">
        <v>2033</v>
      </c>
      <c r="C447">
        <v>430324</v>
      </c>
      <c r="D447" t="s">
        <v>2067</v>
      </c>
      <c r="E447" t="s">
        <v>3699</v>
      </c>
      <c r="F447" t="s">
        <v>3700</v>
      </c>
      <c r="G447">
        <v>430324</v>
      </c>
      <c r="H447" s="1">
        <v>44457</v>
      </c>
      <c r="I447" s="1">
        <v>44067</v>
      </c>
      <c r="J447" t="s">
        <v>3701</v>
      </c>
      <c r="K447" t="s">
        <v>3702</v>
      </c>
      <c r="L447" t="s">
        <v>1226</v>
      </c>
      <c r="M447" t="s">
        <v>2154</v>
      </c>
      <c r="N447">
        <v>79762</v>
      </c>
      <c r="O447" t="s">
        <v>2039</v>
      </c>
      <c r="P447" t="str">
        <f t="shared" si="6"/>
        <v>5075 E 52nd St, Odessa, 79762, TX</v>
      </c>
    </row>
    <row r="448" spans="1:16" x14ac:dyDescent="0.25">
      <c r="A448">
        <v>1149808551</v>
      </c>
      <c r="B448" t="s">
        <v>2033</v>
      </c>
      <c r="C448">
        <v>453242</v>
      </c>
      <c r="D448" t="s">
        <v>3703</v>
      </c>
      <c r="F448" t="s">
        <v>3704</v>
      </c>
      <c r="G448">
        <v>453242</v>
      </c>
      <c r="H448" s="1">
        <v>44242</v>
      </c>
      <c r="I448" s="1">
        <v>44242</v>
      </c>
      <c r="J448" t="s">
        <v>3705</v>
      </c>
      <c r="L448" t="s">
        <v>2689</v>
      </c>
      <c r="M448" t="s">
        <v>2145</v>
      </c>
      <c r="N448">
        <v>37209</v>
      </c>
      <c r="O448" t="s">
        <v>2039</v>
      </c>
      <c r="P448" t="str">
        <f t="shared" si="6"/>
        <v>510 Old Hickory Blvd. Apt 409, Nashville, 37209, TN</v>
      </c>
    </row>
    <row r="449" spans="1:16" x14ac:dyDescent="0.25">
      <c r="A449">
        <v>1161336341</v>
      </c>
      <c r="B449" t="s">
        <v>2033</v>
      </c>
      <c r="C449">
        <v>466609</v>
      </c>
      <c r="D449" t="s">
        <v>3706</v>
      </c>
      <c r="F449" t="s">
        <v>3707</v>
      </c>
      <c r="G449">
        <v>466609</v>
      </c>
      <c r="H449" s="1">
        <v>44333</v>
      </c>
      <c r="I449" s="1">
        <v>44333</v>
      </c>
      <c r="J449" t="s">
        <v>3708</v>
      </c>
      <c r="L449" t="s">
        <v>3709</v>
      </c>
      <c r="M449" t="s">
        <v>2154</v>
      </c>
      <c r="N449">
        <v>75036</v>
      </c>
      <c r="O449" t="s">
        <v>2039</v>
      </c>
      <c r="P449" t="str">
        <f t="shared" si="6"/>
        <v>5100 McClellan Drive., Frisco, 75036, TX</v>
      </c>
    </row>
    <row r="450" spans="1:16" x14ac:dyDescent="0.25">
      <c r="A450">
        <v>1174684551</v>
      </c>
      <c r="B450" t="s">
        <v>2033</v>
      </c>
      <c r="C450">
        <v>499542</v>
      </c>
      <c r="D450" t="s">
        <v>3710</v>
      </c>
      <c r="E450" t="s">
        <v>3711</v>
      </c>
      <c r="F450" t="s">
        <v>3712</v>
      </c>
      <c r="G450">
        <v>499542</v>
      </c>
      <c r="H450" s="1">
        <v>44452</v>
      </c>
      <c r="I450" s="1">
        <v>44452</v>
      </c>
      <c r="J450" t="s">
        <v>3713</v>
      </c>
      <c r="K450" t="s">
        <v>3714</v>
      </c>
      <c r="L450" t="s">
        <v>3715</v>
      </c>
      <c r="M450" t="s">
        <v>2182</v>
      </c>
      <c r="N450">
        <v>98367</v>
      </c>
      <c r="O450" t="s">
        <v>2039</v>
      </c>
      <c r="P450" t="str">
        <f t="shared" ref="P450:P513" si="7">J450&amp;", "&amp;L450&amp;", "&amp;N450&amp;", "&amp;M450</f>
        <v>512 Mansfield Court Sw, Port Orchard, 98367, WA</v>
      </c>
    </row>
    <row r="451" spans="1:16" x14ac:dyDescent="0.25">
      <c r="A451">
        <v>1181522405</v>
      </c>
      <c r="B451" t="s">
        <v>2033</v>
      </c>
      <c r="C451">
        <v>311884</v>
      </c>
      <c r="D451" t="s">
        <v>3335</v>
      </c>
      <c r="F451" t="s">
        <v>3033</v>
      </c>
      <c r="G451">
        <v>311884</v>
      </c>
      <c r="H451" s="1">
        <v>44513</v>
      </c>
      <c r="I451" s="1">
        <v>43087</v>
      </c>
      <c r="J451" t="s">
        <v>3716</v>
      </c>
      <c r="L451" t="s">
        <v>3717</v>
      </c>
      <c r="M451" t="s">
        <v>2154</v>
      </c>
      <c r="N451">
        <v>77521</v>
      </c>
      <c r="O451" t="s">
        <v>2039</v>
      </c>
      <c r="P451" t="str">
        <f t="shared" si="7"/>
        <v>5124 Parsley St, Baytown, 77521, TX</v>
      </c>
    </row>
    <row r="452" spans="1:16" x14ac:dyDescent="0.25">
      <c r="A452">
        <v>1176818006</v>
      </c>
      <c r="B452" t="s">
        <v>2033</v>
      </c>
      <c r="C452">
        <v>450352</v>
      </c>
      <c r="D452" t="s">
        <v>3277</v>
      </c>
      <c r="E452" t="s">
        <v>3718</v>
      </c>
      <c r="F452" t="s">
        <v>3719</v>
      </c>
      <c r="G452">
        <v>450352</v>
      </c>
      <c r="H452" s="1">
        <v>44429</v>
      </c>
      <c r="I452" s="1">
        <v>44221</v>
      </c>
      <c r="J452" t="s">
        <v>3720</v>
      </c>
      <c r="K452" t="s">
        <v>3721</v>
      </c>
      <c r="L452" t="s">
        <v>713</v>
      </c>
      <c r="M452" t="s">
        <v>2038</v>
      </c>
      <c r="N452">
        <v>32256</v>
      </c>
      <c r="O452" t="s">
        <v>2039</v>
      </c>
      <c r="P452" t="str">
        <f t="shared" si="7"/>
        <v>5140 gate pkwy, Jacksonville, 32256, FL</v>
      </c>
    </row>
    <row r="453" spans="1:16" x14ac:dyDescent="0.25">
      <c r="A453">
        <v>1158142432</v>
      </c>
      <c r="B453" t="s">
        <v>2033</v>
      </c>
      <c r="C453">
        <v>469479</v>
      </c>
      <c r="D453" t="s">
        <v>3461</v>
      </c>
      <c r="E453" t="s">
        <v>2242</v>
      </c>
      <c r="F453" t="s">
        <v>3722</v>
      </c>
      <c r="G453">
        <v>469479</v>
      </c>
      <c r="H453" s="1">
        <v>44340</v>
      </c>
      <c r="I453" s="1">
        <v>44340</v>
      </c>
      <c r="J453" t="s">
        <v>3723</v>
      </c>
      <c r="L453" t="s">
        <v>1385</v>
      </c>
      <c r="M453" t="s">
        <v>2053</v>
      </c>
      <c r="N453">
        <v>15201</v>
      </c>
      <c r="O453" t="s">
        <v>2039</v>
      </c>
      <c r="P453" t="str">
        <f t="shared" si="7"/>
        <v>5149 Keystone St, Pittsburgh, 15201, PA</v>
      </c>
    </row>
    <row r="454" spans="1:16" x14ac:dyDescent="0.25">
      <c r="A454">
        <v>1145127392</v>
      </c>
      <c r="B454" t="s">
        <v>2033</v>
      </c>
      <c r="C454">
        <v>447626</v>
      </c>
      <c r="D454" t="s">
        <v>3724</v>
      </c>
      <c r="F454" t="s">
        <v>3725</v>
      </c>
      <c r="G454">
        <v>447626</v>
      </c>
      <c r="H454" s="1">
        <v>44200</v>
      </c>
      <c r="I454" s="1">
        <v>44200</v>
      </c>
      <c r="J454" t="s">
        <v>3726</v>
      </c>
      <c r="L454" t="s">
        <v>2215</v>
      </c>
      <c r="M454" t="s">
        <v>2105</v>
      </c>
      <c r="N454">
        <v>90044</v>
      </c>
      <c r="O454" t="s">
        <v>2039</v>
      </c>
      <c r="P454" t="str">
        <f t="shared" si="7"/>
        <v>515 west 103rd st, Los Angeles, 90044, CA</v>
      </c>
    </row>
    <row r="455" spans="1:16" x14ac:dyDescent="0.25">
      <c r="A455">
        <v>1169048044</v>
      </c>
      <c r="B455" t="s">
        <v>2033</v>
      </c>
      <c r="C455">
        <v>486539</v>
      </c>
      <c r="D455" t="s">
        <v>2310</v>
      </c>
      <c r="F455" t="s">
        <v>3727</v>
      </c>
      <c r="G455">
        <v>486539</v>
      </c>
      <c r="H455" s="1">
        <v>44396</v>
      </c>
      <c r="I455" s="1">
        <v>44396</v>
      </c>
      <c r="J455" t="s">
        <v>3728</v>
      </c>
      <c r="L455" t="s">
        <v>3729</v>
      </c>
      <c r="M455" t="s">
        <v>2206</v>
      </c>
      <c r="N455">
        <v>73114</v>
      </c>
      <c r="O455" t="s">
        <v>2039</v>
      </c>
      <c r="P455" t="str">
        <f t="shared" si="7"/>
        <v>517 nw 92, Oklahoma City, 73114, OK</v>
      </c>
    </row>
    <row r="456" spans="1:16" x14ac:dyDescent="0.25">
      <c r="A456">
        <v>1151392667</v>
      </c>
      <c r="B456" t="s">
        <v>2033</v>
      </c>
      <c r="C456">
        <v>456044</v>
      </c>
      <c r="D456" t="s">
        <v>3386</v>
      </c>
      <c r="F456" t="s">
        <v>3730</v>
      </c>
      <c r="G456">
        <v>456044</v>
      </c>
      <c r="H456" s="1">
        <v>44263</v>
      </c>
      <c r="I456" s="1">
        <v>44263</v>
      </c>
      <c r="J456" t="s">
        <v>3731</v>
      </c>
      <c r="L456" t="s">
        <v>3614</v>
      </c>
      <c r="M456" t="s">
        <v>2105</v>
      </c>
      <c r="N456">
        <v>92253</v>
      </c>
      <c r="O456" t="s">
        <v>2039</v>
      </c>
      <c r="P456" t="str">
        <f t="shared" si="7"/>
        <v>51885 Avenida Vallejo, La Quinta, 92253, CA</v>
      </c>
    </row>
    <row r="457" spans="1:16" x14ac:dyDescent="0.25">
      <c r="A457">
        <v>1155512816</v>
      </c>
      <c r="B457" t="s">
        <v>2033</v>
      </c>
      <c r="C457">
        <v>469497</v>
      </c>
      <c r="D457" t="s">
        <v>2083</v>
      </c>
      <c r="E457" t="s">
        <v>3732</v>
      </c>
      <c r="F457" t="s">
        <v>3733</v>
      </c>
      <c r="G457">
        <v>469497</v>
      </c>
      <c r="H457" s="1">
        <v>44340</v>
      </c>
      <c r="I457" s="1">
        <v>44340</v>
      </c>
      <c r="J457" t="s">
        <v>3734</v>
      </c>
      <c r="L457" t="s">
        <v>3735</v>
      </c>
      <c r="M457" t="s">
        <v>2098</v>
      </c>
      <c r="N457">
        <v>2169</v>
      </c>
      <c r="O457" t="s">
        <v>2039</v>
      </c>
      <c r="P457" t="str">
        <f t="shared" si="7"/>
        <v>52 empire st, Quincy, 2169, MA</v>
      </c>
    </row>
    <row r="458" spans="1:16" x14ac:dyDescent="0.25">
      <c r="A458">
        <v>1152402448</v>
      </c>
      <c r="B458" t="s">
        <v>2033</v>
      </c>
      <c r="C458">
        <v>463554</v>
      </c>
      <c r="D458" t="s">
        <v>2112</v>
      </c>
      <c r="E458" t="s">
        <v>2208</v>
      </c>
      <c r="F458" t="s">
        <v>3736</v>
      </c>
      <c r="G458">
        <v>463554</v>
      </c>
      <c r="H458" s="1">
        <v>44457</v>
      </c>
      <c r="I458" s="1">
        <v>44319</v>
      </c>
      <c r="J458" t="s">
        <v>3737</v>
      </c>
      <c r="L458" t="s">
        <v>3738</v>
      </c>
      <c r="M458" t="s">
        <v>2154</v>
      </c>
      <c r="N458">
        <v>75044</v>
      </c>
      <c r="O458" t="s">
        <v>2039</v>
      </c>
      <c r="P458" t="str">
        <f t="shared" si="7"/>
        <v>5202 Wood Creek LN, Garland, 75044, TX</v>
      </c>
    </row>
    <row r="459" spans="1:16" x14ac:dyDescent="0.25">
      <c r="A459">
        <v>1022662808</v>
      </c>
      <c r="B459" t="s">
        <v>2033</v>
      </c>
      <c r="C459">
        <v>462976</v>
      </c>
      <c r="D459" t="s">
        <v>2281</v>
      </c>
      <c r="E459" t="s">
        <v>2938</v>
      </c>
      <c r="F459" t="s">
        <v>3739</v>
      </c>
      <c r="G459">
        <v>462976</v>
      </c>
      <c r="H459" s="1">
        <v>44298</v>
      </c>
      <c r="I459" s="1">
        <v>44298</v>
      </c>
      <c r="J459" t="s">
        <v>3740</v>
      </c>
      <c r="L459" t="s">
        <v>3741</v>
      </c>
      <c r="M459" t="s">
        <v>2088</v>
      </c>
      <c r="N459">
        <v>14103</v>
      </c>
      <c r="O459" t="s">
        <v>2039</v>
      </c>
      <c r="P459" t="str">
        <f t="shared" si="7"/>
        <v>521 N Academy St, Medina, 14103, NY</v>
      </c>
    </row>
    <row r="460" spans="1:16" x14ac:dyDescent="0.25">
      <c r="A460">
        <v>1151392727</v>
      </c>
      <c r="B460" t="s">
        <v>2033</v>
      </c>
      <c r="C460">
        <v>455437</v>
      </c>
      <c r="D460" t="s">
        <v>3528</v>
      </c>
      <c r="E460" t="s">
        <v>3742</v>
      </c>
      <c r="F460" t="s">
        <v>2113</v>
      </c>
      <c r="G460">
        <v>455437</v>
      </c>
      <c r="H460" s="1">
        <v>44263</v>
      </c>
      <c r="I460" s="1">
        <v>44263</v>
      </c>
      <c r="J460" t="s">
        <v>3743</v>
      </c>
      <c r="K460" t="s">
        <v>3611</v>
      </c>
      <c r="L460" t="s">
        <v>3744</v>
      </c>
      <c r="M460" t="s">
        <v>2505</v>
      </c>
      <c r="N460">
        <v>44125</v>
      </c>
      <c r="O460" t="s">
        <v>2039</v>
      </c>
      <c r="P460" t="str">
        <f t="shared" si="7"/>
        <v>5218 E 88th St, Garfield Heights, 44125, OH</v>
      </c>
    </row>
    <row r="461" spans="1:16" x14ac:dyDescent="0.25">
      <c r="A461">
        <v>1179022138</v>
      </c>
      <c r="B461" t="s">
        <v>2033</v>
      </c>
      <c r="C461">
        <v>511195</v>
      </c>
      <c r="D461" t="s">
        <v>2472</v>
      </c>
      <c r="E461" t="s">
        <v>2407</v>
      </c>
      <c r="F461" t="s">
        <v>3745</v>
      </c>
      <c r="G461">
        <v>511195</v>
      </c>
      <c r="H461" s="1">
        <v>44501</v>
      </c>
      <c r="I461" s="1">
        <v>44501</v>
      </c>
      <c r="J461" t="s">
        <v>3746</v>
      </c>
      <c r="L461" t="s">
        <v>3747</v>
      </c>
      <c r="M461" t="s">
        <v>2505</v>
      </c>
      <c r="N461">
        <v>43103</v>
      </c>
      <c r="O461" t="s">
        <v>2039</v>
      </c>
      <c r="P461" t="str">
        <f t="shared" si="7"/>
        <v>5219 Linton St, South Bloomfield, 43103, OH</v>
      </c>
    </row>
    <row r="462" spans="1:16" x14ac:dyDescent="0.25">
      <c r="A462">
        <v>1158143391</v>
      </c>
      <c r="B462" t="s">
        <v>2033</v>
      </c>
      <c r="C462">
        <v>466939</v>
      </c>
      <c r="D462" t="s">
        <v>3748</v>
      </c>
      <c r="E462" t="s">
        <v>3749</v>
      </c>
      <c r="F462" t="s">
        <v>2443</v>
      </c>
      <c r="G462">
        <v>466939</v>
      </c>
      <c r="H462" s="1">
        <v>44340</v>
      </c>
      <c r="I462" s="1">
        <v>44340</v>
      </c>
      <c r="J462" t="s">
        <v>3750</v>
      </c>
      <c r="K462" t="s">
        <v>3751</v>
      </c>
      <c r="L462" t="s">
        <v>3752</v>
      </c>
      <c r="M462" t="s">
        <v>2154</v>
      </c>
      <c r="N462">
        <v>75063</v>
      </c>
      <c r="O462" t="s">
        <v>2039</v>
      </c>
      <c r="P462" t="str">
        <f t="shared" si="7"/>
        <v>524 Santa Fe Trail, Irving, 75063, TX</v>
      </c>
    </row>
    <row r="463" spans="1:16" x14ac:dyDescent="0.25">
      <c r="A463">
        <v>1179021200</v>
      </c>
      <c r="B463" t="s">
        <v>2033</v>
      </c>
      <c r="C463">
        <v>515825</v>
      </c>
      <c r="D463" t="s">
        <v>2875</v>
      </c>
      <c r="E463" t="s">
        <v>2107</v>
      </c>
      <c r="F463" t="s">
        <v>3753</v>
      </c>
      <c r="G463">
        <v>515825</v>
      </c>
      <c r="H463" s="1">
        <v>44529</v>
      </c>
      <c r="I463" s="1">
        <v>44529</v>
      </c>
      <c r="J463" t="s">
        <v>3754</v>
      </c>
      <c r="L463" t="s">
        <v>3755</v>
      </c>
      <c r="M463" t="s">
        <v>2145</v>
      </c>
      <c r="N463">
        <v>37087</v>
      </c>
      <c r="O463" t="s">
        <v>2039</v>
      </c>
      <c r="P463" t="str">
        <f t="shared" si="7"/>
        <v>525 NE Young Road, Lebanon, 37087, TN</v>
      </c>
    </row>
    <row r="464" spans="1:16" x14ac:dyDescent="0.25">
      <c r="A464">
        <v>1117587646</v>
      </c>
      <c r="B464" t="s">
        <v>2033</v>
      </c>
      <c r="C464">
        <v>501312</v>
      </c>
      <c r="D464" t="s">
        <v>3756</v>
      </c>
      <c r="E464" t="s">
        <v>2055</v>
      </c>
      <c r="F464" t="s">
        <v>2674</v>
      </c>
      <c r="G464">
        <v>501312</v>
      </c>
      <c r="H464" s="1">
        <v>44459</v>
      </c>
      <c r="I464" s="1">
        <v>44459</v>
      </c>
      <c r="J464" t="s">
        <v>3757</v>
      </c>
      <c r="L464" t="s">
        <v>2612</v>
      </c>
      <c r="M464" t="s">
        <v>2038</v>
      </c>
      <c r="N464">
        <v>34771</v>
      </c>
      <c r="O464" t="s">
        <v>2039</v>
      </c>
      <c r="P464" t="str">
        <f t="shared" si="7"/>
        <v>5295 Bracks Landing Drive, Saint Cloud, 34771, FL</v>
      </c>
    </row>
    <row r="465" spans="1:16" x14ac:dyDescent="0.25">
      <c r="A465">
        <v>1156891444</v>
      </c>
      <c r="B465" t="s">
        <v>2033</v>
      </c>
      <c r="C465">
        <v>460306</v>
      </c>
      <c r="D465" t="s">
        <v>3203</v>
      </c>
      <c r="F465" t="s">
        <v>2658</v>
      </c>
      <c r="G465">
        <v>460306</v>
      </c>
      <c r="H465" s="1">
        <v>44319</v>
      </c>
      <c r="I465" s="1">
        <v>44319</v>
      </c>
      <c r="J465" t="s">
        <v>3758</v>
      </c>
      <c r="L465" t="s">
        <v>130</v>
      </c>
      <c r="M465" t="s">
        <v>2088</v>
      </c>
      <c r="N465">
        <v>14214</v>
      </c>
      <c r="O465" t="s">
        <v>2039</v>
      </c>
      <c r="P465" t="str">
        <f t="shared" si="7"/>
        <v>52E Morris Ave, Buffalo, 14214, NY</v>
      </c>
    </row>
    <row r="466" spans="1:16" x14ac:dyDescent="0.25">
      <c r="A466">
        <v>1166729356</v>
      </c>
      <c r="B466" t="s">
        <v>2033</v>
      </c>
      <c r="C466">
        <v>489487</v>
      </c>
      <c r="D466" t="s">
        <v>3759</v>
      </c>
      <c r="F466" t="s">
        <v>2252</v>
      </c>
      <c r="G466">
        <v>489487</v>
      </c>
      <c r="H466" s="1">
        <v>44410</v>
      </c>
      <c r="I466" s="1">
        <v>44410</v>
      </c>
      <c r="J466" t="s">
        <v>3760</v>
      </c>
      <c r="K466">
        <v>825</v>
      </c>
      <c r="L466" t="s">
        <v>3761</v>
      </c>
      <c r="M466" t="s">
        <v>2154</v>
      </c>
      <c r="N466">
        <v>77346</v>
      </c>
      <c r="O466" t="s">
        <v>2039</v>
      </c>
      <c r="P466" t="str">
        <f t="shared" si="7"/>
        <v>5303 atascocita rd., Humble, 77346, TX</v>
      </c>
    </row>
    <row r="467" spans="1:16" x14ac:dyDescent="0.25">
      <c r="A467">
        <v>1135767152</v>
      </c>
      <c r="B467" t="s">
        <v>2033</v>
      </c>
      <c r="C467">
        <v>438319</v>
      </c>
      <c r="D467" t="s">
        <v>2353</v>
      </c>
      <c r="E467" t="s">
        <v>2532</v>
      </c>
      <c r="F467" t="s">
        <v>3762</v>
      </c>
      <c r="G467">
        <v>438319</v>
      </c>
      <c r="H467" s="1">
        <v>44191</v>
      </c>
      <c r="I467" s="1">
        <v>44109</v>
      </c>
      <c r="J467" t="s">
        <v>3763</v>
      </c>
      <c r="L467" t="s">
        <v>713</v>
      </c>
      <c r="M467" t="s">
        <v>2038</v>
      </c>
      <c r="N467">
        <v>32211</v>
      </c>
      <c r="O467" t="s">
        <v>2039</v>
      </c>
      <c r="P467" t="str">
        <f t="shared" si="7"/>
        <v>5350 Arlington expressway, Jacksonville, 32211, FL</v>
      </c>
    </row>
    <row r="468" spans="1:16" x14ac:dyDescent="0.25">
      <c r="A468">
        <v>1135767161</v>
      </c>
      <c r="B468" t="s">
        <v>2033</v>
      </c>
      <c r="C468">
        <v>427973</v>
      </c>
      <c r="D468" t="s">
        <v>3764</v>
      </c>
      <c r="E468" t="s">
        <v>2159</v>
      </c>
      <c r="F468" t="s">
        <v>3765</v>
      </c>
      <c r="G468">
        <v>427973</v>
      </c>
      <c r="H468" s="1">
        <v>44317</v>
      </c>
      <c r="I468" s="1">
        <v>44046</v>
      </c>
      <c r="J468" t="s">
        <v>3766</v>
      </c>
      <c r="K468" t="s">
        <v>3767</v>
      </c>
      <c r="L468" t="s">
        <v>3343</v>
      </c>
      <c r="M468" t="s">
        <v>2038</v>
      </c>
      <c r="N468">
        <v>32792</v>
      </c>
      <c r="O468" t="s">
        <v>2039</v>
      </c>
      <c r="P468" t="str">
        <f t="shared" si="7"/>
        <v>5350 N Orange Ave, Winter Park, 32792, FL</v>
      </c>
    </row>
    <row r="469" spans="1:16" x14ac:dyDescent="0.25">
      <c r="A469">
        <v>1117199064</v>
      </c>
      <c r="B469" t="s">
        <v>2033</v>
      </c>
      <c r="C469">
        <v>408656</v>
      </c>
      <c r="D469" t="s">
        <v>3022</v>
      </c>
      <c r="F469" t="s">
        <v>3768</v>
      </c>
      <c r="G469">
        <v>408656</v>
      </c>
      <c r="H469" s="1">
        <v>44191</v>
      </c>
      <c r="I469" s="1">
        <v>43941</v>
      </c>
      <c r="J469" t="s">
        <v>3769</v>
      </c>
      <c r="L469" t="s">
        <v>3770</v>
      </c>
      <c r="M469" t="s">
        <v>2105</v>
      </c>
      <c r="N469">
        <v>90745</v>
      </c>
      <c r="O469" t="s">
        <v>2039</v>
      </c>
      <c r="P469" t="str">
        <f t="shared" si="7"/>
        <v>539 E Bonds St, Carson, 90745, CA</v>
      </c>
    </row>
    <row r="470" spans="1:16" x14ac:dyDescent="0.25">
      <c r="A470">
        <v>1174684549</v>
      </c>
      <c r="B470" t="s">
        <v>2033</v>
      </c>
      <c r="C470">
        <v>467153</v>
      </c>
      <c r="D470" t="s">
        <v>2592</v>
      </c>
      <c r="F470" t="s">
        <v>2783</v>
      </c>
      <c r="G470">
        <v>467153</v>
      </c>
      <c r="H470" s="1">
        <v>44450</v>
      </c>
      <c r="I470" s="1">
        <v>44333</v>
      </c>
      <c r="J470" t="s">
        <v>3771</v>
      </c>
      <c r="L470" t="s">
        <v>1246</v>
      </c>
      <c r="M470" t="s">
        <v>2038</v>
      </c>
      <c r="N470">
        <v>32839</v>
      </c>
      <c r="O470" t="s">
        <v>2039</v>
      </c>
      <c r="P470" t="str">
        <f t="shared" si="7"/>
        <v>5412 Millenia Lakes Boulevard APT 3102, Orlando, 32839, FL</v>
      </c>
    </row>
    <row r="471" spans="1:16" x14ac:dyDescent="0.25">
      <c r="A471">
        <v>1154026417</v>
      </c>
      <c r="B471" t="s">
        <v>2033</v>
      </c>
      <c r="C471">
        <v>457793</v>
      </c>
      <c r="D471" t="s">
        <v>2442</v>
      </c>
      <c r="E471" t="s">
        <v>3772</v>
      </c>
      <c r="F471" t="s">
        <v>3773</v>
      </c>
      <c r="G471">
        <v>457793</v>
      </c>
      <c r="H471" s="1">
        <v>44277</v>
      </c>
      <c r="I471" s="1">
        <v>44277</v>
      </c>
      <c r="J471" t="s">
        <v>3774</v>
      </c>
      <c r="L471" t="s">
        <v>3775</v>
      </c>
      <c r="M471" t="s">
        <v>2038</v>
      </c>
      <c r="N471">
        <v>32128</v>
      </c>
      <c r="O471" t="s">
        <v>2039</v>
      </c>
      <c r="P471" t="str">
        <f t="shared" si="7"/>
        <v>5496 St regis way, port orange, 32128, FL</v>
      </c>
    </row>
    <row r="472" spans="1:16" x14ac:dyDescent="0.25">
      <c r="A472">
        <v>1172220334</v>
      </c>
      <c r="B472" t="s">
        <v>2033</v>
      </c>
      <c r="C472">
        <v>488469</v>
      </c>
      <c r="D472" t="s">
        <v>2073</v>
      </c>
      <c r="E472" t="s">
        <v>2657</v>
      </c>
      <c r="F472" t="s">
        <v>3776</v>
      </c>
      <c r="G472">
        <v>488469</v>
      </c>
      <c r="H472" s="1">
        <v>44417</v>
      </c>
      <c r="I472" s="1">
        <v>44417</v>
      </c>
      <c r="J472" t="s">
        <v>3777</v>
      </c>
      <c r="L472" t="s">
        <v>3778</v>
      </c>
      <c r="M472" t="s">
        <v>2145</v>
      </c>
      <c r="N472">
        <v>38017</v>
      </c>
      <c r="O472" t="s">
        <v>2039</v>
      </c>
      <c r="P472" t="str">
        <f t="shared" si="7"/>
        <v>55 Greenbrier Trace Cove, Collierville, 38017, TN</v>
      </c>
    </row>
    <row r="473" spans="1:16" x14ac:dyDescent="0.25">
      <c r="A473">
        <v>1175691443</v>
      </c>
      <c r="B473" t="s">
        <v>2033</v>
      </c>
      <c r="C473">
        <v>329062</v>
      </c>
      <c r="D473" t="s">
        <v>2621</v>
      </c>
      <c r="E473" t="s">
        <v>3779</v>
      </c>
      <c r="F473" t="s">
        <v>3780</v>
      </c>
      <c r="G473">
        <v>329062</v>
      </c>
      <c r="H473" s="1">
        <v>44471</v>
      </c>
      <c r="I473" s="1">
        <v>43255</v>
      </c>
      <c r="J473" t="s">
        <v>3781</v>
      </c>
      <c r="L473" t="s">
        <v>3782</v>
      </c>
      <c r="M473" t="s">
        <v>2098</v>
      </c>
      <c r="N473">
        <v>2062</v>
      </c>
      <c r="O473" t="s">
        <v>2039</v>
      </c>
      <c r="P473" t="str">
        <f t="shared" si="7"/>
        <v>55 Mountain Avenue, Norwood, 2062, MA</v>
      </c>
    </row>
    <row r="474" spans="1:16" x14ac:dyDescent="0.25">
      <c r="A474">
        <v>1169045047</v>
      </c>
      <c r="B474" t="s">
        <v>2033</v>
      </c>
      <c r="C474">
        <v>484273</v>
      </c>
      <c r="D474" t="s">
        <v>3783</v>
      </c>
      <c r="E474" t="s">
        <v>3784</v>
      </c>
      <c r="F474" t="s">
        <v>3785</v>
      </c>
      <c r="G474">
        <v>484273</v>
      </c>
      <c r="H474" s="1">
        <v>44396</v>
      </c>
      <c r="I474" s="1">
        <v>44396</v>
      </c>
      <c r="J474" t="s">
        <v>3786</v>
      </c>
      <c r="L474" t="s">
        <v>3787</v>
      </c>
      <c r="M474" t="s">
        <v>2505</v>
      </c>
      <c r="N474">
        <v>44137</v>
      </c>
      <c r="O474" t="s">
        <v>2039</v>
      </c>
      <c r="P474" t="str">
        <f t="shared" si="7"/>
        <v>5541 Elmwood Ave, MAPLE HEIGHTS, 44137, OH</v>
      </c>
    </row>
    <row r="475" spans="1:16" x14ac:dyDescent="0.25">
      <c r="A475">
        <v>1134812397</v>
      </c>
      <c r="B475" t="s">
        <v>2033</v>
      </c>
      <c r="C475">
        <v>388190</v>
      </c>
      <c r="D475" t="s">
        <v>2158</v>
      </c>
      <c r="F475" t="s">
        <v>3788</v>
      </c>
      <c r="G475">
        <v>388190</v>
      </c>
      <c r="H475" s="1">
        <v>44340</v>
      </c>
      <c r="I475" s="1">
        <v>44340</v>
      </c>
      <c r="J475" t="s">
        <v>3789</v>
      </c>
      <c r="L475" t="s">
        <v>3790</v>
      </c>
      <c r="M475" t="s">
        <v>2088</v>
      </c>
      <c r="N475">
        <v>13041</v>
      </c>
      <c r="O475" t="s">
        <v>2039</v>
      </c>
      <c r="P475" t="str">
        <f t="shared" si="7"/>
        <v>5543 Trastevere Rd, Clay, 13041, NY</v>
      </c>
    </row>
    <row r="476" spans="1:16" x14ac:dyDescent="0.25">
      <c r="A476">
        <v>1164952665</v>
      </c>
      <c r="B476" t="s">
        <v>2033</v>
      </c>
      <c r="C476">
        <v>473657</v>
      </c>
      <c r="D476" t="s">
        <v>3791</v>
      </c>
      <c r="E476" t="s">
        <v>3792</v>
      </c>
      <c r="F476" t="s">
        <v>3793</v>
      </c>
      <c r="G476">
        <v>473657</v>
      </c>
      <c r="H476" s="1">
        <v>44361</v>
      </c>
      <c r="I476" s="1">
        <v>44361</v>
      </c>
      <c r="J476" t="s">
        <v>3794</v>
      </c>
      <c r="L476" t="s">
        <v>3795</v>
      </c>
      <c r="M476" t="s">
        <v>2038</v>
      </c>
      <c r="N476">
        <v>32102</v>
      </c>
      <c r="O476" t="s">
        <v>2039</v>
      </c>
      <c r="P476" t="str">
        <f t="shared" si="7"/>
        <v>55802 fern road, Astor, 32102, FL</v>
      </c>
    </row>
    <row r="477" spans="1:16" x14ac:dyDescent="0.25">
      <c r="A477">
        <v>1174684522</v>
      </c>
      <c r="B477" t="s">
        <v>2033</v>
      </c>
      <c r="C477">
        <v>397287</v>
      </c>
      <c r="D477" t="s">
        <v>2349</v>
      </c>
      <c r="E477" t="s">
        <v>2879</v>
      </c>
      <c r="F477" t="s">
        <v>3796</v>
      </c>
      <c r="G477">
        <v>397287</v>
      </c>
      <c r="H477" s="1">
        <v>44450</v>
      </c>
      <c r="I477" s="1">
        <v>43815</v>
      </c>
      <c r="J477" t="s">
        <v>3797</v>
      </c>
      <c r="L477" t="s">
        <v>2331</v>
      </c>
      <c r="M477" t="s">
        <v>2154</v>
      </c>
      <c r="N477">
        <v>78249</v>
      </c>
      <c r="O477" t="s">
        <v>2039</v>
      </c>
      <c r="P477" t="str">
        <f t="shared" si="7"/>
        <v>5602 Presidio Pkwy apt 1222, San Antonio, 78249, TX</v>
      </c>
    </row>
    <row r="478" spans="1:16" x14ac:dyDescent="0.25">
      <c r="A478">
        <v>471136538</v>
      </c>
      <c r="B478" t="s">
        <v>2033</v>
      </c>
      <c r="C478">
        <v>488137</v>
      </c>
      <c r="D478" t="s">
        <v>2281</v>
      </c>
      <c r="E478" t="s">
        <v>3798</v>
      </c>
      <c r="F478" t="s">
        <v>3799</v>
      </c>
      <c r="G478">
        <v>488137</v>
      </c>
      <c r="H478" s="1">
        <v>44410</v>
      </c>
      <c r="I478" s="1">
        <v>44410</v>
      </c>
      <c r="J478" t="s">
        <v>3800</v>
      </c>
      <c r="L478" t="s">
        <v>13</v>
      </c>
      <c r="M478" t="s">
        <v>2043</v>
      </c>
      <c r="N478">
        <v>22310</v>
      </c>
      <c r="O478" t="s">
        <v>2039</v>
      </c>
      <c r="P478" t="str">
        <f t="shared" si="7"/>
        <v>5612 Justis Place, Alexandria, 22310, VA</v>
      </c>
    </row>
    <row r="479" spans="1:16" x14ac:dyDescent="0.25">
      <c r="A479">
        <v>1132121362</v>
      </c>
      <c r="B479" t="s">
        <v>2033</v>
      </c>
      <c r="C479">
        <v>437981</v>
      </c>
      <c r="D479" t="s">
        <v>2162</v>
      </c>
      <c r="E479" t="s">
        <v>2657</v>
      </c>
      <c r="F479" t="s">
        <v>3801</v>
      </c>
      <c r="G479">
        <v>437981</v>
      </c>
      <c r="H479" s="1">
        <v>44317</v>
      </c>
      <c r="I479" s="1">
        <v>44095</v>
      </c>
      <c r="J479" t="s">
        <v>3802</v>
      </c>
      <c r="K479" t="s">
        <v>3069</v>
      </c>
      <c r="L479" t="s">
        <v>1246</v>
      </c>
      <c r="M479" t="s">
        <v>2038</v>
      </c>
      <c r="N479">
        <v>32839</v>
      </c>
      <c r="O479" t="s">
        <v>2039</v>
      </c>
      <c r="P479" t="str">
        <f t="shared" si="7"/>
        <v>5615 Estabrook Woods Dr, Orlando, 32839, FL</v>
      </c>
    </row>
    <row r="480" spans="1:16" x14ac:dyDescent="0.25">
      <c r="A480">
        <v>1156891633</v>
      </c>
      <c r="B480" t="s">
        <v>2033</v>
      </c>
      <c r="C480">
        <v>463410</v>
      </c>
      <c r="D480" t="s">
        <v>2242</v>
      </c>
      <c r="E480" t="s">
        <v>2532</v>
      </c>
      <c r="F480" t="s">
        <v>3803</v>
      </c>
      <c r="G480">
        <v>463410</v>
      </c>
      <c r="H480" s="1">
        <v>44319</v>
      </c>
      <c r="I480" s="1">
        <v>44319</v>
      </c>
      <c r="J480" t="s">
        <v>3804</v>
      </c>
      <c r="K480" t="s">
        <v>3805</v>
      </c>
      <c r="L480" t="s">
        <v>2195</v>
      </c>
      <c r="M480" t="s">
        <v>2154</v>
      </c>
      <c r="N480">
        <v>75254</v>
      </c>
      <c r="O480" t="s">
        <v>2039</v>
      </c>
      <c r="P480" t="str">
        <f t="shared" si="7"/>
        <v>5616 Preston Oaks Rd, Dallas, 75254, TX</v>
      </c>
    </row>
    <row r="481" spans="1:16" x14ac:dyDescent="0.25">
      <c r="A481">
        <v>1174684456</v>
      </c>
      <c r="B481" t="s">
        <v>2033</v>
      </c>
      <c r="C481">
        <v>355554</v>
      </c>
      <c r="D481" t="s">
        <v>2310</v>
      </c>
      <c r="F481" t="s">
        <v>3806</v>
      </c>
      <c r="G481">
        <v>355554</v>
      </c>
      <c r="H481" s="1">
        <v>44450</v>
      </c>
      <c r="I481" s="1">
        <v>43514</v>
      </c>
      <c r="J481" t="s">
        <v>3807</v>
      </c>
      <c r="K481" t="s">
        <v>3808</v>
      </c>
      <c r="L481" t="s">
        <v>2254</v>
      </c>
      <c r="M481" t="s">
        <v>2038</v>
      </c>
      <c r="N481">
        <v>33012</v>
      </c>
      <c r="O481" t="s">
        <v>2039</v>
      </c>
      <c r="P481" t="str">
        <f t="shared" si="7"/>
        <v>5625 W 20th Avenue, Hialeah, 33012, FL</v>
      </c>
    </row>
    <row r="482" spans="1:16" x14ac:dyDescent="0.25">
      <c r="A482">
        <v>1169049095</v>
      </c>
      <c r="B482" t="s">
        <v>2033</v>
      </c>
      <c r="C482">
        <v>351316</v>
      </c>
      <c r="D482" t="s">
        <v>2159</v>
      </c>
      <c r="E482" t="s">
        <v>2547</v>
      </c>
      <c r="F482" t="s">
        <v>3809</v>
      </c>
      <c r="G482">
        <v>351316</v>
      </c>
      <c r="H482" s="1">
        <v>44401</v>
      </c>
      <c r="I482" s="1">
        <v>43444</v>
      </c>
      <c r="J482" t="s">
        <v>3810</v>
      </c>
      <c r="L482" t="s">
        <v>3474</v>
      </c>
      <c r="M482" t="s">
        <v>2043</v>
      </c>
      <c r="N482">
        <v>22193</v>
      </c>
      <c r="O482" t="s">
        <v>2039</v>
      </c>
      <c r="P482" t="str">
        <f t="shared" si="7"/>
        <v>5639 Roundtree Dr, Woodbridge, 22193, VA</v>
      </c>
    </row>
    <row r="483" spans="1:16" x14ac:dyDescent="0.25">
      <c r="A483">
        <v>1152673042</v>
      </c>
      <c r="B483" t="s">
        <v>2033</v>
      </c>
      <c r="C483">
        <v>293898</v>
      </c>
      <c r="D483" t="s">
        <v>2592</v>
      </c>
      <c r="E483" t="s">
        <v>2196</v>
      </c>
      <c r="F483" t="s">
        <v>2970</v>
      </c>
      <c r="G483">
        <v>293898</v>
      </c>
      <c r="H483" s="1">
        <v>44359</v>
      </c>
      <c r="I483" s="1">
        <v>43941</v>
      </c>
      <c r="J483" t="s">
        <v>3811</v>
      </c>
      <c r="L483" t="s">
        <v>3812</v>
      </c>
      <c r="M483" t="s">
        <v>2222</v>
      </c>
      <c r="N483">
        <v>21044</v>
      </c>
      <c r="O483" t="s">
        <v>2039</v>
      </c>
      <c r="P483" t="str">
        <f t="shared" si="7"/>
        <v>5697 Harper's Farm Rd Unit E, COLUMBIA, 21044, MD</v>
      </c>
    </row>
    <row r="484" spans="1:16" x14ac:dyDescent="0.25">
      <c r="A484">
        <v>1151392694</v>
      </c>
      <c r="B484" t="s">
        <v>2033</v>
      </c>
      <c r="C484">
        <v>455683</v>
      </c>
      <c r="D484" t="s">
        <v>3051</v>
      </c>
      <c r="E484" t="s">
        <v>2841</v>
      </c>
      <c r="F484" t="s">
        <v>3813</v>
      </c>
      <c r="G484">
        <v>455683</v>
      </c>
      <c r="H484" s="1">
        <v>44263</v>
      </c>
      <c r="I484" s="1">
        <v>44263</v>
      </c>
      <c r="J484" t="s">
        <v>3814</v>
      </c>
      <c r="K484" t="s">
        <v>3815</v>
      </c>
      <c r="L484" t="s">
        <v>3816</v>
      </c>
      <c r="M484" t="s">
        <v>2098</v>
      </c>
      <c r="N484">
        <v>2124</v>
      </c>
      <c r="O484" t="s">
        <v>2039</v>
      </c>
      <c r="P484" t="str">
        <f t="shared" si="7"/>
        <v>57 Bowdoin St, Dorchester, 2124, MA</v>
      </c>
    </row>
    <row r="485" spans="1:16" x14ac:dyDescent="0.25">
      <c r="A485">
        <v>1164421292</v>
      </c>
      <c r="B485" t="s">
        <v>2033</v>
      </c>
      <c r="C485">
        <v>480356</v>
      </c>
      <c r="D485" t="s">
        <v>2344</v>
      </c>
      <c r="E485" t="s">
        <v>3817</v>
      </c>
      <c r="F485" t="s">
        <v>3818</v>
      </c>
      <c r="G485">
        <v>480356</v>
      </c>
      <c r="H485" s="1">
        <v>44389</v>
      </c>
      <c r="I485" s="1">
        <v>44389</v>
      </c>
      <c r="J485" t="s">
        <v>3819</v>
      </c>
      <c r="L485" t="s">
        <v>2716</v>
      </c>
      <c r="M485" t="s">
        <v>2505</v>
      </c>
      <c r="N485">
        <v>44202</v>
      </c>
      <c r="O485" t="s">
        <v>2039</v>
      </c>
      <c r="P485" t="str">
        <f t="shared" si="7"/>
        <v>57 Chelmsford Drive, Aurora, 44202, OH</v>
      </c>
    </row>
    <row r="486" spans="1:16" x14ac:dyDescent="0.25">
      <c r="A486">
        <v>1179019664</v>
      </c>
      <c r="B486" t="s">
        <v>2033</v>
      </c>
      <c r="C486">
        <v>453989</v>
      </c>
      <c r="D486" t="s">
        <v>3820</v>
      </c>
      <c r="E486" t="s">
        <v>3004</v>
      </c>
      <c r="F486" t="s">
        <v>2225</v>
      </c>
      <c r="G486">
        <v>453989</v>
      </c>
      <c r="H486" s="1">
        <v>44499</v>
      </c>
      <c r="I486" s="1">
        <v>44242</v>
      </c>
      <c r="J486" t="s">
        <v>3821</v>
      </c>
      <c r="L486" t="s">
        <v>3822</v>
      </c>
      <c r="M486" t="s">
        <v>2038</v>
      </c>
      <c r="N486">
        <v>33547</v>
      </c>
      <c r="O486" t="s">
        <v>2039</v>
      </c>
      <c r="P486" t="str">
        <f t="shared" si="7"/>
        <v>5708 Heronpark Pl, Lithia, 33547, FL</v>
      </c>
    </row>
    <row r="487" spans="1:16" x14ac:dyDescent="0.25">
      <c r="A487">
        <v>1149808549</v>
      </c>
      <c r="B487" t="s">
        <v>2033</v>
      </c>
      <c r="C487">
        <v>454399</v>
      </c>
      <c r="D487" t="s">
        <v>3823</v>
      </c>
      <c r="F487" t="s">
        <v>3824</v>
      </c>
      <c r="G487">
        <v>454399</v>
      </c>
      <c r="H487" s="1">
        <v>44249</v>
      </c>
      <c r="I487" s="1">
        <v>44249</v>
      </c>
      <c r="J487" t="s">
        <v>3825</v>
      </c>
      <c r="L487" t="s">
        <v>3761</v>
      </c>
      <c r="M487" t="s">
        <v>2154</v>
      </c>
      <c r="N487">
        <v>77396</v>
      </c>
      <c r="O487" t="s">
        <v>2039</v>
      </c>
      <c r="P487" t="str">
        <f t="shared" si="7"/>
        <v>5715 Buckow Dr, Humble, 77396, TX</v>
      </c>
    </row>
    <row r="488" spans="1:16" x14ac:dyDescent="0.25">
      <c r="A488">
        <v>1156891448</v>
      </c>
      <c r="B488" t="s">
        <v>2033</v>
      </c>
      <c r="C488">
        <v>463766</v>
      </c>
      <c r="D488" t="s">
        <v>2062</v>
      </c>
      <c r="E488" t="s">
        <v>3826</v>
      </c>
      <c r="F488" t="s">
        <v>3827</v>
      </c>
      <c r="G488">
        <v>463766</v>
      </c>
      <c r="H488" s="1">
        <v>44319</v>
      </c>
      <c r="I488" s="1">
        <v>44319</v>
      </c>
      <c r="J488" t="s">
        <v>3828</v>
      </c>
      <c r="K488" t="s">
        <v>3829</v>
      </c>
      <c r="L488" t="s">
        <v>3830</v>
      </c>
      <c r="M488" t="s">
        <v>2038</v>
      </c>
      <c r="N488">
        <v>33558</v>
      </c>
      <c r="O488" t="s">
        <v>2039</v>
      </c>
      <c r="P488" t="str">
        <f t="shared" si="7"/>
        <v>5737 Kingfish Dr, Lutz, 33558, FL</v>
      </c>
    </row>
    <row r="489" spans="1:16" x14ac:dyDescent="0.25">
      <c r="A489">
        <v>1116281147</v>
      </c>
      <c r="B489" t="s">
        <v>2033</v>
      </c>
      <c r="C489">
        <v>407963</v>
      </c>
      <c r="D489" t="s">
        <v>2460</v>
      </c>
      <c r="F489" t="s">
        <v>3831</v>
      </c>
      <c r="G489">
        <v>407963</v>
      </c>
      <c r="H489" s="1">
        <v>44191</v>
      </c>
      <c r="I489" s="1">
        <v>43913</v>
      </c>
      <c r="J489" t="s">
        <v>3832</v>
      </c>
      <c r="L489" t="s">
        <v>3833</v>
      </c>
      <c r="M489" t="s">
        <v>2145</v>
      </c>
      <c r="N489">
        <v>37087</v>
      </c>
      <c r="O489" t="s">
        <v>2039</v>
      </c>
      <c r="P489" t="str">
        <f t="shared" si="7"/>
        <v>5757 Carthage hwy, lebanon, 37087, TN</v>
      </c>
    </row>
    <row r="490" spans="1:16" x14ac:dyDescent="0.25">
      <c r="A490">
        <v>1157355265</v>
      </c>
      <c r="B490" t="s">
        <v>2033</v>
      </c>
      <c r="C490">
        <v>469470</v>
      </c>
      <c r="D490" t="s">
        <v>3834</v>
      </c>
      <c r="E490" t="s">
        <v>3835</v>
      </c>
      <c r="F490" t="s">
        <v>3836</v>
      </c>
      <c r="G490">
        <v>469470</v>
      </c>
      <c r="H490" s="1">
        <v>44340</v>
      </c>
      <c r="I490" s="1">
        <v>44340</v>
      </c>
      <c r="J490" t="s">
        <v>3837</v>
      </c>
      <c r="K490" t="s">
        <v>3838</v>
      </c>
      <c r="L490" t="s">
        <v>13</v>
      </c>
      <c r="M490" t="s">
        <v>2043</v>
      </c>
      <c r="N490">
        <v>22311</v>
      </c>
      <c r="O490" t="s">
        <v>2039</v>
      </c>
      <c r="P490" t="str">
        <f t="shared" si="7"/>
        <v>5772 Duntser Ct., Alexandria, 22311, VA</v>
      </c>
    </row>
    <row r="491" spans="1:16" x14ac:dyDescent="0.25">
      <c r="A491">
        <v>1156891616</v>
      </c>
      <c r="B491" t="s">
        <v>2033</v>
      </c>
      <c r="C491">
        <v>463762</v>
      </c>
      <c r="D491" t="s">
        <v>2991</v>
      </c>
      <c r="E491" t="s">
        <v>3659</v>
      </c>
      <c r="F491" t="s">
        <v>3839</v>
      </c>
      <c r="G491">
        <v>463762</v>
      </c>
      <c r="H491" s="1">
        <v>44319</v>
      </c>
      <c r="I491" s="1">
        <v>44319</v>
      </c>
      <c r="J491" t="s">
        <v>3840</v>
      </c>
      <c r="L491" t="s">
        <v>3841</v>
      </c>
      <c r="M491" t="s">
        <v>2176</v>
      </c>
      <c r="N491">
        <v>31548</v>
      </c>
      <c r="O491" t="s">
        <v>2039</v>
      </c>
      <c r="P491" t="str">
        <f t="shared" si="7"/>
        <v>578 Eagle Blvd, Kingsland, 31548, GA</v>
      </c>
    </row>
    <row r="492" spans="1:16" x14ac:dyDescent="0.25">
      <c r="A492">
        <v>1176699650</v>
      </c>
      <c r="B492" t="s">
        <v>2033</v>
      </c>
      <c r="C492">
        <v>272917</v>
      </c>
      <c r="D492" t="s">
        <v>3842</v>
      </c>
      <c r="E492" t="s">
        <v>3044</v>
      </c>
      <c r="F492" t="s">
        <v>3843</v>
      </c>
      <c r="G492">
        <v>272917</v>
      </c>
      <c r="H492" s="1">
        <v>44485</v>
      </c>
      <c r="I492" s="1">
        <v>42798</v>
      </c>
      <c r="J492" t="s">
        <v>3844</v>
      </c>
      <c r="L492" t="s">
        <v>2798</v>
      </c>
      <c r="M492" t="s">
        <v>2105</v>
      </c>
      <c r="N492">
        <v>95678</v>
      </c>
      <c r="O492" t="s">
        <v>2039</v>
      </c>
      <c r="P492" t="str">
        <f t="shared" si="7"/>
        <v>58 Penelope ct., Roseville, 95678, CA</v>
      </c>
    </row>
    <row r="493" spans="1:16" x14ac:dyDescent="0.25">
      <c r="A493">
        <v>1156891423</v>
      </c>
      <c r="B493" t="s">
        <v>2033</v>
      </c>
      <c r="C493">
        <v>463352</v>
      </c>
      <c r="D493" t="s">
        <v>2167</v>
      </c>
      <c r="E493" t="s">
        <v>2657</v>
      </c>
      <c r="F493" t="s">
        <v>3845</v>
      </c>
      <c r="G493">
        <v>463352</v>
      </c>
      <c r="H493" s="1">
        <v>44543</v>
      </c>
      <c r="I493" s="1">
        <v>44543</v>
      </c>
      <c r="J493" t="s">
        <v>3846</v>
      </c>
      <c r="L493" t="s">
        <v>3847</v>
      </c>
      <c r="M493" t="s">
        <v>2038</v>
      </c>
      <c r="N493">
        <v>33617</v>
      </c>
      <c r="O493" t="s">
        <v>2039</v>
      </c>
      <c r="P493" t="str">
        <f t="shared" si="7"/>
        <v>5822 Marta Dr, Temple Terrace, 33617, FL</v>
      </c>
    </row>
    <row r="494" spans="1:16" x14ac:dyDescent="0.25">
      <c r="A494">
        <v>1151392674</v>
      </c>
      <c r="B494" t="s">
        <v>2033</v>
      </c>
      <c r="C494">
        <v>456653</v>
      </c>
      <c r="D494" t="s">
        <v>3306</v>
      </c>
      <c r="F494" t="s">
        <v>3848</v>
      </c>
      <c r="G494">
        <v>456653</v>
      </c>
      <c r="H494" s="1">
        <v>44263</v>
      </c>
      <c r="I494" s="1">
        <v>44263</v>
      </c>
      <c r="J494" t="s">
        <v>3849</v>
      </c>
      <c r="K494" t="s">
        <v>3850</v>
      </c>
      <c r="L494" t="s">
        <v>2397</v>
      </c>
      <c r="M494" t="s">
        <v>2182</v>
      </c>
      <c r="N494">
        <v>98092</v>
      </c>
      <c r="O494" t="s">
        <v>2039</v>
      </c>
      <c r="P494" t="str">
        <f t="shared" si="7"/>
        <v>5830 Terrace View LN SE, Auburn, 98092, WA</v>
      </c>
    </row>
    <row r="495" spans="1:16" x14ac:dyDescent="0.25">
      <c r="A495">
        <v>1175695082</v>
      </c>
      <c r="B495" t="s">
        <v>2033</v>
      </c>
      <c r="C495">
        <v>472119</v>
      </c>
      <c r="D495" t="s">
        <v>2711</v>
      </c>
      <c r="F495" t="s">
        <v>3851</v>
      </c>
      <c r="G495">
        <v>472119</v>
      </c>
      <c r="H495" s="1">
        <v>44457</v>
      </c>
      <c r="I495" s="1">
        <v>44354</v>
      </c>
      <c r="J495" t="s">
        <v>3852</v>
      </c>
      <c r="L495" t="s">
        <v>3853</v>
      </c>
      <c r="M495" t="s">
        <v>2038</v>
      </c>
      <c r="N495">
        <v>33610</v>
      </c>
      <c r="O495" t="s">
        <v>2039</v>
      </c>
      <c r="P495" t="str">
        <f t="shared" si="7"/>
        <v>5917 N 32nd ST, tampa, 33610, FL</v>
      </c>
    </row>
    <row r="496" spans="1:16" x14ac:dyDescent="0.25">
      <c r="A496">
        <v>1172824639</v>
      </c>
      <c r="B496" t="s">
        <v>2033</v>
      </c>
      <c r="C496">
        <v>379024</v>
      </c>
      <c r="D496" t="s">
        <v>2691</v>
      </c>
      <c r="E496" t="s">
        <v>3851</v>
      </c>
      <c r="F496" t="s">
        <v>2623</v>
      </c>
      <c r="G496">
        <v>379024</v>
      </c>
      <c r="H496" s="1">
        <v>44429</v>
      </c>
      <c r="I496" s="1">
        <v>43682</v>
      </c>
      <c r="J496" t="s">
        <v>3854</v>
      </c>
      <c r="L496" t="s">
        <v>1683</v>
      </c>
      <c r="M496" t="s">
        <v>2038</v>
      </c>
      <c r="N496">
        <v>33610</v>
      </c>
      <c r="O496" t="s">
        <v>2039</v>
      </c>
      <c r="P496" t="str">
        <f t="shared" si="7"/>
        <v>5917 N 32nd st, Tampa, 33610, FL</v>
      </c>
    </row>
    <row r="497" spans="1:16" x14ac:dyDescent="0.25">
      <c r="A497">
        <v>1151392713</v>
      </c>
      <c r="B497" t="s">
        <v>2033</v>
      </c>
      <c r="C497">
        <v>456844</v>
      </c>
      <c r="D497" t="s">
        <v>2925</v>
      </c>
      <c r="E497" t="s">
        <v>1252</v>
      </c>
      <c r="F497" t="s">
        <v>3855</v>
      </c>
      <c r="G497">
        <v>456844</v>
      </c>
      <c r="H497" s="1">
        <v>44263</v>
      </c>
      <c r="I497" s="1">
        <v>44263</v>
      </c>
      <c r="J497" t="s">
        <v>3856</v>
      </c>
      <c r="L497" t="s">
        <v>3857</v>
      </c>
      <c r="M497" t="s">
        <v>2038</v>
      </c>
      <c r="N497">
        <v>33313</v>
      </c>
      <c r="O497" t="s">
        <v>2039</v>
      </c>
      <c r="P497" t="str">
        <f t="shared" si="7"/>
        <v>5926 NW 15th Court, Sunrise, 33313, FL</v>
      </c>
    </row>
    <row r="498" spans="1:16" x14ac:dyDescent="0.25">
      <c r="A498">
        <v>1151392688</v>
      </c>
      <c r="B498" t="s">
        <v>2033</v>
      </c>
      <c r="C498">
        <v>456068</v>
      </c>
      <c r="D498" t="s">
        <v>2034</v>
      </c>
      <c r="E498" t="s">
        <v>3858</v>
      </c>
      <c r="F498" t="s">
        <v>3859</v>
      </c>
      <c r="G498">
        <v>456068</v>
      </c>
      <c r="H498" s="1">
        <v>44263</v>
      </c>
      <c r="I498" s="1">
        <v>44263</v>
      </c>
      <c r="J498" t="s">
        <v>3860</v>
      </c>
      <c r="L498" t="s">
        <v>1683</v>
      </c>
      <c r="M498" t="s">
        <v>2038</v>
      </c>
      <c r="N498">
        <v>33615</v>
      </c>
      <c r="O498" t="s">
        <v>2039</v>
      </c>
      <c r="P498" t="str">
        <f t="shared" si="7"/>
        <v>5940 Bryce Ln, Tampa, 33615, FL</v>
      </c>
    </row>
    <row r="499" spans="1:16" x14ac:dyDescent="0.25">
      <c r="A499">
        <v>1164952747</v>
      </c>
      <c r="B499" t="s">
        <v>2033</v>
      </c>
      <c r="C499">
        <v>475194</v>
      </c>
      <c r="D499" t="s">
        <v>3861</v>
      </c>
      <c r="E499" t="s">
        <v>2238</v>
      </c>
      <c r="F499" t="s">
        <v>3862</v>
      </c>
      <c r="G499">
        <v>475194</v>
      </c>
      <c r="H499" s="1">
        <v>44361</v>
      </c>
      <c r="I499" s="1">
        <v>44361</v>
      </c>
      <c r="J499" t="s">
        <v>3863</v>
      </c>
      <c r="L499" t="s">
        <v>1024</v>
      </c>
      <c r="M499" t="s">
        <v>2038</v>
      </c>
      <c r="N499">
        <v>33144</v>
      </c>
      <c r="O499" t="s">
        <v>2039</v>
      </c>
      <c r="P499" t="str">
        <f t="shared" si="7"/>
        <v>5971 SW 13th Ter, Miami, 33144, FL</v>
      </c>
    </row>
    <row r="500" spans="1:16" x14ac:dyDescent="0.25">
      <c r="A500">
        <v>1176817987</v>
      </c>
      <c r="B500" t="s">
        <v>2033</v>
      </c>
      <c r="C500">
        <v>506142</v>
      </c>
      <c r="D500" t="s">
        <v>2242</v>
      </c>
      <c r="E500" t="s">
        <v>3864</v>
      </c>
      <c r="F500" t="s">
        <v>3865</v>
      </c>
      <c r="G500">
        <v>506142</v>
      </c>
      <c r="H500" s="1">
        <v>44473</v>
      </c>
      <c r="I500" s="1">
        <v>44473</v>
      </c>
      <c r="J500" t="s">
        <v>3866</v>
      </c>
      <c r="L500" t="s">
        <v>3867</v>
      </c>
      <c r="M500" t="s">
        <v>2145</v>
      </c>
      <c r="N500">
        <v>37149</v>
      </c>
      <c r="O500" t="s">
        <v>2039</v>
      </c>
      <c r="P500" t="str">
        <f t="shared" si="7"/>
        <v>5996 jacboc hollow, readyville, 37149, TN</v>
      </c>
    </row>
    <row r="501" spans="1:16" x14ac:dyDescent="0.25">
      <c r="A501">
        <v>1156891497</v>
      </c>
      <c r="B501" t="s">
        <v>2033</v>
      </c>
      <c r="C501">
        <v>464452</v>
      </c>
      <c r="D501" t="s">
        <v>2054</v>
      </c>
      <c r="E501" t="s">
        <v>2349</v>
      </c>
      <c r="F501" t="s">
        <v>3868</v>
      </c>
      <c r="G501">
        <v>464452</v>
      </c>
      <c r="H501" s="1">
        <v>44319</v>
      </c>
      <c r="I501" s="1">
        <v>44319</v>
      </c>
      <c r="J501" t="s">
        <v>3869</v>
      </c>
      <c r="L501" t="s">
        <v>3870</v>
      </c>
      <c r="M501" t="s">
        <v>2038</v>
      </c>
      <c r="N501">
        <v>34287</v>
      </c>
      <c r="O501" t="s">
        <v>2039</v>
      </c>
      <c r="P501" t="str">
        <f t="shared" si="7"/>
        <v>5998 Kenwood Dr, Northport, 34287, FL</v>
      </c>
    </row>
    <row r="502" spans="1:16" x14ac:dyDescent="0.25">
      <c r="A502">
        <v>1179020648</v>
      </c>
      <c r="B502" t="s">
        <v>2033</v>
      </c>
      <c r="C502">
        <v>358499</v>
      </c>
      <c r="D502" t="s">
        <v>3871</v>
      </c>
      <c r="E502" t="s">
        <v>3025</v>
      </c>
      <c r="F502" t="s">
        <v>3872</v>
      </c>
      <c r="G502">
        <v>358499</v>
      </c>
      <c r="H502" s="1">
        <v>44499</v>
      </c>
      <c r="I502" s="1">
        <v>43549</v>
      </c>
      <c r="J502" t="s">
        <v>3873</v>
      </c>
      <c r="K502" t="s">
        <v>3874</v>
      </c>
      <c r="L502" t="s">
        <v>3875</v>
      </c>
      <c r="M502" t="s">
        <v>2145</v>
      </c>
      <c r="N502">
        <v>37211</v>
      </c>
      <c r="O502" t="s">
        <v>2039</v>
      </c>
      <c r="P502" t="str">
        <f t="shared" si="7"/>
        <v>600 whispering hills dr, nashville, 37211, TN</v>
      </c>
    </row>
    <row r="503" spans="1:16" x14ac:dyDescent="0.25">
      <c r="A503">
        <v>1117587594</v>
      </c>
      <c r="B503" t="s">
        <v>2033</v>
      </c>
      <c r="C503">
        <v>501344</v>
      </c>
      <c r="D503" t="s">
        <v>2167</v>
      </c>
      <c r="E503" t="s">
        <v>2281</v>
      </c>
      <c r="F503" t="s">
        <v>3876</v>
      </c>
      <c r="G503">
        <v>501344</v>
      </c>
      <c r="H503" s="1">
        <v>44459</v>
      </c>
      <c r="I503" s="1">
        <v>44459</v>
      </c>
      <c r="J503" t="s">
        <v>3877</v>
      </c>
      <c r="L503" t="s">
        <v>1158</v>
      </c>
      <c r="M503" t="s">
        <v>2038</v>
      </c>
      <c r="N503">
        <v>34480</v>
      </c>
      <c r="O503" t="s">
        <v>2039</v>
      </c>
      <c r="P503" t="str">
        <f t="shared" si="7"/>
        <v>6057 SE 39th Ave, Ocala, 34480, FL</v>
      </c>
    </row>
    <row r="504" spans="1:16" x14ac:dyDescent="0.25">
      <c r="A504">
        <v>1164952736</v>
      </c>
      <c r="B504" t="s">
        <v>2033</v>
      </c>
      <c r="C504">
        <v>472510</v>
      </c>
      <c r="D504" t="s">
        <v>2242</v>
      </c>
      <c r="F504" t="s">
        <v>3878</v>
      </c>
      <c r="G504">
        <v>472510</v>
      </c>
      <c r="H504" s="1">
        <v>44361</v>
      </c>
      <c r="I504" s="1">
        <v>44361</v>
      </c>
      <c r="J504" t="s">
        <v>3879</v>
      </c>
      <c r="L504" t="s">
        <v>3880</v>
      </c>
      <c r="M504" t="s">
        <v>2088</v>
      </c>
      <c r="N504">
        <v>14519</v>
      </c>
      <c r="O504" t="s">
        <v>2039</v>
      </c>
      <c r="P504" t="str">
        <f t="shared" si="7"/>
        <v>6065 independence way, Ontario, 14519, NY</v>
      </c>
    </row>
    <row r="505" spans="1:16" x14ac:dyDescent="0.25">
      <c r="A505">
        <v>1156891493</v>
      </c>
      <c r="B505" t="s">
        <v>2033</v>
      </c>
      <c r="C505">
        <v>464935</v>
      </c>
      <c r="D505" t="s">
        <v>2083</v>
      </c>
      <c r="E505" t="s">
        <v>3881</v>
      </c>
      <c r="F505" t="s">
        <v>3882</v>
      </c>
      <c r="G505">
        <v>464935</v>
      </c>
      <c r="H505" s="1">
        <v>44491</v>
      </c>
      <c r="I505" s="1">
        <v>44319</v>
      </c>
      <c r="J505" t="s">
        <v>3883</v>
      </c>
      <c r="L505" t="s">
        <v>3694</v>
      </c>
      <c r="M505" t="s">
        <v>2038</v>
      </c>
      <c r="N505">
        <v>33463</v>
      </c>
      <c r="O505" t="s">
        <v>2039</v>
      </c>
      <c r="P505" t="str">
        <f t="shared" si="7"/>
        <v>6072 Newport Village Way, Lake Worth, 33463, FL</v>
      </c>
    </row>
    <row r="506" spans="1:16" x14ac:dyDescent="0.25">
      <c r="A506">
        <v>1157355219</v>
      </c>
      <c r="B506" t="s">
        <v>2033</v>
      </c>
      <c r="C506">
        <v>461821</v>
      </c>
      <c r="D506" t="s">
        <v>3884</v>
      </c>
      <c r="E506" t="s">
        <v>2034</v>
      </c>
      <c r="F506" t="s">
        <v>3885</v>
      </c>
      <c r="G506">
        <v>461821</v>
      </c>
      <c r="H506" s="1">
        <v>44298</v>
      </c>
      <c r="I506" s="1">
        <v>44298</v>
      </c>
      <c r="J506" t="s">
        <v>3886</v>
      </c>
      <c r="L506" t="s">
        <v>2410</v>
      </c>
      <c r="M506" t="s">
        <v>2105</v>
      </c>
      <c r="N506">
        <v>90222</v>
      </c>
      <c r="O506" t="s">
        <v>2039</v>
      </c>
      <c r="P506" t="str">
        <f t="shared" si="7"/>
        <v>610 West Cherry Street, Compton, 90222, CA</v>
      </c>
    </row>
    <row r="507" spans="1:16" x14ac:dyDescent="0.25">
      <c r="A507">
        <v>1178188774</v>
      </c>
      <c r="B507" t="s">
        <v>2033</v>
      </c>
      <c r="C507">
        <v>417898</v>
      </c>
      <c r="D507" t="s">
        <v>3887</v>
      </c>
      <c r="F507" t="s">
        <v>3888</v>
      </c>
      <c r="G507">
        <v>417898</v>
      </c>
      <c r="H507" s="1">
        <v>44429</v>
      </c>
      <c r="I507" s="1">
        <v>44004</v>
      </c>
      <c r="J507" t="s">
        <v>3889</v>
      </c>
      <c r="L507" t="s">
        <v>3890</v>
      </c>
      <c r="M507" t="s">
        <v>2105</v>
      </c>
      <c r="N507">
        <v>93901</v>
      </c>
      <c r="O507" t="s">
        <v>2039</v>
      </c>
      <c r="P507" t="str">
        <f t="shared" si="7"/>
        <v>612 Park Street, Salinas, 93901, CA</v>
      </c>
    </row>
    <row r="508" spans="1:16" x14ac:dyDescent="0.25">
      <c r="A508">
        <v>1034446449</v>
      </c>
      <c r="B508" t="s">
        <v>2033</v>
      </c>
      <c r="C508">
        <v>501256</v>
      </c>
      <c r="D508" t="s">
        <v>2376</v>
      </c>
      <c r="E508" t="s">
        <v>2350</v>
      </c>
      <c r="F508" t="s">
        <v>3891</v>
      </c>
      <c r="G508">
        <v>501256</v>
      </c>
      <c r="H508" s="1">
        <v>44459</v>
      </c>
      <c r="I508" s="1">
        <v>44459</v>
      </c>
      <c r="J508" t="s">
        <v>3892</v>
      </c>
      <c r="L508" t="s">
        <v>2535</v>
      </c>
      <c r="M508" t="s">
        <v>2038</v>
      </c>
      <c r="N508">
        <v>32607</v>
      </c>
      <c r="O508" t="s">
        <v>2039</v>
      </c>
      <c r="P508" t="str">
        <f t="shared" si="7"/>
        <v>6161 SW 8TH LANE, Gainesville, 32607, FL</v>
      </c>
    </row>
    <row r="509" spans="1:16" x14ac:dyDescent="0.25">
      <c r="A509">
        <v>1175691590</v>
      </c>
      <c r="B509" t="s">
        <v>2033</v>
      </c>
      <c r="C509">
        <v>507704</v>
      </c>
      <c r="D509" t="s">
        <v>2242</v>
      </c>
      <c r="E509" t="s">
        <v>2897</v>
      </c>
      <c r="F509" t="s">
        <v>3893</v>
      </c>
      <c r="G509">
        <v>507704</v>
      </c>
      <c r="H509" s="1">
        <v>44480</v>
      </c>
      <c r="I509" s="1">
        <v>44480</v>
      </c>
      <c r="J509" t="s">
        <v>3894</v>
      </c>
      <c r="L509" t="s">
        <v>3198</v>
      </c>
      <c r="M509" t="s">
        <v>2038</v>
      </c>
      <c r="N509">
        <v>33990</v>
      </c>
      <c r="O509" t="s">
        <v>2039</v>
      </c>
      <c r="P509" t="str">
        <f t="shared" si="7"/>
        <v>618 SE 16th Terrace, Cape Coral, 33990, FL</v>
      </c>
    </row>
    <row r="510" spans="1:16" x14ac:dyDescent="0.25">
      <c r="A510">
        <v>1034446520</v>
      </c>
      <c r="B510" t="s">
        <v>2033</v>
      </c>
      <c r="C510">
        <v>501212</v>
      </c>
      <c r="D510" t="s">
        <v>2391</v>
      </c>
      <c r="E510" t="s">
        <v>3895</v>
      </c>
      <c r="F510" t="s">
        <v>3896</v>
      </c>
      <c r="G510">
        <v>501212</v>
      </c>
      <c r="H510" s="1">
        <v>44459</v>
      </c>
      <c r="I510" s="1">
        <v>44459</v>
      </c>
      <c r="J510" t="s">
        <v>3897</v>
      </c>
      <c r="L510" t="s">
        <v>3263</v>
      </c>
      <c r="M510" t="s">
        <v>2038</v>
      </c>
      <c r="N510">
        <v>33024</v>
      </c>
      <c r="O510" t="s">
        <v>2039</v>
      </c>
      <c r="P510" t="str">
        <f t="shared" si="7"/>
        <v>621 N 68TH AVENUE, Hollywood, 33024, FL</v>
      </c>
    </row>
    <row r="511" spans="1:16" x14ac:dyDescent="0.25">
      <c r="A511">
        <v>1151392719</v>
      </c>
      <c r="B511" t="s">
        <v>2033</v>
      </c>
      <c r="C511">
        <v>455685</v>
      </c>
      <c r="D511" t="s">
        <v>2106</v>
      </c>
      <c r="E511" t="s">
        <v>3898</v>
      </c>
      <c r="F511" t="s">
        <v>2875</v>
      </c>
      <c r="G511">
        <v>455685</v>
      </c>
      <c r="H511" s="1">
        <v>44263</v>
      </c>
      <c r="I511" s="1">
        <v>44263</v>
      </c>
      <c r="J511" t="s">
        <v>3899</v>
      </c>
      <c r="L511" t="s">
        <v>3900</v>
      </c>
      <c r="M511" t="s">
        <v>2038</v>
      </c>
      <c r="N511">
        <v>32312</v>
      </c>
      <c r="O511" t="s">
        <v>2039</v>
      </c>
      <c r="P511" t="str">
        <f t="shared" si="7"/>
        <v>6217 Fairbanks Ferry Road, Havana, 32312, FL</v>
      </c>
    </row>
    <row r="512" spans="1:16" x14ac:dyDescent="0.25">
      <c r="A512">
        <v>1179021413</v>
      </c>
      <c r="B512" t="s">
        <v>2033</v>
      </c>
      <c r="C512">
        <v>272310</v>
      </c>
      <c r="D512" t="s">
        <v>2112</v>
      </c>
      <c r="E512" t="s">
        <v>2548</v>
      </c>
      <c r="F512" t="s">
        <v>3901</v>
      </c>
      <c r="G512">
        <v>272310</v>
      </c>
      <c r="H512" s="1">
        <v>44499</v>
      </c>
      <c r="I512" s="1">
        <v>42798</v>
      </c>
      <c r="J512" t="s">
        <v>3902</v>
      </c>
      <c r="L512" t="s">
        <v>2331</v>
      </c>
      <c r="M512" t="s">
        <v>2154</v>
      </c>
      <c r="N512">
        <v>78253</v>
      </c>
      <c r="O512" t="s">
        <v>2039</v>
      </c>
      <c r="P512" t="str">
        <f t="shared" si="7"/>
        <v>623 Park Point, San Antonio, 78253, TX</v>
      </c>
    </row>
    <row r="513" spans="1:16" x14ac:dyDescent="0.25">
      <c r="A513">
        <v>1172220280</v>
      </c>
      <c r="B513" t="s">
        <v>2033</v>
      </c>
      <c r="C513">
        <v>491378</v>
      </c>
      <c r="D513" t="s">
        <v>3051</v>
      </c>
      <c r="E513" t="s">
        <v>3903</v>
      </c>
      <c r="F513" t="s">
        <v>3904</v>
      </c>
      <c r="G513">
        <v>491378</v>
      </c>
      <c r="H513" s="1">
        <v>44417</v>
      </c>
      <c r="I513" s="1">
        <v>44417</v>
      </c>
      <c r="J513" t="s">
        <v>3905</v>
      </c>
      <c r="L513" t="s">
        <v>2221</v>
      </c>
      <c r="M513" t="s">
        <v>3507</v>
      </c>
      <c r="N513">
        <v>20032</v>
      </c>
      <c r="O513" t="s">
        <v>2039</v>
      </c>
      <c r="P513" t="str">
        <f t="shared" si="7"/>
        <v>624 Galveston Street, SE, Washington, 20032, DC</v>
      </c>
    </row>
    <row r="514" spans="1:16" x14ac:dyDescent="0.25">
      <c r="A514">
        <v>1169046552</v>
      </c>
      <c r="B514" t="s">
        <v>2033</v>
      </c>
      <c r="C514">
        <v>486537</v>
      </c>
      <c r="D514" t="s">
        <v>3906</v>
      </c>
      <c r="E514" t="s">
        <v>2281</v>
      </c>
      <c r="F514" t="s">
        <v>3907</v>
      </c>
      <c r="G514">
        <v>486537</v>
      </c>
      <c r="H514" s="1">
        <v>44396</v>
      </c>
      <c r="I514" s="1">
        <v>44396</v>
      </c>
      <c r="J514" t="s">
        <v>3908</v>
      </c>
      <c r="L514" t="s">
        <v>2215</v>
      </c>
      <c r="M514" t="s">
        <v>2105</v>
      </c>
      <c r="N514">
        <v>90044</v>
      </c>
      <c r="O514" t="s">
        <v>2039</v>
      </c>
      <c r="P514" t="str">
        <f t="shared" ref="P514:P576" si="8">J514&amp;", "&amp;L514&amp;", "&amp;N514&amp;", "&amp;M514</f>
        <v>624 w 87th st, Los Angeles, 90044, CA</v>
      </c>
    </row>
    <row r="515" spans="1:16" x14ac:dyDescent="0.25">
      <c r="A515">
        <v>1179020670</v>
      </c>
      <c r="B515" t="s">
        <v>2033</v>
      </c>
      <c r="C515">
        <v>511259</v>
      </c>
      <c r="D515" t="s">
        <v>3909</v>
      </c>
      <c r="E515" t="s">
        <v>3910</v>
      </c>
      <c r="F515" t="s">
        <v>3911</v>
      </c>
      <c r="G515">
        <v>511259</v>
      </c>
      <c r="H515" s="1">
        <v>44501</v>
      </c>
      <c r="I515" s="1">
        <v>44501</v>
      </c>
      <c r="J515" t="s">
        <v>3912</v>
      </c>
      <c r="L515" t="s">
        <v>3913</v>
      </c>
      <c r="M515" t="s">
        <v>2105</v>
      </c>
      <c r="N515">
        <v>90201</v>
      </c>
      <c r="O515" t="s">
        <v>2039</v>
      </c>
      <c r="P515" t="str">
        <f t="shared" si="8"/>
        <v>6247 Agra st., Bell Gardens, 90201, CA</v>
      </c>
    </row>
    <row r="516" spans="1:16" x14ac:dyDescent="0.25">
      <c r="A516">
        <v>1157355285</v>
      </c>
      <c r="B516" t="s">
        <v>2033</v>
      </c>
      <c r="C516">
        <v>462568</v>
      </c>
      <c r="D516" t="s">
        <v>3074</v>
      </c>
      <c r="E516" t="s">
        <v>2327</v>
      </c>
      <c r="F516" t="s">
        <v>3914</v>
      </c>
      <c r="G516">
        <v>462568</v>
      </c>
      <c r="H516" s="1">
        <v>44298</v>
      </c>
      <c r="I516" s="1">
        <v>44298</v>
      </c>
      <c r="J516" t="s">
        <v>3915</v>
      </c>
      <c r="L516" t="s">
        <v>3916</v>
      </c>
      <c r="M516" t="s">
        <v>2038</v>
      </c>
      <c r="N516">
        <v>33463</v>
      </c>
      <c r="O516" t="s">
        <v>2039</v>
      </c>
      <c r="P516" t="str">
        <f t="shared" si="8"/>
        <v>6309 Summer Sky Lane, greenacres, 33463, FL</v>
      </c>
    </row>
    <row r="517" spans="1:16" x14ac:dyDescent="0.25">
      <c r="A517">
        <v>1145127374</v>
      </c>
      <c r="B517" t="s">
        <v>2033</v>
      </c>
      <c r="C517">
        <v>447622</v>
      </c>
      <c r="D517" t="s">
        <v>2073</v>
      </c>
      <c r="F517" t="s">
        <v>3917</v>
      </c>
      <c r="G517">
        <v>447622</v>
      </c>
      <c r="H517" s="1">
        <v>44317</v>
      </c>
      <c r="I517" s="1">
        <v>44200</v>
      </c>
      <c r="J517" t="s">
        <v>3918</v>
      </c>
      <c r="K517" t="s">
        <v>3919</v>
      </c>
      <c r="L517" t="s">
        <v>2153</v>
      </c>
      <c r="M517" t="s">
        <v>2154</v>
      </c>
      <c r="N517">
        <v>76102</v>
      </c>
      <c r="O517" t="s">
        <v>2039</v>
      </c>
      <c r="P517" t="str">
        <f t="shared" si="8"/>
        <v>637 Samuels Ave, Fort Worth, 76102, TX</v>
      </c>
    </row>
    <row r="518" spans="1:16" x14ac:dyDescent="0.25">
      <c r="A518">
        <v>1135767275</v>
      </c>
      <c r="B518" t="s">
        <v>2033</v>
      </c>
      <c r="C518">
        <v>437715</v>
      </c>
      <c r="D518" t="s">
        <v>3920</v>
      </c>
      <c r="E518" t="s">
        <v>2609</v>
      </c>
      <c r="F518" t="s">
        <v>2203</v>
      </c>
      <c r="G518">
        <v>437715</v>
      </c>
      <c r="H518" s="1">
        <v>44317</v>
      </c>
      <c r="I518" s="1">
        <v>44095</v>
      </c>
      <c r="J518" t="s">
        <v>3921</v>
      </c>
      <c r="K518" t="s">
        <v>3921</v>
      </c>
      <c r="L518" t="s">
        <v>2697</v>
      </c>
      <c r="M518" t="s">
        <v>2038</v>
      </c>
      <c r="N518">
        <v>32738</v>
      </c>
      <c r="O518" t="s">
        <v>2039</v>
      </c>
      <c r="P518" t="str">
        <f t="shared" si="8"/>
        <v>64 S. Courtland BLVD, Deltona, 32738, FL</v>
      </c>
    </row>
    <row r="519" spans="1:16" x14ac:dyDescent="0.25">
      <c r="A519">
        <v>1156891437</v>
      </c>
      <c r="B519" t="s">
        <v>2033</v>
      </c>
      <c r="C519">
        <v>463344</v>
      </c>
      <c r="D519" t="s">
        <v>2407</v>
      </c>
      <c r="E519" t="s">
        <v>2442</v>
      </c>
      <c r="F519" t="s">
        <v>3922</v>
      </c>
      <c r="G519">
        <v>463344</v>
      </c>
      <c r="H519" s="1">
        <v>44319</v>
      </c>
      <c r="I519" s="1">
        <v>44319</v>
      </c>
      <c r="J519" t="s">
        <v>3923</v>
      </c>
      <c r="L519" t="s">
        <v>3924</v>
      </c>
      <c r="M519" t="s">
        <v>2038</v>
      </c>
      <c r="N519">
        <v>33545</v>
      </c>
      <c r="O519" t="s">
        <v>2039</v>
      </c>
      <c r="P519" t="str">
        <f t="shared" si="8"/>
        <v>6455 Sparkling Way, Wesley Chapel, 33545, FL</v>
      </c>
    </row>
    <row r="520" spans="1:16" x14ac:dyDescent="0.25">
      <c r="A520">
        <v>1158142032</v>
      </c>
      <c r="B520" t="s">
        <v>2033</v>
      </c>
      <c r="C520">
        <v>467655</v>
      </c>
      <c r="D520" t="s">
        <v>3925</v>
      </c>
      <c r="E520" t="s">
        <v>3926</v>
      </c>
      <c r="F520" t="s">
        <v>3927</v>
      </c>
      <c r="G520">
        <v>467655</v>
      </c>
      <c r="H520" s="1">
        <v>44340</v>
      </c>
      <c r="I520" s="1">
        <v>44340</v>
      </c>
      <c r="J520" t="s">
        <v>3928</v>
      </c>
      <c r="K520">
        <v>626</v>
      </c>
      <c r="L520" t="s">
        <v>3929</v>
      </c>
      <c r="M520" t="s">
        <v>2505</v>
      </c>
      <c r="N520">
        <v>44124</v>
      </c>
      <c r="O520" t="s">
        <v>2039</v>
      </c>
      <c r="P520" t="str">
        <f t="shared" si="8"/>
        <v>6503 Marsol Rd, Mayfield Heights, 44124, OH</v>
      </c>
    </row>
    <row r="521" spans="1:16" x14ac:dyDescent="0.25">
      <c r="A521">
        <v>1172220342</v>
      </c>
      <c r="B521" t="s">
        <v>2033</v>
      </c>
      <c r="C521">
        <v>416519</v>
      </c>
      <c r="D521" t="s">
        <v>3186</v>
      </c>
      <c r="E521" t="s">
        <v>3930</v>
      </c>
      <c r="F521" t="s">
        <v>3931</v>
      </c>
      <c r="G521">
        <v>416519</v>
      </c>
      <c r="H521" s="1">
        <v>43990</v>
      </c>
      <c r="I521" s="1">
        <v>43990</v>
      </c>
      <c r="J521" t="s">
        <v>3932</v>
      </c>
      <c r="L521" t="s">
        <v>3933</v>
      </c>
      <c r="M521" t="s">
        <v>2038</v>
      </c>
      <c r="N521">
        <v>32222</v>
      </c>
      <c r="O521" t="s">
        <v>2039</v>
      </c>
      <c r="P521" t="str">
        <f t="shared" si="8"/>
        <v>6522 Longleaf Branch Dr., jacksonville, 32222, FL</v>
      </c>
    </row>
    <row r="522" spans="1:16" x14ac:dyDescent="0.25">
      <c r="A522">
        <v>1176818025</v>
      </c>
      <c r="B522" t="s">
        <v>2033</v>
      </c>
      <c r="C522">
        <v>503805</v>
      </c>
      <c r="D522" t="s">
        <v>2863</v>
      </c>
      <c r="F522" t="s">
        <v>3934</v>
      </c>
      <c r="G522">
        <v>503805</v>
      </c>
      <c r="H522" s="1">
        <v>44473</v>
      </c>
      <c r="I522" s="1">
        <v>44473</v>
      </c>
      <c r="J522" t="s">
        <v>3935</v>
      </c>
      <c r="L522" t="s">
        <v>3936</v>
      </c>
      <c r="M522" t="s">
        <v>2105</v>
      </c>
      <c r="N522">
        <v>90660</v>
      </c>
      <c r="O522" t="s">
        <v>2039</v>
      </c>
      <c r="P522" t="str">
        <f t="shared" si="8"/>
        <v>6532 Pico Vista Road, Pico Rivera, 90660, CA</v>
      </c>
    </row>
    <row r="523" spans="1:16" x14ac:dyDescent="0.25">
      <c r="A523">
        <v>1179020328</v>
      </c>
      <c r="B523" t="s">
        <v>2033</v>
      </c>
      <c r="C523">
        <v>411058</v>
      </c>
      <c r="D523" t="s">
        <v>3362</v>
      </c>
      <c r="E523" t="s">
        <v>2296</v>
      </c>
      <c r="F523" t="s">
        <v>3937</v>
      </c>
      <c r="G523">
        <v>411058</v>
      </c>
      <c r="H523" s="1">
        <v>44499</v>
      </c>
      <c r="I523" s="1">
        <v>43941</v>
      </c>
      <c r="J523" t="s">
        <v>3938</v>
      </c>
      <c r="L523" t="s">
        <v>2331</v>
      </c>
      <c r="M523" t="s">
        <v>2154</v>
      </c>
      <c r="N523">
        <v>78240</v>
      </c>
      <c r="O523" t="s">
        <v>2039</v>
      </c>
      <c r="P523" t="str">
        <f t="shared" si="8"/>
        <v>6674 Prue Rd, San Antonio, TX 78240 apartment 10107, San Antonio, 78240, TX</v>
      </c>
    </row>
    <row r="524" spans="1:16" x14ac:dyDescent="0.25">
      <c r="A524">
        <v>1034446521</v>
      </c>
      <c r="B524" t="s">
        <v>2033</v>
      </c>
      <c r="C524">
        <v>501239</v>
      </c>
      <c r="D524" t="s">
        <v>3581</v>
      </c>
      <c r="E524" t="s">
        <v>2083</v>
      </c>
      <c r="F524" t="s">
        <v>3939</v>
      </c>
      <c r="G524">
        <v>501239</v>
      </c>
      <c r="H524" s="1">
        <v>44459</v>
      </c>
      <c r="I524" s="1">
        <v>44459</v>
      </c>
      <c r="J524" t="s">
        <v>3940</v>
      </c>
      <c r="L524" t="s">
        <v>3941</v>
      </c>
      <c r="M524" t="s">
        <v>2038</v>
      </c>
      <c r="N524">
        <v>32968</v>
      </c>
      <c r="O524" t="s">
        <v>2039</v>
      </c>
      <c r="P524" t="str">
        <f t="shared" si="8"/>
        <v>674 29th Ave SW, Vero Beach, 32968, FL</v>
      </c>
    </row>
    <row r="525" spans="1:16" x14ac:dyDescent="0.25">
      <c r="A525">
        <v>1172823961</v>
      </c>
      <c r="B525" t="s">
        <v>2033</v>
      </c>
      <c r="C525">
        <v>491152</v>
      </c>
      <c r="D525" t="s">
        <v>3695</v>
      </c>
      <c r="E525" t="s">
        <v>3942</v>
      </c>
      <c r="F525" t="s">
        <v>3943</v>
      </c>
      <c r="G525">
        <v>491152</v>
      </c>
      <c r="H525" s="1">
        <v>44431</v>
      </c>
      <c r="I525" s="1">
        <v>44431</v>
      </c>
      <c r="J525" t="s">
        <v>3944</v>
      </c>
      <c r="L525" t="s">
        <v>3945</v>
      </c>
      <c r="M525" t="s">
        <v>2145</v>
      </c>
      <c r="N525">
        <v>37086</v>
      </c>
      <c r="O525" t="s">
        <v>2039</v>
      </c>
      <c r="P525" t="str">
        <f t="shared" si="8"/>
        <v>680 Hollandale Rd., La Vergne, 37086, TN</v>
      </c>
    </row>
    <row r="526" spans="1:16" x14ac:dyDescent="0.25">
      <c r="A526">
        <v>1133660817</v>
      </c>
      <c r="B526" t="s">
        <v>2033</v>
      </c>
      <c r="C526">
        <v>501284</v>
      </c>
      <c r="D526" t="s">
        <v>3946</v>
      </c>
      <c r="E526" t="s">
        <v>2599</v>
      </c>
      <c r="F526" t="s">
        <v>3947</v>
      </c>
      <c r="G526">
        <v>501284</v>
      </c>
      <c r="H526" s="1">
        <v>44459</v>
      </c>
      <c r="I526" s="1">
        <v>44459</v>
      </c>
      <c r="J526" t="s">
        <v>3948</v>
      </c>
      <c r="L526" t="s">
        <v>3263</v>
      </c>
      <c r="M526" t="s">
        <v>2038</v>
      </c>
      <c r="N526">
        <v>33024</v>
      </c>
      <c r="O526" t="s">
        <v>2039</v>
      </c>
      <c r="P526" t="str">
        <f t="shared" si="8"/>
        <v>6801 liberty street, Hollywood, 33024, FL</v>
      </c>
    </row>
    <row r="527" spans="1:16" x14ac:dyDescent="0.25">
      <c r="A527">
        <v>1164421326</v>
      </c>
      <c r="B527" t="s">
        <v>2033</v>
      </c>
      <c r="C527">
        <v>272954</v>
      </c>
      <c r="D527" t="s">
        <v>2516</v>
      </c>
      <c r="E527" t="s">
        <v>3949</v>
      </c>
      <c r="F527" t="s">
        <v>3950</v>
      </c>
      <c r="G527">
        <v>272954</v>
      </c>
      <c r="H527" s="1">
        <v>44387</v>
      </c>
      <c r="I527" s="1">
        <v>42798</v>
      </c>
      <c r="J527" t="s">
        <v>3951</v>
      </c>
      <c r="L527" t="s">
        <v>654</v>
      </c>
      <c r="M527" t="s">
        <v>2154</v>
      </c>
      <c r="N527">
        <v>77086</v>
      </c>
      <c r="O527" t="s">
        <v>2039</v>
      </c>
      <c r="P527" t="str">
        <f t="shared" si="8"/>
        <v>6815 Desert Rose Lane, Houston, 77086, TX</v>
      </c>
    </row>
    <row r="528" spans="1:16" x14ac:dyDescent="0.25">
      <c r="A528">
        <v>1157488860</v>
      </c>
      <c r="B528" t="s">
        <v>2033</v>
      </c>
      <c r="C528">
        <v>370772</v>
      </c>
      <c r="D528" t="s">
        <v>3269</v>
      </c>
      <c r="F528" t="s">
        <v>2867</v>
      </c>
      <c r="G528">
        <v>370772</v>
      </c>
      <c r="H528" s="1">
        <v>44289</v>
      </c>
      <c r="I528" s="1">
        <v>43633</v>
      </c>
      <c r="J528" t="s">
        <v>3952</v>
      </c>
      <c r="L528" t="s">
        <v>3953</v>
      </c>
      <c r="M528" t="s">
        <v>2038</v>
      </c>
      <c r="N528">
        <v>33063</v>
      </c>
      <c r="O528" t="s">
        <v>2039</v>
      </c>
      <c r="P528" t="str">
        <f t="shared" si="8"/>
        <v>6875 NW 12th St., Margate, 33063, FL</v>
      </c>
    </row>
    <row r="529" spans="1:16" x14ac:dyDescent="0.25">
      <c r="A529">
        <v>1164421316</v>
      </c>
      <c r="B529" t="s">
        <v>2033</v>
      </c>
      <c r="C529">
        <v>481016</v>
      </c>
      <c r="D529" t="s">
        <v>2281</v>
      </c>
      <c r="E529" t="s">
        <v>3724</v>
      </c>
      <c r="F529" t="s">
        <v>3954</v>
      </c>
      <c r="G529">
        <v>481016</v>
      </c>
      <c r="H529" s="1">
        <v>44389</v>
      </c>
      <c r="I529" s="1">
        <v>44389</v>
      </c>
      <c r="J529" t="s">
        <v>3955</v>
      </c>
      <c r="L529" t="s">
        <v>2246</v>
      </c>
      <c r="M529" t="s">
        <v>2247</v>
      </c>
      <c r="N529">
        <v>70003</v>
      </c>
      <c r="O529" t="s">
        <v>2039</v>
      </c>
      <c r="P529" t="str">
        <f t="shared" si="8"/>
        <v>6909 Christine st, Metairie, 70003, LA</v>
      </c>
    </row>
    <row r="530" spans="1:16" x14ac:dyDescent="0.25">
      <c r="A530">
        <v>1158142663</v>
      </c>
      <c r="B530" t="s">
        <v>2033</v>
      </c>
      <c r="C530">
        <v>469412</v>
      </c>
      <c r="D530" t="s">
        <v>3956</v>
      </c>
      <c r="E530" t="s">
        <v>3957</v>
      </c>
      <c r="F530" t="s">
        <v>3958</v>
      </c>
      <c r="G530">
        <v>469412</v>
      </c>
      <c r="H530" s="1">
        <v>44340</v>
      </c>
      <c r="I530" s="1">
        <v>44340</v>
      </c>
      <c r="J530" t="s">
        <v>3959</v>
      </c>
      <c r="K530" t="s">
        <v>3960</v>
      </c>
      <c r="L530" t="s">
        <v>2104</v>
      </c>
      <c r="M530" t="s">
        <v>2105</v>
      </c>
      <c r="N530">
        <v>92119</v>
      </c>
      <c r="O530" t="s">
        <v>2039</v>
      </c>
      <c r="P530" t="str">
        <f t="shared" si="8"/>
        <v>6924 Hyde Park Dr, San Diego, 92119, CA</v>
      </c>
    </row>
    <row r="531" spans="1:16" x14ac:dyDescent="0.25">
      <c r="A531">
        <v>1151392649</v>
      </c>
      <c r="B531" t="s">
        <v>2033</v>
      </c>
      <c r="C531">
        <v>447921</v>
      </c>
      <c r="D531" t="s">
        <v>2113</v>
      </c>
      <c r="E531" t="s">
        <v>2164</v>
      </c>
      <c r="F531" t="s">
        <v>3851</v>
      </c>
      <c r="G531">
        <v>447921</v>
      </c>
      <c r="H531" s="1">
        <v>44200</v>
      </c>
      <c r="I531" s="1">
        <v>44200</v>
      </c>
      <c r="J531" t="s">
        <v>3961</v>
      </c>
      <c r="L531" t="s">
        <v>713</v>
      </c>
      <c r="M531" t="s">
        <v>2038</v>
      </c>
      <c r="N531">
        <v>32244</v>
      </c>
      <c r="O531" t="s">
        <v>2039</v>
      </c>
      <c r="P531" t="str">
        <f t="shared" si="8"/>
        <v>6925 Ortega Woods Dr Unit 2, Jacksonville, 32244, FL</v>
      </c>
    </row>
    <row r="532" spans="1:16" x14ac:dyDescent="0.25">
      <c r="A532">
        <v>1175692766</v>
      </c>
      <c r="B532" t="s">
        <v>2033</v>
      </c>
      <c r="C532">
        <v>459024</v>
      </c>
      <c r="D532" t="s">
        <v>2178</v>
      </c>
      <c r="E532" t="s">
        <v>2259</v>
      </c>
      <c r="F532" t="s">
        <v>3962</v>
      </c>
      <c r="G532">
        <v>459024</v>
      </c>
      <c r="H532" s="1">
        <v>44471</v>
      </c>
      <c r="I532" s="1">
        <v>44291</v>
      </c>
      <c r="J532" t="s">
        <v>3963</v>
      </c>
      <c r="K532" t="s">
        <v>3964</v>
      </c>
      <c r="L532" t="s">
        <v>2331</v>
      </c>
      <c r="M532" t="s">
        <v>2154</v>
      </c>
      <c r="N532">
        <v>78238</v>
      </c>
      <c r="O532" t="s">
        <v>2039</v>
      </c>
      <c r="P532" t="str">
        <f t="shared" si="8"/>
        <v>6933 border brook, San Antonio, 78238, TX</v>
      </c>
    </row>
    <row r="533" spans="1:16" x14ac:dyDescent="0.25">
      <c r="A533">
        <v>1158143144</v>
      </c>
      <c r="B533" t="s">
        <v>2033</v>
      </c>
      <c r="C533">
        <v>467799</v>
      </c>
      <c r="D533" t="s">
        <v>2354</v>
      </c>
      <c r="F533" t="s">
        <v>3965</v>
      </c>
      <c r="G533">
        <v>467799</v>
      </c>
      <c r="H533" s="1">
        <v>44340</v>
      </c>
      <c r="I533" s="1">
        <v>44340</v>
      </c>
      <c r="J533" t="s">
        <v>3966</v>
      </c>
      <c r="L533" t="s">
        <v>3967</v>
      </c>
      <c r="M533" t="s">
        <v>2088</v>
      </c>
      <c r="N533">
        <v>11510</v>
      </c>
      <c r="O533" t="s">
        <v>2039</v>
      </c>
      <c r="P533" t="str">
        <f t="shared" si="8"/>
        <v>696 Barnes Ave, Baldwin, 11510, NY</v>
      </c>
    </row>
    <row r="534" spans="1:16" x14ac:dyDescent="0.25">
      <c r="A534">
        <v>1175691769</v>
      </c>
      <c r="B534" t="s">
        <v>2033</v>
      </c>
      <c r="C534">
        <v>435594</v>
      </c>
      <c r="D534" t="s">
        <v>3028</v>
      </c>
      <c r="E534" t="s">
        <v>3968</v>
      </c>
      <c r="F534" t="s">
        <v>3969</v>
      </c>
      <c r="G534">
        <v>435594</v>
      </c>
      <c r="H534" s="1">
        <v>44471</v>
      </c>
      <c r="I534" s="1">
        <v>44088</v>
      </c>
      <c r="J534" t="s">
        <v>3970</v>
      </c>
      <c r="L534" t="s">
        <v>3971</v>
      </c>
      <c r="M534" t="s">
        <v>2088</v>
      </c>
      <c r="N534">
        <v>11727</v>
      </c>
      <c r="O534" t="s">
        <v>2039</v>
      </c>
      <c r="P534" t="str">
        <f t="shared" si="8"/>
        <v>6A Murray Lane, Coram, 11727, NY</v>
      </c>
    </row>
    <row r="535" spans="1:16" x14ac:dyDescent="0.25">
      <c r="A535">
        <v>884744140</v>
      </c>
      <c r="B535" t="s">
        <v>2033</v>
      </c>
      <c r="C535">
        <v>494606</v>
      </c>
      <c r="D535" t="s">
        <v>3972</v>
      </c>
      <c r="E535" t="s">
        <v>2604</v>
      </c>
      <c r="F535" t="s">
        <v>3973</v>
      </c>
      <c r="G535">
        <v>494606</v>
      </c>
      <c r="H535" s="1">
        <v>44431</v>
      </c>
      <c r="I535" s="1">
        <v>44431</v>
      </c>
      <c r="J535" t="s">
        <v>3974</v>
      </c>
      <c r="L535" t="s">
        <v>3975</v>
      </c>
      <c r="M535" t="s">
        <v>2098</v>
      </c>
      <c r="N535">
        <v>1151</v>
      </c>
      <c r="O535" t="s">
        <v>2039</v>
      </c>
      <c r="P535" t="str">
        <f t="shared" si="8"/>
        <v>7 Laramee Green West, Springfield, 1151, MA</v>
      </c>
    </row>
    <row r="536" spans="1:16" x14ac:dyDescent="0.25">
      <c r="A536">
        <v>1151392716</v>
      </c>
      <c r="B536" t="s">
        <v>2033</v>
      </c>
      <c r="C536">
        <v>456596</v>
      </c>
      <c r="D536" t="s">
        <v>2930</v>
      </c>
      <c r="E536" t="s">
        <v>2443</v>
      </c>
      <c r="F536" t="s">
        <v>3976</v>
      </c>
      <c r="G536">
        <v>456596</v>
      </c>
      <c r="H536" s="1">
        <v>44263</v>
      </c>
      <c r="I536" s="1">
        <v>44263</v>
      </c>
      <c r="J536" t="s">
        <v>3977</v>
      </c>
      <c r="L536" t="s">
        <v>3978</v>
      </c>
      <c r="M536" t="s">
        <v>2098</v>
      </c>
      <c r="N536">
        <v>1604</v>
      </c>
      <c r="O536" t="s">
        <v>2039</v>
      </c>
      <c r="P536" t="str">
        <f t="shared" si="8"/>
        <v>70 Ernest Ave, Worcester, 1604, MA</v>
      </c>
    </row>
    <row r="537" spans="1:16" x14ac:dyDescent="0.25">
      <c r="A537">
        <v>1139740020</v>
      </c>
      <c r="B537" t="s">
        <v>2033</v>
      </c>
      <c r="C537">
        <v>383837</v>
      </c>
      <c r="D537" t="s">
        <v>3979</v>
      </c>
      <c r="F537" t="s">
        <v>3980</v>
      </c>
      <c r="G537">
        <v>383837</v>
      </c>
      <c r="H537" s="1">
        <v>44471</v>
      </c>
      <c r="I537" s="1">
        <v>43717</v>
      </c>
      <c r="J537" t="s">
        <v>3981</v>
      </c>
      <c r="L537" t="s">
        <v>3982</v>
      </c>
      <c r="M537" t="s">
        <v>2105</v>
      </c>
      <c r="N537">
        <v>90723</v>
      </c>
      <c r="O537" t="s">
        <v>2039</v>
      </c>
      <c r="P537" t="str">
        <f t="shared" si="8"/>
        <v>7035 Somerset Blvd, Paramount, 90723, CA</v>
      </c>
    </row>
    <row r="538" spans="1:16" x14ac:dyDescent="0.25">
      <c r="A538">
        <v>1153392753</v>
      </c>
      <c r="B538" t="s">
        <v>2033</v>
      </c>
      <c r="C538">
        <v>501294</v>
      </c>
      <c r="D538" t="s">
        <v>2487</v>
      </c>
      <c r="E538" t="s">
        <v>2365</v>
      </c>
      <c r="F538" t="s">
        <v>3983</v>
      </c>
      <c r="G538">
        <v>501294</v>
      </c>
      <c r="H538" s="1">
        <v>44459</v>
      </c>
      <c r="I538" s="1">
        <v>44459</v>
      </c>
      <c r="J538" t="s">
        <v>3984</v>
      </c>
      <c r="L538" t="s">
        <v>2254</v>
      </c>
      <c r="M538" t="s">
        <v>2038</v>
      </c>
      <c r="N538">
        <v>33015</v>
      </c>
      <c r="O538" t="s">
        <v>2039</v>
      </c>
      <c r="P538" t="str">
        <f t="shared" si="8"/>
        <v>7080 nw 179th st apt 106, Hialeah, 33015, FL</v>
      </c>
    </row>
    <row r="539" spans="1:16" x14ac:dyDescent="0.25">
      <c r="A539">
        <v>1164952692</v>
      </c>
      <c r="B539" t="s">
        <v>2033</v>
      </c>
      <c r="C539">
        <v>481069</v>
      </c>
      <c r="D539" t="s">
        <v>3985</v>
      </c>
      <c r="E539" t="s">
        <v>3986</v>
      </c>
      <c r="F539" t="s">
        <v>3987</v>
      </c>
      <c r="G539">
        <v>481069</v>
      </c>
      <c r="H539" s="1">
        <v>44389</v>
      </c>
      <c r="I539" s="1">
        <v>44389</v>
      </c>
      <c r="J539" t="s">
        <v>3988</v>
      </c>
      <c r="L539" t="s">
        <v>13</v>
      </c>
      <c r="M539" t="s">
        <v>2043</v>
      </c>
      <c r="N539">
        <v>22306</v>
      </c>
      <c r="O539" t="s">
        <v>2039</v>
      </c>
      <c r="P539" t="str">
        <f t="shared" si="8"/>
        <v>7114 Tolliver ST, Alexandria, 22306, VA</v>
      </c>
    </row>
    <row r="540" spans="1:16" x14ac:dyDescent="0.25">
      <c r="A540">
        <v>1150384568</v>
      </c>
      <c r="B540" t="s">
        <v>2033</v>
      </c>
      <c r="C540">
        <v>455172</v>
      </c>
      <c r="D540" t="s">
        <v>3989</v>
      </c>
      <c r="F540" t="s">
        <v>3990</v>
      </c>
      <c r="G540">
        <v>455172</v>
      </c>
      <c r="H540" s="1">
        <v>44263</v>
      </c>
      <c r="I540" s="1">
        <v>44263</v>
      </c>
      <c r="J540" t="s">
        <v>3991</v>
      </c>
      <c r="L540" t="s">
        <v>3992</v>
      </c>
      <c r="M540" t="s">
        <v>2145</v>
      </c>
      <c r="N540">
        <v>37122</v>
      </c>
      <c r="O540" t="s">
        <v>2039</v>
      </c>
      <c r="P540" t="str">
        <f t="shared" si="8"/>
        <v>7115 Cadogan Drive, Mt. Juliet, 37122, TN</v>
      </c>
    </row>
    <row r="541" spans="1:16" x14ac:dyDescent="0.25">
      <c r="A541">
        <v>1159501035</v>
      </c>
      <c r="B541" t="s">
        <v>2033</v>
      </c>
      <c r="C541">
        <v>475831</v>
      </c>
      <c r="D541" t="s">
        <v>3095</v>
      </c>
      <c r="E541" t="s">
        <v>3993</v>
      </c>
      <c r="F541" t="s">
        <v>2077</v>
      </c>
      <c r="G541">
        <v>475831</v>
      </c>
      <c r="H541" s="1">
        <v>44443</v>
      </c>
      <c r="I541" s="1">
        <v>44361</v>
      </c>
      <c r="J541" t="s">
        <v>3994</v>
      </c>
      <c r="L541" t="s">
        <v>3012</v>
      </c>
      <c r="M541" t="s">
        <v>2105</v>
      </c>
      <c r="N541">
        <v>92027</v>
      </c>
      <c r="O541" t="s">
        <v>2039</v>
      </c>
      <c r="P541" t="str">
        <f t="shared" si="8"/>
        <v>714 camellia st, Escondido, 92027, CA</v>
      </c>
    </row>
    <row r="542" spans="1:16" x14ac:dyDescent="0.25">
      <c r="A542">
        <v>1078811744</v>
      </c>
      <c r="B542" t="s">
        <v>2033</v>
      </c>
      <c r="C542">
        <v>461634</v>
      </c>
      <c r="D542" t="s">
        <v>3995</v>
      </c>
      <c r="E542" t="s">
        <v>3996</v>
      </c>
      <c r="F542" t="s">
        <v>2658</v>
      </c>
      <c r="G542">
        <v>461634</v>
      </c>
      <c r="H542" s="1">
        <v>44319</v>
      </c>
      <c r="I542" s="1">
        <v>44319</v>
      </c>
      <c r="J542" t="s">
        <v>3997</v>
      </c>
      <c r="K542">
        <v>209</v>
      </c>
      <c r="L542" t="s">
        <v>3553</v>
      </c>
      <c r="M542" t="s">
        <v>2038</v>
      </c>
      <c r="N542">
        <v>34689</v>
      </c>
      <c r="O542" t="s">
        <v>2039</v>
      </c>
      <c r="P542" t="str">
        <f t="shared" si="8"/>
        <v>715 E Lime St, Tarpon Springs, 34689, FL</v>
      </c>
    </row>
    <row r="543" spans="1:16" x14ac:dyDescent="0.25">
      <c r="A543">
        <v>1145127391</v>
      </c>
      <c r="B543" t="s">
        <v>2033</v>
      </c>
      <c r="C543">
        <v>447997</v>
      </c>
      <c r="D543" t="s">
        <v>2178</v>
      </c>
      <c r="F543" t="s">
        <v>3384</v>
      </c>
      <c r="G543">
        <v>447997</v>
      </c>
      <c r="H543" s="1">
        <v>44200</v>
      </c>
      <c r="I543" s="1">
        <v>44200</v>
      </c>
      <c r="J543" t="s">
        <v>3998</v>
      </c>
      <c r="L543" t="s">
        <v>3999</v>
      </c>
      <c r="M543" t="s">
        <v>2105</v>
      </c>
      <c r="N543">
        <v>90302</v>
      </c>
      <c r="O543" t="s">
        <v>2039</v>
      </c>
      <c r="P543" t="str">
        <f t="shared" si="8"/>
        <v>715 N Marlborough Ave. Apt 4, Inglewood, 90302, CA</v>
      </c>
    </row>
    <row r="544" spans="1:16" x14ac:dyDescent="0.25">
      <c r="A544">
        <v>1151392715</v>
      </c>
      <c r="B544" t="s">
        <v>2033</v>
      </c>
      <c r="C544">
        <v>456824</v>
      </c>
      <c r="D544" t="s">
        <v>2592</v>
      </c>
      <c r="E544" t="s">
        <v>2083</v>
      </c>
      <c r="F544" t="s">
        <v>4000</v>
      </c>
      <c r="G544">
        <v>456824</v>
      </c>
      <c r="H544" s="1">
        <v>44263</v>
      </c>
      <c r="I544" s="1">
        <v>44263</v>
      </c>
      <c r="J544" t="s">
        <v>4001</v>
      </c>
      <c r="K544" t="s">
        <v>4002</v>
      </c>
      <c r="L544" t="s">
        <v>4003</v>
      </c>
      <c r="M544" t="s">
        <v>2227</v>
      </c>
      <c r="N544">
        <v>49315</v>
      </c>
      <c r="O544" t="s">
        <v>2039</v>
      </c>
      <c r="P544" t="str">
        <f t="shared" si="8"/>
        <v>7155 Marshwood Dr SW, Byron Center, 49315, MI</v>
      </c>
    </row>
    <row r="545" spans="1:16" x14ac:dyDescent="0.25">
      <c r="A545">
        <v>1166729224</v>
      </c>
      <c r="B545" t="s">
        <v>2033</v>
      </c>
      <c r="C545">
        <v>442797</v>
      </c>
      <c r="D545" t="s">
        <v>4004</v>
      </c>
      <c r="E545" t="s">
        <v>4005</v>
      </c>
      <c r="F545" t="s">
        <v>4006</v>
      </c>
      <c r="G545">
        <v>442797</v>
      </c>
      <c r="H545" s="1">
        <v>44396</v>
      </c>
      <c r="I545" s="1">
        <v>44137</v>
      </c>
      <c r="J545" t="s">
        <v>4007</v>
      </c>
      <c r="K545" t="s">
        <v>4008</v>
      </c>
      <c r="L545" t="s">
        <v>1962</v>
      </c>
      <c r="M545" t="s">
        <v>2076</v>
      </c>
      <c r="N545">
        <v>64105</v>
      </c>
      <c r="O545" t="s">
        <v>2039</v>
      </c>
      <c r="P545" t="str">
        <f t="shared" si="8"/>
        <v>720 MAIN ST, KANSAS CITY, 64105, MO</v>
      </c>
    </row>
    <row r="546" spans="1:16" x14ac:dyDescent="0.25">
      <c r="A546">
        <v>1172824740</v>
      </c>
      <c r="B546" t="s">
        <v>2033</v>
      </c>
      <c r="C546">
        <v>494642</v>
      </c>
      <c r="D546" t="s">
        <v>4009</v>
      </c>
      <c r="E546" t="s">
        <v>3417</v>
      </c>
      <c r="F546" t="s">
        <v>2597</v>
      </c>
      <c r="G546">
        <v>494642</v>
      </c>
      <c r="H546" s="1">
        <v>44431</v>
      </c>
      <c r="I546" s="1">
        <v>44431</v>
      </c>
      <c r="J546" t="s">
        <v>4010</v>
      </c>
      <c r="K546" t="s">
        <v>3512</v>
      </c>
      <c r="L546" t="s">
        <v>3676</v>
      </c>
      <c r="M546" t="s">
        <v>2505</v>
      </c>
      <c r="N546">
        <v>43205</v>
      </c>
      <c r="O546" t="s">
        <v>2039</v>
      </c>
      <c r="P546" t="str">
        <f t="shared" si="8"/>
        <v>723 Bryden Rd, Columbus, 43205, OH</v>
      </c>
    </row>
    <row r="547" spans="1:16" x14ac:dyDescent="0.25">
      <c r="A547">
        <v>647661626</v>
      </c>
      <c r="B547" t="s">
        <v>2033</v>
      </c>
      <c r="C547">
        <v>499617</v>
      </c>
      <c r="D547" t="s">
        <v>3332</v>
      </c>
      <c r="E547" t="s">
        <v>2130</v>
      </c>
      <c r="F547" t="s">
        <v>4011</v>
      </c>
      <c r="G547">
        <v>499617</v>
      </c>
      <c r="H547" s="1">
        <v>44452</v>
      </c>
      <c r="I547" s="1">
        <v>44452</v>
      </c>
      <c r="J547" t="s">
        <v>4012</v>
      </c>
      <c r="L547" t="s">
        <v>2153</v>
      </c>
      <c r="M547" t="s">
        <v>2154</v>
      </c>
      <c r="N547">
        <v>76137</v>
      </c>
      <c r="O547" t="s">
        <v>2039</v>
      </c>
      <c r="P547" t="str">
        <f t="shared" si="8"/>
        <v>7232 mesa verde tr., Fort Worth, 76137, TX</v>
      </c>
    </row>
    <row r="548" spans="1:16" x14ac:dyDescent="0.25">
      <c r="A548">
        <v>1037552640</v>
      </c>
      <c r="B548" t="s">
        <v>2033</v>
      </c>
      <c r="C548">
        <v>507710</v>
      </c>
      <c r="D548" t="s">
        <v>4013</v>
      </c>
      <c r="E548" t="s">
        <v>4014</v>
      </c>
      <c r="F548" t="s">
        <v>4015</v>
      </c>
      <c r="G548">
        <v>507710</v>
      </c>
      <c r="H548" s="1">
        <v>44480</v>
      </c>
      <c r="I548" s="1">
        <v>44480</v>
      </c>
      <c r="J548" t="s">
        <v>4016</v>
      </c>
      <c r="K548">
        <v>1213</v>
      </c>
      <c r="L548" t="s">
        <v>654</v>
      </c>
      <c r="M548" t="s">
        <v>2154</v>
      </c>
      <c r="N548">
        <v>77064</v>
      </c>
      <c r="O548" t="s">
        <v>2039</v>
      </c>
      <c r="P548" t="str">
        <f t="shared" si="8"/>
        <v>7250 W Greens Rd, Houston, 77064, TX</v>
      </c>
    </row>
    <row r="549" spans="1:16" x14ac:dyDescent="0.25">
      <c r="A549">
        <v>1157010181</v>
      </c>
      <c r="B549" t="s">
        <v>2033</v>
      </c>
      <c r="C549">
        <v>475040</v>
      </c>
      <c r="D549" t="s">
        <v>4017</v>
      </c>
      <c r="F549" t="s">
        <v>2923</v>
      </c>
      <c r="G549">
        <v>475040</v>
      </c>
      <c r="H549" s="1">
        <v>44361</v>
      </c>
      <c r="I549" s="1">
        <v>44361</v>
      </c>
      <c r="J549" t="s">
        <v>4018</v>
      </c>
      <c r="L549" t="s">
        <v>4019</v>
      </c>
      <c r="M549" t="s">
        <v>2088</v>
      </c>
      <c r="N549">
        <v>11746</v>
      </c>
      <c r="O549" t="s">
        <v>2039</v>
      </c>
      <c r="P549" t="str">
        <f t="shared" si="8"/>
        <v>73 10th Ave, Huntington Station, 11746, NY</v>
      </c>
    </row>
    <row r="550" spans="1:16" x14ac:dyDescent="0.25">
      <c r="A550">
        <v>1154027005</v>
      </c>
      <c r="B550" t="s">
        <v>2033</v>
      </c>
      <c r="C550">
        <v>457590</v>
      </c>
      <c r="D550" t="s">
        <v>4020</v>
      </c>
      <c r="E550" t="s">
        <v>4021</v>
      </c>
      <c r="F550" t="s">
        <v>4022</v>
      </c>
      <c r="G550">
        <v>457590</v>
      </c>
      <c r="H550" s="1">
        <v>44277</v>
      </c>
      <c r="I550" s="1">
        <v>44277</v>
      </c>
      <c r="J550" t="s">
        <v>4023</v>
      </c>
      <c r="L550" t="s">
        <v>4024</v>
      </c>
      <c r="M550" t="s">
        <v>2182</v>
      </c>
      <c r="N550">
        <v>98366</v>
      </c>
      <c r="O550" t="s">
        <v>2039</v>
      </c>
      <c r="P550" t="str">
        <f t="shared" si="8"/>
        <v>7333 E Taylor st, PORT ORCHARD, 98366, WA</v>
      </c>
    </row>
    <row r="551" spans="1:16" x14ac:dyDescent="0.25">
      <c r="A551">
        <v>1156891629</v>
      </c>
      <c r="B551" t="s">
        <v>2033</v>
      </c>
      <c r="C551">
        <v>464540</v>
      </c>
      <c r="D551" t="s">
        <v>4025</v>
      </c>
      <c r="E551" t="s">
        <v>3362</v>
      </c>
      <c r="F551" t="s">
        <v>4026</v>
      </c>
      <c r="G551">
        <v>464540</v>
      </c>
      <c r="H551" s="1">
        <v>44319</v>
      </c>
      <c r="I551" s="1">
        <v>44319</v>
      </c>
      <c r="J551" t="s">
        <v>4027</v>
      </c>
      <c r="K551" t="s">
        <v>4028</v>
      </c>
      <c r="L551" t="s">
        <v>2195</v>
      </c>
      <c r="M551" t="s">
        <v>2154</v>
      </c>
      <c r="N551">
        <v>75231</v>
      </c>
      <c r="O551" t="s">
        <v>2039</v>
      </c>
      <c r="P551" t="str">
        <f t="shared" si="8"/>
        <v>7340 Skillman St., Dallas, 75231, TX</v>
      </c>
    </row>
    <row r="552" spans="1:16" x14ac:dyDescent="0.25">
      <c r="A552">
        <v>1156891484</v>
      </c>
      <c r="B552" t="s">
        <v>2033</v>
      </c>
      <c r="C552">
        <v>464027</v>
      </c>
      <c r="D552" t="s">
        <v>2556</v>
      </c>
      <c r="E552" t="s">
        <v>2259</v>
      </c>
      <c r="F552" t="s">
        <v>4029</v>
      </c>
      <c r="G552">
        <v>464027</v>
      </c>
      <c r="H552" s="1">
        <v>44319</v>
      </c>
      <c r="I552" s="1">
        <v>44319</v>
      </c>
      <c r="J552" t="s">
        <v>4030</v>
      </c>
      <c r="L552" t="s">
        <v>3388</v>
      </c>
      <c r="M552" t="s">
        <v>2154</v>
      </c>
      <c r="N552">
        <v>75054</v>
      </c>
      <c r="O552" t="s">
        <v>2039</v>
      </c>
      <c r="P552" t="str">
        <f t="shared" si="8"/>
        <v>7402 Lake Ridge Pkwy Apt 2221, Grand Prairie, 75054, TX</v>
      </c>
    </row>
    <row r="553" spans="1:16" x14ac:dyDescent="0.25">
      <c r="A553">
        <v>1181522404</v>
      </c>
      <c r="B553" t="s">
        <v>2033</v>
      </c>
      <c r="C553">
        <v>288150</v>
      </c>
      <c r="D553" t="s">
        <v>4031</v>
      </c>
      <c r="F553" t="s">
        <v>4032</v>
      </c>
      <c r="G553">
        <v>288150</v>
      </c>
      <c r="H553" s="1">
        <v>44513</v>
      </c>
      <c r="I553" s="1">
        <v>42912</v>
      </c>
      <c r="J553" t="s">
        <v>4033</v>
      </c>
      <c r="L553" t="s">
        <v>654</v>
      </c>
      <c r="M553" t="s">
        <v>2154</v>
      </c>
      <c r="N553">
        <v>77074</v>
      </c>
      <c r="O553" t="s">
        <v>2039</v>
      </c>
      <c r="P553" t="str">
        <f t="shared" si="8"/>
        <v>7419 Beechnut Street, Houston, 77074, TX</v>
      </c>
    </row>
    <row r="554" spans="1:16" x14ac:dyDescent="0.25">
      <c r="A554">
        <v>1151392681</v>
      </c>
      <c r="B554" t="s">
        <v>2033</v>
      </c>
      <c r="C554">
        <v>456131</v>
      </c>
      <c r="D554" t="s">
        <v>2281</v>
      </c>
      <c r="E554" t="s">
        <v>2532</v>
      </c>
      <c r="F554" t="s">
        <v>2658</v>
      </c>
      <c r="G554">
        <v>456131</v>
      </c>
      <c r="H554" s="1">
        <v>44263</v>
      </c>
      <c r="I554" s="1">
        <v>44263</v>
      </c>
      <c r="J554" t="s">
        <v>4034</v>
      </c>
      <c r="L554" t="s">
        <v>4035</v>
      </c>
      <c r="M554" t="s">
        <v>2505</v>
      </c>
      <c r="N554">
        <v>44133</v>
      </c>
      <c r="O554" t="s">
        <v>2039</v>
      </c>
      <c r="P554" t="str">
        <f t="shared" si="8"/>
        <v>7449 GLENMONT DRIVE, APT F, North Royalton, 44133, OH</v>
      </c>
    </row>
    <row r="555" spans="1:16" x14ac:dyDescent="0.25">
      <c r="A555">
        <v>1175693363</v>
      </c>
      <c r="B555" t="s">
        <v>2033</v>
      </c>
      <c r="C555">
        <v>321489</v>
      </c>
      <c r="D555" t="s">
        <v>2159</v>
      </c>
      <c r="E555" t="s">
        <v>4036</v>
      </c>
      <c r="F555" t="s">
        <v>3143</v>
      </c>
      <c r="G555">
        <v>321489</v>
      </c>
      <c r="H555" s="1">
        <v>44471</v>
      </c>
      <c r="I555" s="1">
        <v>43192</v>
      </c>
      <c r="J555" t="s">
        <v>4037</v>
      </c>
      <c r="L555" t="s">
        <v>4038</v>
      </c>
      <c r="M555" t="s">
        <v>2038</v>
      </c>
      <c r="N555">
        <v>33313</v>
      </c>
      <c r="O555" t="s">
        <v>2039</v>
      </c>
      <c r="P555" t="str">
        <f t="shared" si="8"/>
        <v>7481 nw 11th ct, Plantation, 33313, FL</v>
      </c>
    </row>
    <row r="556" spans="1:16" x14ac:dyDescent="0.25">
      <c r="A556">
        <v>1157355282</v>
      </c>
      <c r="B556" t="s">
        <v>2033</v>
      </c>
      <c r="C556">
        <v>460246</v>
      </c>
      <c r="D556" t="s">
        <v>2782</v>
      </c>
      <c r="E556" t="s">
        <v>4039</v>
      </c>
      <c r="F556" t="s">
        <v>4040</v>
      </c>
      <c r="G556">
        <v>460246</v>
      </c>
      <c r="H556" s="1">
        <v>44298</v>
      </c>
      <c r="I556" s="1">
        <v>44298</v>
      </c>
      <c r="J556" t="s">
        <v>4041</v>
      </c>
      <c r="L556" t="s">
        <v>4042</v>
      </c>
      <c r="M556" t="s">
        <v>2038</v>
      </c>
      <c r="N556">
        <v>33326</v>
      </c>
      <c r="O556" t="s">
        <v>2039</v>
      </c>
      <c r="P556" t="str">
        <f t="shared" si="8"/>
        <v>75 Gables Blvd, Weston, 33326, FL</v>
      </c>
    </row>
    <row r="557" spans="1:16" x14ac:dyDescent="0.25">
      <c r="A557">
        <v>1169048512</v>
      </c>
      <c r="B557" t="s">
        <v>2033</v>
      </c>
      <c r="C557">
        <v>488155</v>
      </c>
      <c r="D557" t="s">
        <v>4043</v>
      </c>
      <c r="E557" t="s">
        <v>2567</v>
      </c>
      <c r="F557" t="s">
        <v>4044</v>
      </c>
      <c r="G557">
        <v>488155</v>
      </c>
      <c r="H557" s="1">
        <v>44403</v>
      </c>
      <c r="I557" s="1">
        <v>44403</v>
      </c>
      <c r="J557" t="s">
        <v>4045</v>
      </c>
      <c r="L557" t="s">
        <v>4046</v>
      </c>
      <c r="M557" t="s">
        <v>2088</v>
      </c>
      <c r="N557">
        <v>11789</v>
      </c>
      <c r="O557" t="s">
        <v>2039</v>
      </c>
      <c r="P557" t="str">
        <f t="shared" si="8"/>
        <v>75 Greenlawn Road, Sound Beach, 11789, NY</v>
      </c>
    </row>
    <row r="558" spans="1:16" x14ac:dyDescent="0.25">
      <c r="A558">
        <v>1156891592</v>
      </c>
      <c r="B558" t="s">
        <v>2033</v>
      </c>
      <c r="C558">
        <v>465050</v>
      </c>
      <c r="D558" t="s">
        <v>2112</v>
      </c>
      <c r="E558" t="s">
        <v>3134</v>
      </c>
      <c r="F558" t="s">
        <v>4047</v>
      </c>
      <c r="G558">
        <v>465050</v>
      </c>
      <c r="H558" s="1">
        <v>44319</v>
      </c>
      <c r="I558" s="1">
        <v>44319</v>
      </c>
      <c r="J558" t="s">
        <v>4048</v>
      </c>
      <c r="L558" t="s">
        <v>3653</v>
      </c>
      <c r="M558" t="s">
        <v>2088</v>
      </c>
      <c r="N558">
        <v>14225</v>
      </c>
      <c r="O558" t="s">
        <v>2039</v>
      </c>
      <c r="P558" t="str">
        <f t="shared" si="8"/>
        <v>75 Marilyn Drive, Cheektowaga, 14225, NY</v>
      </c>
    </row>
    <row r="559" spans="1:16" x14ac:dyDescent="0.25">
      <c r="A559">
        <v>1151392650</v>
      </c>
      <c r="B559" t="s">
        <v>2033</v>
      </c>
      <c r="C559">
        <v>437989</v>
      </c>
      <c r="D559" t="s">
        <v>4049</v>
      </c>
      <c r="F559" t="s">
        <v>4050</v>
      </c>
      <c r="G559">
        <v>437989</v>
      </c>
      <c r="H559" s="1">
        <v>44191</v>
      </c>
      <c r="I559" s="1">
        <v>44109</v>
      </c>
      <c r="J559" t="s">
        <v>4051</v>
      </c>
      <c r="L559" t="s">
        <v>4052</v>
      </c>
      <c r="M559" t="s">
        <v>2038</v>
      </c>
      <c r="N559">
        <v>32607</v>
      </c>
      <c r="O559" t="s">
        <v>2039</v>
      </c>
      <c r="P559" t="str">
        <f t="shared" si="8"/>
        <v>75 sw 75th street Apt B7, GAINESVILLE, 32607, FL</v>
      </c>
    </row>
    <row r="560" spans="1:16" x14ac:dyDescent="0.25">
      <c r="A560">
        <v>1135767178</v>
      </c>
      <c r="B560" t="s">
        <v>2033</v>
      </c>
      <c r="C560">
        <v>437989</v>
      </c>
      <c r="D560" t="s">
        <v>2327</v>
      </c>
      <c r="E560" t="s">
        <v>2062</v>
      </c>
      <c r="F560" t="s">
        <v>4053</v>
      </c>
      <c r="G560">
        <v>437989</v>
      </c>
      <c r="H560" s="1">
        <v>44191</v>
      </c>
      <c r="I560" s="1">
        <v>44109</v>
      </c>
      <c r="J560" t="s">
        <v>4051</v>
      </c>
      <c r="L560" t="s">
        <v>4052</v>
      </c>
      <c r="M560" t="s">
        <v>2038</v>
      </c>
      <c r="N560">
        <v>32607</v>
      </c>
      <c r="O560" t="s">
        <v>2039</v>
      </c>
      <c r="P560" t="str">
        <f t="shared" si="8"/>
        <v>75 sw 75th street Apt B7, GAINESVILLE, 32607, FL</v>
      </c>
    </row>
    <row r="561" spans="1:16" x14ac:dyDescent="0.25">
      <c r="A561">
        <v>1151392673</v>
      </c>
      <c r="B561" t="s">
        <v>2033</v>
      </c>
      <c r="C561">
        <v>456003</v>
      </c>
      <c r="D561" t="s">
        <v>3313</v>
      </c>
      <c r="E561" t="s">
        <v>2178</v>
      </c>
      <c r="F561" t="s">
        <v>3234</v>
      </c>
      <c r="G561">
        <v>456003</v>
      </c>
      <c r="H561" s="1">
        <v>44263</v>
      </c>
      <c r="I561" s="1">
        <v>44263</v>
      </c>
      <c r="J561" t="s">
        <v>4054</v>
      </c>
      <c r="L561" t="s">
        <v>3236</v>
      </c>
      <c r="M561" t="s">
        <v>2505</v>
      </c>
      <c r="N561">
        <v>44129</v>
      </c>
      <c r="O561" t="s">
        <v>2039</v>
      </c>
      <c r="P561" t="str">
        <f t="shared" si="8"/>
        <v>7502Liberty Ave, Parma, 44129, OH</v>
      </c>
    </row>
    <row r="562" spans="1:16" x14ac:dyDescent="0.25">
      <c r="A562">
        <v>1169046874</v>
      </c>
      <c r="B562" t="s">
        <v>2033</v>
      </c>
      <c r="C562">
        <v>484176</v>
      </c>
      <c r="D562" t="s">
        <v>2072</v>
      </c>
      <c r="E562" t="s">
        <v>4055</v>
      </c>
      <c r="F562" t="s">
        <v>2727</v>
      </c>
      <c r="G562">
        <v>484176</v>
      </c>
      <c r="H562" s="1">
        <v>44396</v>
      </c>
      <c r="I562" s="1">
        <v>44396</v>
      </c>
      <c r="J562" t="s">
        <v>4056</v>
      </c>
      <c r="K562" t="s">
        <v>4057</v>
      </c>
      <c r="L562" t="s">
        <v>4058</v>
      </c>
      <c r="M562" t="s">
        <v>2105</v>
      </c>
      <c r="N562">
        <v>90241</v>
      </c>
      <c r="O562" t="s">
        <v>2039</v>
      </c>
      <c r="P562" t="str">
        <f t="shared" si="8"/>
        <v>7546 stewart and gray rd, Downey, 90241, CA</v>
      </c>
    </row>
    <row r="563" spans="1:16" x14ac:dyDescent="0.25">
      <c r="A563">
        <v>1151729923</v>
      </c>
      <c r="B563" t="s">
        <v>2033</v>
      </c>
      <c r="C563">
        <v>473034</v>
      </c>
      <c r="D563" t="s">
        <v>3313</v>
      </c>
      <c r="E563" t="s">
        <v>4059</v>
      </c>
      <c r="F563" t="s">
        <v>4060</v>
      </c>
      <c r="G563">
        <v>473034</v>
      </c>
      <c r="H563" s="1">
        <v>44415</v>
      </c>
      <c r="I563" s="1">
        <v>44361</v>
      </c>
      <c r="J563" t="s">
        <v>4061</v>
      </c>
      <c r="K563" t="s">
        <v>4062</v>
      </c>
      <c r="L563" t="s">
        <v>4063</v>
      </c>
      <c r="M563" t="s">
        <v>2105</v>
      </c>
      <c r="N563">
        <v>91942</v>
      </c>
      <c r="O563" t="s">
        <v>2039</v>
      </c>
      <c r="P563" t="str">
        <f t="shared" si="8"/>
        <v>7576 Parkway Dr, La Mesa, 91942, CA</v>
      </c>
    </row>
    <row r="564" spans="1:16" x14ac:dyDescent="0.25">
      <c r="A564">
        <v>1110001967</v>
      </c>
      <c r="B564" t="s">
        <v>2033</v>
      </c>
      <c r="C564">
        <v>402337</v>
      </c>
      <c r="D564" t="s">
        <v>3074</v>
      </c>
      <c r="F564" t="s">
        <v>4064</v>
      </c>
      <c r="G564">
        <v>402337</v>
      </c>
      <c r="H564" s="1">
        <v>44513</v>
      </c>
      <c r="I564" s="1">
        <v>43884</v>
      </c>
      <c r="J564" t="s">
        <v>4065</v>
      </c>
      <c r="L564" t="s">
        <v>1714</v>
      </c>
      <c r="M564" t="s">
        <v>2176</v>
      </c>
      <c r="N564">
        <v>30331</v>
      </c>
      <c r="O564" t="s">
        <v>2039</v>
      </c>
      <c r="P564" t="str">
        <f t="shared" si="8"/>
        <v>76 Howell dr, Atlanta, 30331, GA</v>
      </c>
    </row>
    <row r="565" spans="1:16" x14ac:dyDescent="0.25">
      <c r="A565">
        <v>1151392684</v>
      </c>
      <c r="B565" t="s">
        <v>2033</v>
      </c>
      <c r="C565">
        <v>455435</v>
      </c>
      <c r="D565" t="s">
        <v>3269</v>
      </c>
      <c r="E565" t="s">
        <v>3471</v>
      </c>
      <c r="F565" t="s">
        <v>4066</v>
      </c>
      <c r="G565">
        <v>455435</v>
      </c>
      <c r="H565" s="1">
        <v>44263</v>
      </c>
      <c r="I565" s="1">
        <v>44263</v>
      </c>
      <c r="J565" t="s">
        <v>4067</v>
      </c>
      <c r="K565">
        <v>204</v>
      </c>
      <c r="L565" t="s">
        <v>4068</v>
      </c>
      <c r="M565" t="s">
        <v>2038</v>
      </c>
      <c r="N565">
        <v>33905</v>
      </c>
      <c r="O565" t="s">
        <v>2039</v>
      </c>
      <c r="P565" t="str">
        <f t="shared" si="8"/>
        <v>7600 omni lane, Ft. Myers, 33905, FL</v>
      </c>
    </row>
    <row r="566" spans="1:16" x14ac:dyDescent="0.25">
      <c r="A566">
        <v>1151392659</v>
      </c>
      <c r="B566" t="s">
        <v>2033</v>
      </c>
      <c r="C566">
        <v>456832</v>
      </c>
      <c r="D566" t="s">
        <v>4069</v>
      </c>
      <c r="F566" t="s">
        <v>4070</v>
      </c>
      <c r="G566">
        <v>456832</v>
      </c>
      <c r="H566" s="1">
        <v>44263</v>
      </c>
      <c r="I566" s="1">
        <v>44263</v>
      </c>
      <c r="J566" t="s">
        <v>4071</v>
      </c>
      <c r="L566" t="s">
        <v>4072</v>
      </c>
      <c r="M566" t="s">
        <v>2038</v>
      </c>
      <c r="N566">
        <v>33068</v>
      </c>
      <c r="O566" t="s">
        <v>2039</v>
      </c>
      <c r="P566" t="str">
        <f t="shared" si="8"/>
        <v>7604 KIMBERLY BLVD, N LAUDERDALE, 33068, FL</v>
      </c>
    </row>
    <row r="567" spans="1:16" x14ac:dyDescent="0.25">
      <c r="A567">
        <v>1145618042</v>
      </c>
      <c r="B567" t="s">
        <v>2033</v>
      </c>
      <c r="C567">
        <v>501318</v>
      </c>
      <c r="D567" t="s">
        <v>2354</v>
      </c>
      <c r="E567" t="s">
        <v>2054</v>
      </c>
      <c r="F567" t="s">
        <v>2377</v>
      </c>
      <c r="G567">
        <v>501318</v>
      </c>
      <c r="H567" s="1">
        <v>44459</v>
      </c>
      <c r="I567" s="1">
        <v>44459</v>
      </c>
      <c r="J567" t="s">
        <v>4073</v>
      </c>
      <c r="L567" t="s">
        <v>3673</v>
      </c>
      <c r="M567" t="s">
        <v>2038</v>
      </c>
      <c r="N567">
        <v>33321</v>
      </c>
      <c r="O567" t="s">
        <v>2039</v>
      </c>
      <c r="P567" t="str">
        <f t="shared" si="8"/>
        <v>7650 W MCNAB RD APT 108, Tamarac, 33321, FL</v>
      </c>
    </row>
    <row r="568" spans="1:16" x14ac:dyDescent="0.25">
      <c r="A568">
        <v>1151392725</v>
      </c>
      <c r="B568" t="s">
        <v>2033</v>
      </c>
      <c r="C568">
        <v>456046</v>
      </c>
      <c r="D568" t="s">
        <v>3025</v>
      </c>
      <c r="E568" t="s">
        <v>4074</v>
      </c>
      <c r="F568" t="s">
        <v>2634</v>
      </c>
      <c r="G568">
        <v>456046</v>
      </c>
      <c r="H568" s="1">
        <v>44263</v>
      </c>
      <c r="I568" s="1">
        <v>44263</v>
      </c>
      <c r="J568" t="s">
        <v>4075</v>
      </c>
      <c r="K568" t="s">
        <v>4076</v>
      </c>
      <c r="L568" t="s">
        <v>1683</v>
      </c>
      <c r="M568" t="s">
        <v>2038</v>
      </c>
      <c r="N568">
        <v>33619</v>
      </c>
      <c r="O568" t="s">
        <v>2039</v>
      </c>
      <c r="P568" t="str">
        <f t="shared" si="8"/>
        <v>7702 Rivergate Drive, Tampa, 33619, FL</v>
      </c>
    </row>
    <row r="569" spans="1:16" x14ac:dyDescent="0.25">
      <c r="A569">
        <v>1069566030</v>
      </c>
      <c r="B569" t="s">
        <v>2033</v>
      </c>
      <c r="C569">
        <v>501298</v>
      </c>
      <c r="D569" t="s">
        <v>2281</v>
      </c>
      <c r="E569" t="s">
        <v>2806</v>
      </c>
      <c r="F569" t="s">
        <v>4077</v>
      </c>
      <c r="G569">
        <v>501298</v>
      </c>
      <c r="H569" s="1">
        <v>44459</v>
      </c>
      <c r="I569" s="1">
        <v>44459</v>
      </c>
      <c r="J569" t="s">
        <v>4078</v>
      </c>
      <c r="L569" t="s">
        <v>3953</v>
      </c>
      <c r="M569" t="s">
        <v>2038</v>
      </c>
      <c r="N569">
        <v>33063</v>
      </c>
      <c r="O569" t="s">
        <v>2039</v>
      </c>
      <c r="P569" t="str">
        <f t="shared" si="8"/>
        <v>7706 NW 21 CT, Margate, 33063, FL</v>
      </c>
    </row>
    <row r="570" spans="1:16" x14ac:dyDescent="0.25">
      <c r="A570">
        <v>1164421299</v>
      </c>
      <c r="B570" t="s">
        <v>2033</v>
      </c>
      <c r="C570">
        <v>483209</v>
      </c>
      <c r="D570" t="s">
        <v>3887</v>
      </c>
      <c r="F570" t="s">
        <v>4079</v>
      </c>
      <c r="G570">
        <v>483209</v>
      </c>
      <c r="H570" s="1">
        <v>44389</v>
      </c>
      <c r="I570" s="1">
        <v>44389</v>
      </c>
      <c r="J570" t="s">
        <v>4080</v>
      </c>
      <c r="L570" t="s">
        <v>654</v>
      </c>
      <c r="M570" t="s">
        <v>2154</v>
      </c>
      <c r="N570">
        <v>77095</v>
      </c>
      <c r="O570" t="s">
        <v>2039</v>
      </c>
      <c r="P570" t="str">
        <f t="shared" si="8"/>
        <v>7758 High Village dr, Houston, 77095, TX</v>
      </c>
    </row>
    <row r="571" spans="1:16" x14ac:dyDescent="0.25">
      <c r="A571">
        <v>1164952708</v>
      </c>
      <c r="B571" t="s">
        <v>2033</v>
      </c>
      <c r="C571">
        <v>472724</v>
      </c>
      <c r="D571" t="s">
        <v>2034</v>
      </c>
      <c r="E571" t="s">
        <v>2073</v>
      </c>
      <c r="F571" t="s">
        <v>4081</v>
      </c>
      <c r="G571">
        <v>472724</v>
      </c>
      <c r="H571" s="1">
        <v>44361</v>
      </c>
      <c r="I571" s="1">
        <v>44361</v>
      </c>
      <c r="J571" t="s">
        <v>4082</v>
      </c>
      <c r="L571" t="s">
        <v>713</v>
      </c>
      <c r="M571" t="s">
        <v>2038</v>
      </c>
      <c r="N571">
        <v>32244</v>
      </c>
      <c r="O571" t="s">
        <v>2039</v>
      </c>
      <c r="P571" t="str">
        <f t="shared" si="8"/>
        <v>7780 Enderby Ave E, Jacksonville, 32244, FL</v>
      </c>
    </row>
    <row r="572" spans="1:16" x14ac:dyDescent="0.25">
      <c r="A572">
        <v>1169047354</v>
      </c>
      <c r="B572" t="s">
        <v>2033</v>
      </c>
      <c r="C572">
        <v>484158</v>
      </c>
      <c r="D572" t="s">
        <v>4083</v>
      </c>
      <c r="F572" t="s">
        <v>4084</v>
      </c>
      <c r="G572">
        <v>484158</v>
      </c>
      <c r="H572" s="1">
        <v>44396</v>
      </c>
      <c r="I572" s="1">
        <v>44396</v>
      </c>
      <c r="J572" t="s">
        <v>4085</v>
      </c>
      <c r="L572" t="s">
        <v>2805</v>
      </c>
      <c r="M572" t="s">
        <v>2285</v>
      </c>
      <c r="N572">
        <v>27617</v>
      </c>
      <c r="O572" t="s">
        <v>2039</v>
      </c>
      <c r="P572" t="str">
        <f t="shared" si="8"/>
        <v>7869 Silverthread Lane, Raleigh, 27617, NC</v>
      </c>
    </row>
    <row r="573" spans="1:16" x14ac:dyDescent="0.25">
      <c r="A573">
        <v>1157355223</v>
      </c>
      <c r="B573" t="s">
        <v>2033</v>
      </c>
      <c r="C573">
        <v>461626</v>
      </c>
      <c r="D573" t="s">
        <v>3186</v>
      </c>
      <c r="E573" t="s">
        <v>4086</v>
      </c>
      <c r="F573" t="s">
        <v>4087</v>
      </c>
      <c r="G573">
        <v>461626</v>
      </c>
      <c r="H573" s="1">
        <v>44298</v>
      </c>
      <c r="I573" s="1">
        <v>44298</v>
      </c>
      <c r="J573" t="s">
        <v>4088</v>
      </c>
      <c r="L573" t="s">
        <v>4089</v>
      </c>
      <c r="M573" t="s">
        <v>2038</v>
      </c>
      <c r="N573">
        <v>33917</v>
      </c>
      <c r="O573" t="s">
        <v>2039</v>
      </c>
      <c r="P573" t="str">
        <f t="shared" si="8"/>
        <v>7869 Suncoast dr, North fort myers, 33917, FL</v>
      </c>
    </row>
    <row r="574" spans="1:16" x14ac:dyDescent="0.25">
      <c r="A574">
        <v>1179020921</v>
      </c>
      <c r="B574" t="s">
        <v>2033</v>
      </c>
      <c r="C574">
        <v>399924</v>
      </c>
      <c r="D574" t="s">
        <v>4090</v>
      </c>
      <c r="E574" t="s">
        <v>2062</v>
      </c>
      <c r="F574" t="s">
        <v>4091</v>
      </c>
      <c r="G574">
        <v>399924</v>
      </c>
      <c r="H574" s="1">
        <v>44513</v>
      </c>
      <c r="I574" s="1">
        <v>43850</v>
      </c>
      <c r="J574" t="s">
        <v>4092</v>
      </c>
      <c r="L574" t="s">
        <v>2221</v>
      </c>
      <c r="M574" t="s">
        <v>2053</v>
      </c>
      <c r="N574">
        <v>15301</v>
      </c>
      <c r="O574" t="s">
        <v>2039</v>
      </c>
      <c r="P574" t="str">
        <f t="shared" si="8"/>
        <v>79 Pine Valley Rd, Washington, 15301, PA</v>
      </c>
    </row>
    <row r="575" spans="1:16" x14ac:dyDescent="0.25">
      <c r="A575">
        <v>1166729501</v>
      </c>
      <c r="B575" t="s">
        <v>2033</v>
      </c>
      <c r="C575">
        <v>401453</v>
      </c>
      <c r="D575" t="s">
        <v>4093</v>
      </c>
      <c r="E575" t="s">
        <v>2810</v>
      </c>
      <c r="F575" t="s">
        <v>4094</v>
      </c>
      <c r="G575">
        <v>401453</v>
      </c>
      <c r="H575" s="1">
        <v>44387</v>
      </c>
      <c r="I575" s="1">
        <v>43864</v>
      </c>
      <c r="J575" t="s">
        <v>4095</v>
      </c>
      <c r="K575" t="s">
        <v>4096</v>
      </c>
      <c r="L575" t="s">
        <v>4097</v>
      </c>
      <c r="M575" t="s">
        <v>2038</v>
      </c>
      <c r="N575">
        <v>33068</v>
      </c>
      <c r="O575" t="s">
        <v>2039</v>
      </c>
      <c r="P575" t="str">
        <f t="shared" si="8"/>
        <v>7960 Hampton blvd, North Lauderdale, 33068, FL</v>
      </c>
    </row>
    <row r="576" spans="1:16" x14ac:dyDescent="0.25">
      <c r="A576">
        <v>1157355310</v>
      </c>
      <c r="B576" t="s">
        <v>2033</v>
      </c>
      <c r="C576">
        <v>458679</v>
      </c>
      <c r="D576" t="s">
        <v>4098</v>
      </c>
      <c r="E576" t="s">
        <v>2281</v>
      </c>
      <c r="F576" t="s">
        <v>4099</v>
      </c>
      <c r="G576">
        <v>458679</v>
      </c>
      <c r="H576" s="1">
        <v>44277</v>
      </c>
      <c r="I576" s="1">
        <v>44277</v>
      </c>
      <c r="J576" t="s">
        <v>4100</v>
      </c>
      <c r="L576" t="s">
        <v>4101</v>
      </c>
      <c r="M576" t="s">
        <v>2038</v>
      </c>
      <c r="N576">
        <v>34420</v>
      </c>
      <c r="O576" t="s">
        <v>2039</v>
      </c>
      <c r="P576" t="str">
        <f t="shared" si="8"/>
        <v>7971 E. Hwy 25, Belleview, 34420, FL</v>
      </c>
    </row>
    <row r="577" spans="1:16" x14ac:dyDescent="0.25">
      <c r="A577">
        <v>1175693799</v>
      </c>
      <c r="B577" t="s">
        <v>2033</v>
      </c>
      <c r="C577">
        <v>389545</v>
      </c>
      <c r="D577" t="s">
        <v>4102</v>
      </c>
      <c r="E577" t="s">
        <v>2162</v>
      </c>
      <c r="F577" t="s">
        <v>2242</v>
      </c>
      <c r="G577">
        <v>389545</v>
      </c>
      <c r="H577" s="1">
        <v>44471</v>
      </c>
      <c r="I577" s="1">
        <v>43759</v>
      </c>
      <c r="J577" t="s">
        <v>4103</v>
      </c>
      <c r="K577" t="s">
        <v>4104</v>
      </c>
      <c r="L577" t="s">
        <v>4105</v>
      </c>
      <c r="M577" t="s">
        <v>4106</v>
      </c>
      <c r="N577">
        <v>3038</v>
      </c>
      <c r="O577" t="s">
        <v>2039</v>
      </c>
      <c r="P577" t="str">
        <f>J577&amp;", "&amp;L577&amp;", "&amp;N577&amp;", "&amp;M577</f>
        <v>8 Linlew St, Derry, 3038, NH</v>
      </c>
    </row>
    <row r="578" spans="1:16" x14ac:dyDescent="0.25">
      <c r="A578">
        <v>1156891395</v>
      </c>
      <c r="B578" t="s">
        <v>2033</v>
      </c>
      <c r="C578">
        <v>464438</v>
      </c>
      <c r="D578" t="s">
        <v>3456</v>
      </c>
      <c r="E578" t="s">
        <v>4107</v>
      </c>
      <c r="F578" t="s">
        <v>4108</v>
      </c>
      <c r="G578">
        <v>464438</v>
      </c>
      <c r="H578" s="1">
        <v>44319</v>
      </c>
      <c r="I578" s="1">
        <v>44319</v>
      </c>
      <c r="J578" t="s">
        <v>4109</v>
      </c>
      <c r="K578" t="s">
        <v>4109</v>
      </c>
      <c r="L578" t="s">
        <v>3460</v>
      </c>
      <c r="M578" t="s">
        <v>2038</v>
      </c>
      <c r="N578">
        <v>34996</v>
      </c>
      <c r="O578" t="s">
        <v>2039</v>
      </c>
      <c r="P578" t="str">
        <f t="shared" ref="P578:P635" si="9">J578&amp;", "&amp;L578&amp;", "&amp;N578&amp;", "&amp;M578</f>
        <v>801 SE Stafford Drive, Stuart, 34996, FL</v>
      </c>
    </row>
    <row r="579" spans="1:16" x14ac:dyDescent="0.25">
      <c r="A579">
        <v>1149808548</v>
      </c>
      <c r="B579" t="s">
        <v>2033</v>
      </c>
      <c r="C579">
        <v>454132</v>
      </c>
      <c r="D579" t="s">
        <v>4017</v>
      </c>
      <c r="F579" t="s">
        <v>4110</v>
      </c>
      <c r="G579">
        <v>454132</v>
      </c>
      <c r="H579" s="1">
        <v>44242</v>
      </c>
      <c r="I579" s="1">
        <v>44242</v>
      </c>
      <c r="J579" t="s">
        <v>4111</v>
      </c>
      <c r="L579" t="s">
        <v>654</v>
      </c>
      <c r="M579" t="s">
        <v>2154</v>
      </c>
      <c r="N579">
        <v>77073</v>
      </c>
      <c r="O579" t="s">
        <v>2039</v>
      </c>
      <c r="P579" t="str">
        <f t="shared" si="9"/>
        <v>806 North Oak, Houston, 77073, TX</v>
      </c>
    </row>
    <row r="580" spans="1:16" x14ac:dyDescent="0.25">
      <c r="A580">
        <v>1150774800</v>
      </c>
      <c r="B580" t="s">
        <v>2033</v>
      </c>
      <c r="C580">
        <v>460581</v>
      </c>
      <c r="D580" t="s">
        <v>2082</v>
      </c>
      <c r="E580" t="s">
        <v>2609</v>
      </c>
      <c r="F580" t="s">
        <v>3472</v>
      </c>
      <c r="G580">
        <v>460581</v>
      </c>
      <c r="H580" s="1">
        <v>44298</v>
      </c>
      <c r="I580" s="1">
        <v>44298</v>
      </c>
      <c r="J580" t="s">
        <v>4112</v>
      </c>
      <c r="L580" t="s">
        <v>2191</v>
      </c>
      <c r="M580" t="s">
        <v>2038</v>
      </c>
      <c r="N580">
        <v>33917</v>
      </c>
      <c r="O580" t="s">
        <v>2039</v>
      </c>
      <c r="P580" t="str">
        <f t="shared" si="9"/>
        <v>8106 Tolles Dr, North Fort Myers, 33917, FL</v>
      </c>
    </row>
    <row r="581" spans="1:16" x14ac:dyDescent="0.25">
      <c r="A581">
        <v>1164952666</v>
      </c>
      <c r="B581" t="s">
        <v>2033</v>
      </c>
      <c r="C581">
        <v>472812</v>
      </c>
      <c r="D581" t="s">
        <v>4113</v>
      </c>
      <c r="F581" t="s">
        <v>4114</v>
      </c>
      <c r="G581">
        <v>472812</v>
      </c>
      <c r="H581" s="1">
        <v>44361</v>
      </c>
      <c r="I581" s="1">
        <v>44361</v>
      </c>
      <c r="J581" t="s">
        <v>4115</v>
      </c>
      <c r="L581" t="s">
        <v>1246</v>
      </c>
      <c r="M581" t="s">
        <v>2038</v>
      </c>
      <c r="N581">
        <v>32825</v>
      </c>
      <c r="O581" t="s">
        <v>2039</v>
      </c>
      <c r="P581" t="str">
        <f t="shared" si="9"/>
        <v>8120 Moritz Ct, Orlando, 32825, FL</v>
      </c>
    </row>
    <row r="582" spans="1:16" x14ac:dyDescent="0.25">
      <c r="A582">
        <v>1164421312</v>
      </c>
      <c r="B582" t="s">
        <v>2033</v>
      </c>
      <c r="C582">
        <v>483187</v>
      </c>
      <c r="D582" t="s">
        <v>3417</v>
      </c>
      <c r="E582" t="s">
        <v>4116</v>
      </c>
      <c r="F582" t="s">
        <v>4022</v>
      </c>
      <c r="G582">
        <v>483187</v>
      </c>
      <c r="H582" s="1">
        <v>44389</v>
      </c>
      <c r="I582" s="1">
        <v>44389</v>
      </c>
      <c r="J582" t="s">
        <v>4117</v>
      </c>
      <c r="L582" t="s">
        <v>4118</v>
      </c>
      <c r="M582" t="s">
        <v>2505</v>
      </c>
      <c r="N582">
        <v>43068</v>
      </c>
      <c r="O582" t="s">
        <v>2039</v>
      </c>
      <c r="P582" t="str">
        <f t="shared" si="9"/>
        <v>8125 Harvestmoon Drive, Reynoldsburg, 43068, OH</v>
      </c>
    </row>
    <row r="583" spans="1:16" x14ac:dyDescent="0.25">
      <c r="A583">
        <v>1174684462</v>
      </c>
      <c r="B583" t="s">
        <v>2033</v>
      </c>
      <c r="C583">
        <v>463588</v>
      </c>
      <c r="D583" t="s">
        <v>2323</v>
      </c>
      <c r="E583" t="s">
        <v>4119</v>
      </c>
      <c r="F583" t="s">
        <v>2565</v>
      </c>
      <c r="G583">
        <v>463588</v>
      </c>
      <c r="H583" s="1">
        <v>44450</v>
      </c>
      <c r="I583" s="1">
        <v>44312</v>
      </c>
      <c r="J583" t="s">
        <v>4120</v>
      </c>
      <c r="L583" t="s">
        <v>3729</v>
      </c>
      <c r="M583" t="s">
        <v>2206</v>
      </c>
      <c r="N583">
        <v>73127</v>
      </c>
      <c r="O583" t="s">
        <v>2039</v>
      </c>
      <c r="P583" t="str">
        <f t="shared" si="9"/>
        <v>8185 NW 23rd St, Oklahoma City, 73127, OK</v>
      </c>
    </row>
    <row r="584" spans="1:16" x14ac:dyDescent="0.25">
      <c r="A584">
        <v>1174684559</v>
      </c>
      <c r="B584" t="s">
        <v>2033</v>
      </c>
      <c r="C584">
        <v>279825</v>
      </c>
      <c r="D584" t="s">
        <v>4121</v>
      </c>
      <c r="E584" t="s">
        <v>3592</v>
      </c>
      <c r="F584" t="s">
        <v>4122</v>
      </c>
      <c r="G584">
        <v>279825</v>
      </c>
      <c r="H584" s="1">
        <v>44450</v>
      </c>
      <c r="I584" s="1">
        <v>42814</v>
      </c>
      <c r="J584" t="s">
        <v>4123</v>
      </c>
      <c r="L584" t="s">
        <v>3982</v>
      </c>
      <c r="M584" t="s">
        <v>2105</v>
      </c>
      <c r="N584">
        <v>90723</v>
      </c>
      <c r="O584" t="s">
        <v>2039</v>
      </c>
      <c r="P584" t="str">
        <f t="shared" si="9"/>
        <v>8238 Olanda Street, Paramount, 90723, CA</v>
      </c>
    </row>
    <row r="585" spans="1:16" x14ac:dyDescent="0.25">
      <c r="A585">
        <v>1179021134</v>
      </c>
      <c r="B585" t="s">
        <v>2033</v>
      </c>
      <c r="C585">
        <v>511819</v>
      </c>
      <c r="D585" t="s">
        <v>4055</v>
      </c>
      <c r="E585" t="s">
        <v>2100</v>
      </c>
      <c r="F585" t="s">
        <v>2658</v>
      </c>
      <c r="G585">
        <v>511819</v>
      </c>
      <c r="H585" s="1">
        <v>44501</v>
      </c>
      <c r="I585" s="1">
        <v>44501</v>
      </c>
      <c r="J585" t="s">
        <v>4124</v>
      </c>
      <c r="L585" t="s">
        <v>4125</v>
      </c>
      <c r="M585" t="s">
        <v>2154</v>
      </c>
      <c r="N585">
        <v>75115</v>
      </c>
      <c r="O585" t="s">
        <v>2039</v>
      </c>
      <c r="P585" t="str">
        <f t="shared" si="9"/>
        <v>825 E pleasant run rd #4201, DeSoto, 75115, TX</v>
      </c>
    </row>
    <row r="586" spans="1:16" x14ac:dyDescent="0.25">
      <c r="A586">
        <v>1169048540</v>
      </c>
      <c r="B586" t="s">
        <v>2033</v>
      </c>
      <c r="C586">
        <v>289541</v>
      </c>
      <c r="D586" t="s">
        <v>4126</v>
      </c>
      <c r="E586" t="s">
        <v>4127</v>
      </c>
      <c r="F586" t="s">
        <v>4128</v>
      </c>
      <c r="G586">
        <v>289541</v>
      </c>
      <c r="H586" s="1">
        <v>44401</v>
      </c>
      <c r="I586" s="1">
        <v>42926</v>
      </c>
      <c r="J586" t="s">
        <v>4129</v>
      </c>
      <c r="L586" t="s">
        <v>3646</v>
      </c>
      <c r="M586" t="s">
        <v>2105</v>
      </c>
      <c r="N586">
        <v>92203</v>
      </c>
      <c r="O586" t="s">
        <v>2039</v>
      </c>
      <c r="P586" t="str">
        <f t="shared" si="9"/>
        <v>82-579 Tuscany Court, Indio, 92203, CA</v>
      </c>
    </row>
    <row r="587" spans="1:16" x14ac:dyDescent="0.25">
      <c r="A587">
        <v>1156891511</v>
      </c>
      <c r="B587" t="s">
        <v>2033</v>
      </c>
      <c r="C587">
        <v>465048</v>
      </c>
      <c r="D587" t="s">
        <v>2072</v>
      </c>
      <c r="E587" t="s">
        <v>4130</v>
      </c>
      <c r="F587" t="s">
        <v>4131</v>
      </c>
      <c r="G587">
        <v>465048</v>
      </c>
      <c r="H587" s="1">
        <v>44319</v>
      </c>
      <c r="I587" s="1">
        <v>44319</v>
      </c>
      <c r="J587" t="s">
        <v>4132</v>
      </c>
      <c r="K587" t="s">
        <v>4133</v>
      </c>
      <c r="L587" t="s">
        <v>4134</v>
      </c>
      <c r="M587" t="s">
        <v>2038</v>
      </c>
      <c r="N587">
        <v>34787</v>
      </c>
      <c r="O587" t="s">
        <v>2039</v>
      </c>
      <c r="P587" t="str">
        <f t="shared" si="9"/>
        <v>8268 Jayme Dr, Winter Garden, 34787, FL</v>
      </c>
    </row>
    <row r="588" spans="1:16" x14ac:dyDescent="0.25">
      <c r="A588">
        <v>1175695112</v>
      </c>
      <c r="B588" t="s">
        <v>2033</v>
      </c>
      <c r="C588">
        <v>506213</v>
      </c>
      <c r="D588" t="s">
        <v>2083</v>
      </c>
      <c r="E588" t="s">
        <v>2394</v>
      </c>
      <c r="F588" t="s">
        <v>4135</v>
      </c>
      <c r="G588">
        <v>506213</v>
      </c>
      <c r="H588" s="1">
        <v>44480</v>
      </c>
      <c r="I588" s="1">
        <v>44480</v>
      </c>
      <c r="J588" t="s">
        <v>4136</v>
      </c>
      <c r="L588" t="s">
        <v>4137</v>
      </c>
      <c r="M588" t="s">
        <v>2154</v>
      </c>
      <c r="N588">
        <v>76036</v>
      </c>
      <c r="O588" t="s">
        <v>2039</v>
      </c>
      <c r="P588" t="str">
        <f t="shared" si="9"/>
        <v>828 Wylie St, Crowley, 76036, TX</v>
      </c>
    </row>
    <row r="589" spans="1:16" x14ac:dyDescent="0.25">
      <c r="A589">
        <v>1169049674</v>
      </c>
      <c r="B589" t="s">
        <v>2033</v>
      </c>
      <c r="C589">
        <v>488461</v>
      </c>
      <c r="D589" t="s">
        <v>4138</v>
      </c>
      <c r="F589" t="s">
        <v>2249</v>
      </c>
      <c r="G589">
        <v>488461</v>
      </c>
      <c r="H589" s="1">
        <v>44403</v>
      </c>
      <c r="I589" s="1">
        <v>44403</v>
      </c>
      <c r="J589" t="s">
        <v>4139</v>
      </c>
      <c r="L589" t="s">
        <v>3646</v>
      </c>
      <c r="M589" t="s">
        <v>2105</v>
      </c>
      <c r="N589">
        <v>92203</v>
      </c>
      <c r="O589" t="s">
        <v>2039</v>
      </c>
      <c r="P589" t="str">
        <f t="shared" si="9"/>
        <v>82814 Plymouth Dr., Indio, 92203, CA</v>
      </c>
    </row>
    <row r="590" spans="1:16" x14ac:dyDescent="0.25">
      <c r="A590">
        <v>1181522396</v>
      </c>
      <c r="B590" t="s">
        <v>2033</v>
      </c>
      <c r="C590">
        <v>356968</v>
      </c>
      <c r="D590" t="s">
        <v>2653</v>
      </c>
      <c r="F590" t="s">
        <v>4140</v>
      </c>
      <c r="G590">
        <v>356968</v>
      </c>
      <c r="H590" s="1">
        <v>44471</v>
      </c>
      <c r="I590" s="1">
        <v>43535</v>
      </c>
      <c r="J590" t="s">
        <v>4141</v>
      </c>
      <c r="K590" t="s">
        <v>4142</v>
      </c>
      <c r="L590" t="s">
        <v>4143</v>
      </c>
      <c r="M590" t="s">
        <v>2176</v>
      </c>
      <c r="N590">
        <v>30350</v>
      </c>
      <c r="O590" t="s">
        <v>2039</v>
      </c>
      <c r="P590" t="str">
        <f t="shared" si="9"/>
        <v>8360 Roswell Rd., Sandy Springs, 30350, GA</v>
      </c>
    </row>
    <row r="591" spans="1:16" x14ac:dyDescent="0.25">
      <c r="A591">
        <v>1154027112</v>
      </c>
      <c r="B591" t="s">
        <v>2033</v>
      </c>
      <c r="C591">
        <v>456818</v>
      </c>
      <c r="D591" t="s">
        <v>3920</v>
      </c>
      <c r="E591" t="s">
        <v>2443</v>
      </c>
      <c r="F591" t="s">
        <v>4144</v>
      </c>
      <c r="G591">
        <v>456818</v>
      </c>
      <c r="H591" s="1">
        <v>44277</v>
      </c>
      <c r="I591" s="1">
        <v>44277</v>
      </c>
      <c r="J591" t="s">
        <v>4145</v>
      </c>
      <c r="L591" t="s">
        <v>2908</v>
      </c>
      <c r="M591" t="s">
        <v>2088</v>
      </c>
      <c r="N591">
        <v>14226</v>
      </c>
      <c r="O591" t="s">
        <v>2039</v>
      </c>
      <c r="P591" t="str">
        <f t="shared" si="9"/>
        <v>84 Garland Dr, Amherst, 14226, NY</v>
      </c>
    </row>
    <row r="592" spans="1:16" x14ac:dyDescent="0.25">
      <c r="A592">
        <v>1152611954</v>
      </c>
      <c r="B592" t="s">
        <v>2033</v>
      </c>
      <c r="C592">
        <v>457753</v>
      </c>
      <c r="D592" t="s">
        <v>2107</v>
      </c>
      <c r="F592" t="s">
        <v>4146</v>
      </c>
      <c r="G592">
        <v>457753</v>
      </c>
      <c r="H592" s="1">
        <v>44277</v>
      </c>
      <c r="I592" s="1">
        <v>44277</v>
      </c>
      <c r="J592" t="s">
        <v>4147</v>
      </c>
      <c r="L592" t="s">
        <v>2360</v>
      </c>
      <c r="M592" t="s">
        <v>2105</v>
      </c>
      <c r="N592">
        <v>91910</v>
      </c>
      <c r="O592" t="s">
        <v>2039</v>
      </c>
      <c r="P592" t="str">
        <f t="shared" si="9"/>
        <v>84 Minot Ave, Chula Vista, 91910, CA</v>
      </c>
    </row>
    <row r="593" spans="1:16" x14ac:dyDescent="0.25">
      <c r="A593">
        <v>1158144068</v>
      </c>
      <c r="B593" t="s">
        <v>2033</v>
      </c>
      <c r="C593">
        <v>469377</v>
      </c>
      <c r="D593" t="s">
        <v>4148</v>
      </c>
      <c r="F593" t="s">
        <v>4149</v>
      </c>
      <c r="G593">
        <v>469377</v>
      </c>
      <c r="H593" s="1">
        <v>44340</v>
      </c>
      <c r="I593" s="1">
        <v>44340</v>
      </c>
      <c r="J593" t="s">
        <v>4150</v>
      </c>
      <c r="L593" t="s">
        <v>4151</v>
      </c>
      <c r="M593" t="s">
        <v>2505</v>
      </c>
      <c r="N593">
        <v>44035</v>
      </c>
      <c r="O593" t="s">
        <v>2039</v>
      </c>
      <c r="P593" t="str">
        <f t="shared" si="9"/>
        <v>845 Broad St., Elyria, 44035, OH</v>
      </c>
    </row>
    <row r="594" spans="1:16" x14ac:dyDescent="0.25">
      <c r="A594">
        <v>1176699663</v>
      </c>
      <c r="B594" t="s">
        <v>2033</v>
      </c>
      <c r="C594">
        <v>443417</v>
      </c>
      <c r="D594" t="s">
        <v>4152</v>
      </c>
      <c r="E594" t="s">
        <v>2845</v>
      </c>
      <c r="F594" t="s">
        <v>4153</v>
      </c>
      <c r="G594">
        <v>443417</v>
      </c>
      <c r="H594" s="1">
        <v>44457</v>
      </c>
      <c r="I594" s="1">
        <v>44144</v>
      </c>
      <c r="J594" t="s">
        <v>4154</v>
      </c>
      <c r="L594" t="s">
        <v>4155</v>
      </c>
      <c r="M594" t="s">
        <v>2105</v>
      </c>
      <c r="N594">
        <v>95828</v>
      </c>
      <c r="O594" t="s">
        <v>2039</v>
      </c>
      <c r="P594" t="str">
        <f t="shared" si="9"/>
        <v>8471 Cutler way, Sacramento, 95828, CA</v>
      </c>
    </row>
    <row r="595" spans="1:16" x14ac:dyDescent="0.25">
      <c r="A595">
        <v>1157355184</v>
      </c>
      <c r="B595" t="s">
        <v>2033</v>
      </c>
      <c r="C595">
        <v>460292</v>
      </c>
      <c r="D595" t="s">
        <v>3123</v>
      </c>
      <c r="F595" t="s">
        <v>4156</v>
      </c>
      <c r="G595">
        <v>460292</v>
      </c>
      <c r="H595" s="1">
        <v>44298</v>
      </c>
      <c r="I595" s="1">
        <v>44298</v>
      </c>
      <c r="J595" t="s">
        <v>4157</v>
      </c>
      <c r="L595" t="s">
        <v>4158</v>
      </c>
      <c r="M595" t="s">
        <v>2088</v>
      </c>
      <c r="N595">
        <v>11763</v>
      </c>
      <c r="O595" t="s">
        <v>2039</v>
      </c>
      <c r="P595" t="str">
        <f t="shared" si="9"/>
        <v>85 Whitepine way, Medford, 11763, NY</v>
      </c>
    </row>
    <row r="596" spans="1:16" x14ac:dyDescent="0.25">
      <c r="A596">
        <v>1149808555</v>
      </c>
      <c r="B596" t="s">
        <v>2033</v>
      </c>
      <c r="C596">
        <v>452290</v>
      </c>
      <c r="D596" t="s">
        <v>4009</v>
      </c>
      <c r="F596" t="s">
        <v>4159</v>
      </c>
      <c r="G596">
        <v>452290</v>
      </c>
      <c r="H596" s="1">
        <v>44242</v>
      </c>
      <c r="I596" s="1">
        <v>44242</v>
      </c>
      <c r="J596" t="s">
        <v>4160</v>
      </c>
      <c r="K596" t="s">
        <v>4161</v>
      </c>
      <c r="L596" t="s">
        <v>4063</v>
      </c>
      <c r="M596" t="s">
        <v>2105</v>
      </c>
      <c r="N596">
        <v>91942</v>
      </c>
      <c r="O596" t="s">
        <v>2039</v>
      </c>
      <c r="P596" t="str">
        <f t="shared" si="9"/>
        <v>8520 Chloe Avenue, La Mesa, 91942, CA</v>
      </c>
    </row>
    <row r="597" spans="1:16" x14ac:dyDescent="0.25">
      <c r="A597">
        <v>1145127402</v>
      </c>
      <c r="B597" t="s">
        <v>2033</v>
      </c>
      <c r="C597">
        <v>449445</v>
      </c>
      <c r="D597" t="s">
        <v>2556</v>
      </c>
      <c r="F597" t="s">
        <v>4162</v>
      </c>
      <c r="G597">
        <v>449445</v>
      </c>
      <c r="H597" s="1">
        <v>44207</v>
      </c>
      <c r="I597" s="1">
        <v>44207</v>
      </c>
      <c r="J597" t="s">
        <v>4163</v>
      </c>
      <c r="L597" t="s">
        <v>4164</v>
      </c>
      <c r="M597" t="s">
        <v>2105</v>
      </c>
      <c r="N597">
        <v>91010</v>
      </c>
      <c r="O597" t="s">
        <v>2039</v>
      </c>
      <c r="P597" t="str">
        <f t="shared" si="9"/>
        <v>853 Random lane, Duarte, CA, 91010, CA</v>
      </c>
    </row>
    <row r="598" spans="1:16" x14ac:dyDescent="0.25">
      <c r="A598">
        <v>1179019831</v>
      </c>
      <c r="B598" t="s">
        <v>2033</v>
      </c>
      <c r="C598">
        <v>272696</v>
      </c>
      <c r="D598" t="s">
        <v>2340</v>
      </c>
      <c r="E598" t="s">
        <v>4165</v>
      </c>
      <c r="F598" t="s">
        <v>3417</v>
      </c>
      <c r="G598">
        <v>272696</v>
      </c>
      <c r="H598" s="1">
        <v>44499</v>
      </c>
      <c r="I598" s="1">
        <v>42798</v>
      </c>
      <c r="J598" t="s">
        <v>4166</v>
      </c>
      <c r="L598" t="s">
        <v>4167</v>
      </c>
      <c r="M598" t="s">
        <v>2105</v>
      </c>
      <c r="N598">
        <v>92708</v>
      </c>
      <c r="O598" t="s">
        <v>2039</v>
      </c>
      <c r="P598" t="str">
        <f t="shared" si="9"/>
        <v>8585 La baya, fountain valley, 92708, CA</v>
      </c>
    </row>
    <row r="599" spans="1:16" x14ac:dyDescent="0.25">
      <c r="A599">
        <v>1115179226</v>
      </c>
      <c r="B599" t="s">
        <v>2033</v>
      </c>
      <c r="C599">
        <v>472820</v>
      </c>
      <c r="D599" t="s">
        <v>2158</v>
      </c>
      <c r="E599" t="s">
        <v>4168</v>
      </c>
      <c r="F599" t="s">
        <v>4169</v>
      </c>
      <c r="G599">
        <v>472820</v>
      </c>
      <c r="H599" s="1">
        <v>44361</v>
      </c>
      <c r="I599" s="1">
        <v>44361</v>
      </c>
      <c r="J599" t="s">
        <v>4170</v>
      </c>
      <c r="L599" t="s">
        <v>628</v>
      </c>
      <c r="M599" t="s">
        <v>2227</v>
      </c>
      <c r="N599">
        <v>49548</v>
      </c>
      <c r="O599" t="s">
        <v>2039</v>
      </c>
      <c r="P599" t="str">
        <f t="shared" si="9"/>
        <v>86 Aztec Dr. Southwest, Grand Rapids, 49548, MI</v>
      </c>
    </row>
    <row r="600" spans="1:16" x14ac:dyDescent="0.25">
      <c r="A600">
        <v>1179020314</v>
      </c>
      <c r="B600" t="s">
        <v>2033</v>
      </c>
      <c r="C600">
        <v>510560</v>
      </c>
      <c r="D600" t="s">
        <v>4171</v>
      </c>
      <c r="E600" t="s">
        <v>4172</v>
      </c>
      <c r="F600" t="s">
        <v>4173</v>
      </c>
      <c r="G600">
        <v>510560</v>
      </c>
      <c r="H600" s="1">
        <v>44501</v>
      </c>
      <c r="I600" s="1">
        <v>44501</v>
      </c>
      <c r="J600" t="s">
        <v>4174</v>
      </c>
      <c r="L600" t="s">
        <v>4175</v>
      </c>
      <c r="M600" t="s">
        <v>2105</v>
      </c>
      <c r="N600">
        <v>91360</v>
      </c>
      <c r="O600" t="s">
        <v>2039</v>
      </c>
      <c r="P600" t="str">
        <f t="shared" si="9"/>
        <v>860 Calle Tulipan Cosmin Nicolae Ghioc, Thousand Oaks, 91360, CA</v>
      </c>
    </row>
    <row r="601" spans="1:16" x14ac:dyDescent="0.25">
      <c r="A601">
        <v>1157355226</v>
      </c>
      <c r="B601" t="s">
        <v>2033</v>
      </c>
      <c r="C601">
        <v>461594</v>
      </c>
      <c r="D601" t="s">
        <v>4176</v>
      </c>
      <c r="E601" t="s">
        <v>4177</v>
      </c>
      <c r="F601" t="s">
        <v>4178</v>
      </c>
      <c r="G601">
        <v>461594</v>
      </c>
      <c r="H601" s="1">
        <v>44298</v>
      </c>
      <c r="I601" s="1">
        <v>44298</v>
      </c>
      <c r="J601" t="s">
        <v>4179</v>
      </c>
      <c r="L601" t="s">
        <v>4180</v>
      </c>
      <c r="M601" t="s">
        <v>2076</v>
      </c>
      <c r="N601">
        <v>64138</v>
      </c>
      <c r="O601" t="s">
        <v>2039</v>
      </c>
      <c r="P601" t="str">
        <f t="shared" si="9"/>
        <v>8625 E. Utopia Pkwy #9, Raytown, 64138, MO</v>
      </c>
    </row>
    <row r="602" spans="1:16" x14ac:dyDescent="0.25">
      <c r="A602">
        <v>1151392686</v>
      </c>
      <c r="B602" t="s">
        <v>2033</v>
      </c>
      <c r="C602">
        <v>456807</v>
      </c>
      <c r="D602" t="s">
        <v>2073</v>
      </c>
      <c r="E602" t="s">
        <v>2281</v>
      </c>
      <c r="F602" t="s">
        <v>4181</v>
      </c>
      <c r="G602">
        <v>456807</v>
      </c>
      <c r="H602" s="1">
        <v>44263</v>
      </c>
      <c r="I602" s="1">
        <v>44263</v>
      </c>
      <c r="J602" t="s">
        <v>4182</v>
      </c>
      <c r="K602" t="s">
        <v>4182</v>
      </c>
      <c r="L602" t="s">
        <v>2275</v>
      </c>
      <c r="M602" t="s">
        <v>2038</v>
      </c>
      <c r="N602">
        <v>33971</v>
      </c>
      <c r="O602" t="s">
        <v>2039</v>
      </c>
      <c r="P602" t="str">
        <f t="shared" si="9"/>
        <v>8641 Athena Ct., Lehigh Acres, 33971, FL</v>
      </c>
    </row>
    <row r="603" spans="1:16" x14ac:dyDescent="0.25">
      <c r="A603">
        <v>1178205964</v>
      </c>
      <c r="B603" t="s">
        <v>2033</v>
      </c>
      <c r="C603">
        <v>372491</v>
      </c>
      <c r="D603" t="s">
        <v>2460</v>
      </c>
      <c r="E603" t="s">
        <v>4183</v>
      </c>
      <c r="F603" t="s">
        <v>4184</v>
      </c>
      <c r="G603">
        <v>372491</v>
      </c>
      <c r="H603" s="1">
        <v>44485</v>
      </c>
      <c r="I603" s="1">
        <v>43640</v>
      </c>
      <c r="J603" t="s">
        <v>4185</v>
      </c>
      <c r="K603" t="s">
        <v>4186</v>
      </c>
      <c r="L603" t="s">
        <v>3305</v>
      </c>
      <c r="M603" t="s">
        <v>2038</v>
      </c>
      <c r="N603">
        <v>33025</v>
      </c>
      <c r="O603" t="s">
        <v>2039</v>
      </c>
      <c r="P603" t="str">
        <f t="shared" si="9"/>
        <v>8740 N Sherman Circle, Miramar, 33025, FL</v>
      </c>
    </row>
    <row r="604" spans="1:16" x14ac:dyDescent="0.25">
      <c r="A604">
        <v>1174684467</v>
      </c>
      <c r="B604" t="s">
        <v>2033</v>
      </c>
      <c r="C604">
        <v>499383</v>
      </c>
      <c r="D604" t="s">
        <v>4187</v>
      </c>
      <c r="E604" t="s">
        <v>4188</v>
      </c>
      <c r="F604" t="s">
        <v>4189</v>
      </c>
      <c r="G604">
        <v>499383</v>
      </c>
      <c r="H604" s="1">
        <v>44452</v>
      </c>
      <c r="I604" s="1">
        <v>44452</v>
      </c>
      <c r="J604" t="s">
        <v>4190</v>
      </c>
      <c r="L604" t="s">
        <v>180</v>
      </c>
      <c r="M604" t="s">
        <v>2145</v>
      </c>
      <c r="N604">
        <v>37416</v>
      </c>
      <c r="O604" t="s">
        <v>2039</v>
      </c>
      <c r="P604" t="str">
        <f t="shared" si="9"/>
        <v>8857 Millard Lee Lane, Chattanooga, 37416, TN</v>
      </c>
    </row>
    <row r="605" spans="1:16" x14ac:dyDescent="0.25">
      <c r="A605">
        <v>1164952663</v>
      </c>
      <c r="B605" t="s">
        <v>2033</v>
      </c>
      <c r="C605">
        <v>408074</v>
      </c>
      <c r="D605" t="s">
        <v>2255</v>
      </c>
      <c r="E605" t="s">
        <v>4191</v>
      </c>
      <c r="F605" t="s">
        <v>2219</v>
      </c>
      <c r="G605">
        <v>408074</v>
      </c>
      <c r="H605" s="1">
        <v>44359</v>
      </c>
      <c r="I605" s="1">
        <v>43983</v>
      </c>
      <c r="J605" t="s">
        <v>4192</v>
      </c>
      <c r="L605" t="s">
        <v>1486</v>
      </c>
      <c r="M605" t="s">
        <v>2088</v>
      </c>
      <c r="N605">
        <v>14617</v>
      </c>
      <c r="O605" t="s">
        <v>2039</v>
      </c>
      <c r="P605" t="str">
        <f t="shared" si="9"/>
        <v>89 Oakbend Lane, Rochester, 14617, NY</v>
      </c>
    </row>
    <row r="606" spans="1:16" x14ac:dyDescent="0.25">
      <c r="A606">
        <v>1181522395</v>
      </c>
      <c r="B606" t="s">
        <v>2033</v>
      </c>
      <c r="C606">
        <v>271879</v>
      </c>
      <c r="D606" t="s">
        <v>4193</v>
      </c>
      <c r="F606" t="s">
        <v>4194</v>
      </c>
      <c r="G606">
        <v>271879</v>
      </c>
      <c r="H606" s="1">
        <v>44513</v>
      </c>
      <c r="I606" s="1">
        <v>42798</v>
      </c>
      <c r="J606" t="s">
        <v>4195</v>
      </c>
      <c r="L606" t="s">
        <v>4196</v>
      </c>
      <c r="M606" t="s">
        <v>2285</v>
      </c>
      <c r="N606">
        <v>27592</v>
      </c>
      <c r="O606" t="s">
        <v>2039</v>
      </c>
      <c r="P606" t="str">
        <f t="shared" si="9"/>
        <v>8941 Deep Well Drive, Willow Spring, 27592, NC</v>
      </c>
    </row>
    <row r="607" spans="1:16" x14ac:dyDescent="0.25">
      <c r="A607">
        <v>1169049233</v>
      </c>
      <c r="B607" t="s">
        <v>2033</v>
      </c>
      <c r="C607">
        <v>489156</v>
      </c>
      <c r="D607" t="s">
        <v>2273</v>
      </c>
      <c r="E607" t="s">
        <v>4197</v>
      </c>
      <c r="F607" t="s">
        <v>4198</v>
      </c>
      <c r="G607">
        <v>489156</v>
      </c>
      <c r="H607" s="1">
        <v>44403</v>
      </c>
      <c r="I607" s="1">
        <v>44403</v>
      </c>
      <c r="J607" t="s">
        <v>4199</v>
      </c>
      <c r="K607" t="s">
        <v>4200</v>
      </c>
      <c r="L607" t="s">
        <v>1024</v>
      </c>
      <c r="M607" t="s">
        <v>2038</v>
      </c>
      <c r="N607">
        <v>33138</v>
      </c>
      <c r="O607" t="s">
        <v>2039</v>
      </c>
      <c r="P607" t="str">
        <f t="shared" si="9"/>
        <v>8951 NE 8th Avenue, Miami, 33138, FL</v>
      </c>
    </row>
    <row r="608" spans="1:16" x14ac:dyDescent="0.25">
      <c r="A608">
        <v>1179021405</v>
      </c>
      <c r="B608" t="s">
        <v>2033</v>
      </c>
      <c r="C608">
        <v>518235</v>
      </c>
      <c r="D608" t="s">
        <v>2238</v>
      </c>
      <c r="E608" t="s">
        <v>2609</v>
      </c>
      <c r="F608" t="s">
        <v>4201</v>
      </c>
      <c r="G608">
        <v>518235</v>
      </c>
      <c r="H608" s="1">
        <v>44543</v>
      </c>
      <c r="I608" s="1">
        <v>44543</v>
      </c>
      <c r="J608" t="s">
        <v>4202</v>
      </c>
      <c r="L608" t="s">
        <v>4203</v>
      </c>
      <c r="M608" t="s">
        <v>2088</v>
      </c>
      <c r="N608">
        <v>13030</v>
      </c>
      <c r="O608" t="s">
        <v>2039</v>
      </c>
      <c r="P608" t="str">
        <f t="shared" si="9"/>
        <v>8969 North Rd, Bridgeport, 13030, NY</v>
      </c>
    </row>
    <row r="609" spans="1:16" x14ac:dyDescent="0.25">
      <c r="A609">
        <v>1174684426</v>
      </c>
      <c r="B609" t="s">
        <v>2033</v>
      </c>
      <c r="C609">
        <v>494608</v>
      </c>
      <c r="D609" t="s">
        <v>2475</v>
      </c>
      <c r="E609" t="s">
        <v>4204</v>
      </c>
      <c r="F609" t="s">
        <v>4205</v>
      </c>
      <c r="G609">
        <v>494608</v>
      </c>
      <c r="H609" s="1">
        <v>44431</v>
      </c>
      <c r="I609" s="1">
        <v>44431</v>
      </c>
      <c r="J609" t="s">
        <v>4206</v>
      </c>
      <c r="L609" t="s">
        <v>4207</v>
      </c>
      <c r="M609" t="s">
        <v>2076</v>
      </c>
      <c r="N609">
        <v>63368</v>
      </c>
      <c r="O609" t="s">
        <v>2039</v>
      </c>
      <c r="P609" t="str">
        <f t="shared" si="9"/>
        <v>9 Sassafras Parc Ct, Ofallon, 63368, MO</v>
      </c>
    </row>
    <row r="610" spans="1:16" x14ac:dyDescent="0.25">
      <c r="A610">
        <v>1179020702</v>
      </c>
      <c r="B610" t="s">
        <v>2033</v>
      </c>
      <c r="C610">
        <v>272786</v>
      </c>
      <c r="D610" t="s">
        <v>4208</v>
      </c>
      <c r="E610" t="s">
        <v>4209</v>
      </c>
      <c r="F610" t="s">
        <v>3911</v>
      </c>
      <c r="G610">
        <v>272786</v>
      </c>
      <c r="H610" s="1">
        <v>44513</v>
      </c>
      <c r="I610" s="1">
        <v>42798</v>
      </c>
      <c r="J610" t="s">
        <v>4210</v>
      </c>
      <c r="K610" t="s">
        <v>4211</v>
      </c>
      <c r="L610" t="s">
        <v>2978</v>
      </c>
      <c r="M610" t="s">
        <v>2038</v>
      </c>
      <c r="N610">
        <v>32773</v>
      </c>
      <c r="O610" t="s">
        <v>2039</v>
      </c>
      <c r="P610" t="str">
        <f t="shared" si="9"/>
        <v>900 E. Airport Blvd, Sanford, 32773, FL</v>
      </c>
    </row>
    <row r="611" spans="1:16" x14ac:dyDescent="0.25">
      <c r="A611">
        <v>1179019974</v>
      </c>
      <c r="B611" t="s">
        <v>2033</v>
      </c>
      <c r="C611">
        <v>516853</v>
      </c>
      <c r="D611" t="s">
        <v>2532</v>
      </c>
      <c r="E611" t="s">
        <v>4212</v>
      </c>
      <c r="F611" t="s">
        <v>4213</v>
      </c>
      <c r="G611">
        <v>516853</v>
      </c>
      <c r="H611" s="1">
        <v>44529</v>
      </c>
      <c r="I611" s="1">
        <v>44529</v>
      </c>
      <c r="J611" t="s">
        <v>4214</v>
      </c>
      <c r="L611" t="s">
        <v>4215</v>
      </c>
      <c r="M611" t="s">
        <v>2182</v>
      </c>
      <c r="N611">
        <v>98445</v>
      </c>
      <c r="O611" t="s">
        <v>2039</v>
      </c>
      <c r="P611" t="str">
        <f t="shared" si="9"/>
        <v>903 160th St. E, Tacoma, 98445, WA</v>
      </c>
    </row>
    <row r="612" spans="1:16" x14ac:dyDescent="0.25">
      <c r="A612">
        <v>1175694982</v>
      </c>
      <c r="B612" t="s">
        <v>2033</v>
      </c>
      <c r="C612">
        <v>279980</v>
      </c>
      <c r="D612" t="s">
        <v>4216</v>
      </c>
      <c r="F612" t="s">
        <v>4217</v>
      </c>
      <c r="G612">
        <v>279980</v>
      </c>
      <c r="H612" s="1">
        <v>44471</v>
      </c>
      <c r="I612" s="1">
        <v>42821</v>
      </c>
      <c r="J612" t="s">
        <v>4218</v>
      </c>
      <c r="K612" t="s">
        <v>4219</v>
      </c>
      <c r="L612" t="s">
        <v>4220</v>
      </c>
      <c r="M612" t="s">
        <v>2088</v>
      </c>
      <c r="N612">
        <v>11423</v>
      </c>
      <c r="O612" t="s">
        <v>2039</v>
      </c>
      <c r="P612" t="str">
        <f t="shared" si="9"/>
        <v>90-38 181st Street, Queens, 11423, NY</v>
      </c>
    </row>
    <row r="613" spans="1:16" x14ac:dyDescent="0.25">
      <c r="A613">
        <v>1169049222</v>
      </c>
      <c r="B613" t="s">
        <v>2033</v>
      </c>
      <c r="C613">
        <v>271887</v>
      </c>
      <c r="D613" t="s">
        <v>2349</v>
      </c>
      <c r="E613" t="s">
        <v>4221</v>
      </c>
      <c r="F613" t="s">
        <v>2399</v>
      </c>
      <c r="G613">
        <v>271887</v>
      </c>
      <c r="H613" s="1">
        <v>44401</v>
      </c>
      <c r="I613" s="1">
        <v>42798</v>
      </c>
      <c r="J613" t="s">
        <v>4222</v>
      </c>
      <c r="L613" t="s">
        <v>4223</v>
      </c>
      <c r="M613" t="s">
        <v>2043</v>
      </c>
      <c r="N613">
        <v>20136</v>
      </c>
      <c r="O613" t="s">
        <v>2039</v>
      </c>
      <c r="P613" t="str">
        <f t="shared" si="9"/>
        <v>9087 dawkins dr, bristow, 20136, VA</v>
      </c>
    </row>
    <row r="614" spans="1:16" x14ac:dyDescent="0.25">
      <c r="A614">
        <v>1164952748</v>
      </c>
      <c r="B614" t="s">
        <v>2033</v>
      </c>
      <c r="C614">
        <v>394148</v>
      </c>
      <c r="D614" t="s">
        <v>4224</v>
      </c>
      <c r="E614" t="s">
        <v>4225</v>
      </c>
      <c r="F614" t="s">
        <v>4226</v>
      </c>
      <c r="G614">
        <v>394148</v>
      </c>
      <c r="H614" s="1">
        <v>44359</v>
      </c>
      <c r="I614" s="1">
        <v>43801</v>
      </c>
      <c r="J614" t="s">
        <v>4227</v>
      </c>
      <c r="K614" t="s">
        <v>4228</v>
      </c>
      <c r="L614" t="s">
        <v>4229</v>
      </c>
      <c r="M614" t="s">
        <v>2176</v>
      </c>
      <c r="N614">
        <v>30121</v>
      </c>
      <c r="O614" t="s">
        <v>2039</v>
      </c>
      <c r="P614" t="str">
        <f t="shared" si="9"/>
        <v>91 Somerset Club Dr, Cartersville, 30121, GA</v>
      </c>
    </row>
    <row r="615" spans="1:16" x14ac:dyDescent="0.25">
      <c r="A615">
        <v>1175691777</v>
      </c>
      <c r="B615" t="s">
        <v>2033</v>
      </c>
      <c r="C615">
        <v>399647</v>
      </c>
      <c r="D615" t="s">
        <v>4230</v>
      </c>
      <c r="E615" t="s">
        <v>4231</v>
      </c>
      <c r="F615" t="s">
        <v>4232</v>
      </c>
      <c r="G615">
        <v>399647</v>
      </c>
      <c r="H615" s="1">
        <v>44401</v>
      </c>
      <c r="I615" s="1">
        <v>43843</v>
      </c>
      <c r="J615" t="s">
        <v>4233</v>
      </c>
      <c r="K615" t="s">
        <v>4234</v>
      </c>
      <c r="L615" t="s">
        <v>654</v>
      </c>
      <c r="M615" t="s">
        <v>2154</v>
      </c>
      <c r="N615">
        <v>77090</v>
      </c>
      <c r="O615" t="s">
        <v>2039</v>
      </c>
      <c r="P615" t="str">
        <f t="shared" si="9"/>
        <v>910 Cypress Station Dr, Houston, 77090, TX</v>
      </c>
    </row>
    <row r="616" spans="1:16" x14ac:dyDescent="0.25">
      <c r="A616">
        <v>1119776477</v>
      </c>
      <c r="B616" t="s">
        <v>2033</v>
      </c>
      <c r="C616">
        <v>501248</v>
      </c>
      <c r="D616" t="s">
        <v>4235</v>
      </c>
      <c r="E616" t="s">
        <v>2141</v>
      </c>
      <c r="F616" t="s">
        <v>4236</v>
      </c>
      <c r="G616">
        <v>501248</v>
      </c>
      <c r="H616" s="1">
        <v>44459</v>
      </c>
      <c r="I616" s="1">
        <v>44459</v>
      </c>
      <c r="J616" t="s">
        <v>4237</v>
      </c>
      <c r="L616" t="s">
        <v>4238</v>
      </c>
      <c r="M616" t="s">
        <v>2038</v>
      </c>
      <c r="N616">
        <v>34491</v>
      </c>
      <c r="O616" t="s">
        <v>2039</v>
      </c>
      <c r="P616" t="str">
        <f t="shared" si="9"/>
        <v>9214 SE 144 PLACE, Summerfield, 34491, FL</v>
      </c>
    </row>
    <row r="617" spans="1:16" x14ac:dyDescent="0.25">
      <c r="A617">
        <v>1166729424</v>
      </c>
      <c r="B617" t="s">
        <v>2033</v>
      </c>
      <c r="C617">
        <v>489482</v>
      </c>
      <c r="D617" t="s">
        <v>4239</v>
      </c>
      <c r="E617" t="s">
        <v>4240</v>
      </c>
      <c r="F617" t="s">
        <v>2634</v>
      </c>
      <c r="G617">
        <v>489482</v>
      </c>
      <c r="H617" s="1">
        <v>44410</v>
      </c>
      <c r="I617" s="1">
        <v>44410</v>
      </c>
      <c r="J617" t="s">
        <v>4241</v>
      </c>
      <c r="L617" t="s">
        <v>4242</v>
      </c>
      <c r="M617" t="s">
        <v>2227</v>
      </c>
      <c r="N617">
        <v>48340</v>
      </c>
      <c r="O617" t="s">
        <v>2039</v>
      </c>
      <c r="P617" t="str">
        <f t="shared" si="9"/>
        <v>932 Melrose, Pontiac, 48340, MI</v>
      </c>
    </row>
    <row r="618" spans="1:16" x14ac:dyDescent="0.25">
      <c r="A618">
        <v>1151392692</v>
      </c>
      <c r="B618" t="s">
        <v>2033</v>
      </c>
      <c r="C618">
        <v>456297</v>
      </c>
      <c r="D618" t="s">
        <v>4243</v>
      </c>
      <c r="E618" t="s">
        <v>2556</v>
      </c>
      <c r="F618" t="s">
        <v>4244</v>
      </c>
      <c r="G618">
        <v>456297</v>
      </c>
      <c r="H618" s="1">
        <v>44263</v>
      </c>
      <c r="I618" s="1">
        <v>44263</v>
      </c>
      <c r="J618" t="s">
        <v>4245</v>
      </c>
      <c r="L618" t="s">
        <v>4246</v>
      </c>
      <c r="M618" t="s">
        <v>2088</v>
      </c>
      <c r="N618">
        <v>14450</v>
      </c>
      <c r="O618" t="s">
        <v>2039</v>
      </c>
      <c r="P618" t="str">
        <f t="shared" si="9"/>
        <v>935 MOSELEY RD, FAIRPORT, 14450, NY</v>
      </c>
    </row>
    <row r="619" spans="1:16" x14ac:dyDescent="0.25">
      <c r="A619">
        <v>1062852903</v>
      </c>
      <c r="B619" t="s">
        <v>2033</v>
      </c>
      <c r="C619">
        <v>501272</v>
      </c>
      <c r="D619" t="s">
        <v>2054</v>
      </c>
      <c r="E619" t="s">
        <v>2349</v>
      </c>
      <c r="F619" t="s">
        <v>4247</v>
      </c>
      <c r="G619">
        <v>501272</v>
      </c>
      <c r="H619" s="1">
        <v>44459</v>
      </c>
      <c r="I619" s="1">
        <v>44459</v>
      </c>
      <c r="J619" t="s">
        <v>4248</v>
      </c>
      <c r="L619" t="s">
        <v>1024</v>
      </c>
      <c r="M619" t="s">
        <v>2038</v>
      </c>
      <c r="N619">
        <v>33196</v>
      </c>
      <c r="O619" t="s">
        <v>2039</v>
      </c>
      <c r="P619" t="str">
        <f t="shared" si="9"/>
        <v>9370 SW 170  PASSAGE, Miami, 33196, FL</v>
      </c>
    </row>
    <row r="620" spans="1:16" x14ac:dyDescent="0.25">
      <c r="A620">
        <v>1169046940</v>
      </c>
      <c r="B620" t="s">
        <v>2033</v>
      </c>
      <c r="C620">
        <v>481089</v>
      </c>
      <c r="D620" t="s">
        <v>2556</v>
      </c>
      <c r="E620" t="s">
        <v>2476</v>
      </c>
      <c r="F620" t="s">
        <v>4249</v>
      </c>
      <c r="G620">
        <v>481089</v>
      </c>
      <c r="H620" s="1">
        <v>44403</v>
      </c>
      <c r="I620" s="1">
        <v>44403</v>
      </c>
      <c r="J620" t="s">
        <v>4250</v>
      </c>
      <c r="L620" t="s">
        <v>4251</v>
      </c>
      <c r="M620" t="s">
        <v>2053</v>
      </c>
      <c r="N620">
        <v>17360</v>
      </c>
      <c r="O620" t="s">
        <v>2039</v>
      </c>
      <c r="P620" t="str">
        <f t="shared" si="9"/>
        <v>94 Church Street, Seven Valleys, 17360, PA</v>
      </c>
    </row>
    <row r="621" spans="1:16" x14ac:dyDescent="0.25">
      <c r="A621">
        <v>1154026983</v>
      </c>
      <c r="B621" t="s">
        <v>2033</v>
      </c>
      <c r="C621">
        <v>458628</v>
      </c>
      <c r="D621" t="s">
        <v>4252</v>
      </c>
      <c r="E621" t="s">
        <v>4253</v>
      </c>
      <c r="F621" t="s">
        <v>4254</v>
      </c>
      <c r="G621">
        <v>458628</v>
      </c>
      <c r="H621" s="1">
        <v>44277</v>
      </c>
      <c r="I621" s="1">
        <v>44277</v>
      </c>
      <c r="J621" t="s">
        <v>4255</v>
      </c>
      <c r="L621" t="s">
        <v>4256</v>
      </c>
      <c r="M621" t="s">
        <v>2182</v>
      </c>
      <c r="N621">
        <v>98270</v>
      </c>
      <c r="O621" t="s">
        <v>2039</v>
      </c>
      <c r="P621" t="str">
        <f t="shared" si="9"/>
        <v>9408 61st dr ne, Marysville, 98270, WA</v>
      </c>
    </row>
    <row r="622" spans="1:16" x14ac:dyDescent="0.25">
      <c r="A622">
        <v>1172823945</v>
      </c>
      <c r="B622" t="s">
        <v>2033</v>
      </c>
      <c r="C622">
        <v>272116</v>
      </c>
      <c r="D622" t="s">
        <v>2268</v>
      </c>
      <c r="E622" t="s">
        <v>2073</v>
      </c>
      <c r="F622" t="s">
        <v>4257</v>
      </c>
      <c r="G622">
        <v>272116</v>
      </c>
      <c r="H622" s="1">
        <v>44429</v>
      </c>
      <c r="I622" s="1">
        <v>42798</v>
      </c>
      <c r="J622" t="s">
        <v>4258</v>
      </c>
      <c r="L622" t="s">
        <v>4259</v>
      </c>
      <c r="M622" t="s">
        <v>2227</v>
      </c>
      <c r="N622">
        <v>49009</v>
      </c>
      <c r="O622" t="s">
        <v>2039</v>
      </c>
      <c r="P622" t="str">
        <f t="shared" si="9"/>
        <v>952 N 2ND ST, Kalamazoo, 49009, MI</v>
      </c>
    </row>
    <row r="623" spans="1:16" x14ac:dyDescent="0.25">
      <c r="A623">
        <v>1161875352</v>
      </c>
      <c r="B623" t="s">
        <v>2033</v>
      </c>
      <c r="C623">
        <v>467202</v>
      </c>
      <c r="D623" t="s">
        <v>2810</v>
      </c>
      <c r="E623" t="s">
        <v>4260</v>
      </c>
      <c r="F623" t="s">
        <v>4261</v>
      </c>
      <c r="G623">
        <v>467202</v>
      </c>
      <c r="H623" s="1">
        <v>44333</v>
      </c>
      <c r="I623" s="1">
        <v>44333</v>
      </c>
      <c r="J623" t="s">
        <v>4262</v>
      </c>
      <c r="L623" t="s">
        <v>4134</v>
      </c>
      <c r="M623" t="s">
        <v>2038</v>
      </c>
      <c r="N623">
        <v>34787</v>
      </c>
      <c r="O623" t="s">
        <v>2039</v>
      </c>
      <c r="P623" t="str">
        <f t="shared" si="9"/>
        <v>9527 Beautiful Way, Winter Garden, 34787, FL</v>
      </c>
    </row>
    <row r="624" spans="1:16" x14ac:dyDescent="0.25">
      <c r="A624">
        <v>1172220804</v>
      </c>
      <c r="B624" t="s">
        <v>2033</v>
      </c>
      <c r="C624">
        <v>481087</v>
      </c>
      <c r="D624" t="s">
        <v>4263</v>
      </c>
      <c r="E624" t="s">
        <v>4264</v>
      </c>
      <c r="F624" t="s">
        <v>4265</v>
      </c>
      <c r="G624">
        <v>481087</v>
      </c>
      <c r="H624" s="1">
        <v>44417</v>
      </c>
      <c r="I624" s="1">
        <v>44417</v>
      </c>
      <c r="J624" t="s">
        <v>4266</v>
      </c>
      <c r="K624" t="s">
        <v>4267</v>
      </c>
      <c r="L624" t="s">
        <v>4268</v>
      </c>
      <c r="M624" t="s">
        <v>2505</v>
      </c>
      <c r="N624">
        <v>44146</v>
      </c>
      <c r="O624" t="s">
        <v>2039</v>
      </c>
      <c r="P624" t="str">
        <f t="shared" si="9"/>
        <v>956 broadway Avenue, Bedford, 44146, OH</v>
      </c>
    </row>
    <row r="625" spans="1:16" x14ac:dyDescent="0.25">
      <c r="A625">
        <v>1172220323</v>
      </c>
      <c r="B625" t="s">
        <v>2033</v>
      </c>
      <c r="C625">
        <v>369281</v>
      </c>
      <c r="D625" t="s">
        <v>2218</v>
      </c>
      <c r="E625" t="s">
        <v>2790</v>
      </c>
      <c r="F625" t="s">
        <v>4269</v>
      </c>
      <c r="G625">
        <v>369281</v>
      </c>
      <c r="H625" s="1">
        <v>44415</v>
      </c>
      <c r="I625" s="1">
        <v>43619</v>
      </c>
      <c r="J625" t="s">
        <v>4270</v>
      </c>
      <c r="L625" t="s">
        <v>2809</v>
      </c>
      <c r="M625" t="s">
        <v>2505</v>
      </c>
      <c r="N625">
        <v>44310</v>
      </c>
      <c r="O625" t="s">
        <v>2039</v>
      </c>
      <c r="P625" t="str">
        <f t="shared" si="9"/>
        <v>958 Woodward Ave, Akron, 44310, OH</v>
      </c>
    </row>
    <row r="626" spans="1:16" x14ac:dyDescent="0.25">
      <c r="A626">
        <v>1165134316</v>
      </c>
      <c r="B626" t="s">
        <v>2033</v>
      </c>
      <c r="C626">
        <v>481270</v>
      </c>
      <c r="D626" t="s">
        <v>2162</v>
      </c>
      <c r="E626" t="s">
        <v>4271</v>
      </c>
      <c r="F626" t="s">
        <v>4272</v>
      </c>
      <c r="G626">
        <v>481270</v>
      </c>
      <c r="H626" s="1">
        <v>44438</v>
      </c>
      <c r="I626" s="1">
        <v>44438</v>
      </c>
      <c r="J626" t="s">
        <v>4273</v>
      </c>
      <c r="K626" t="s">
        <v>3611</v>
      </c>
      <c r="L626" t="s">
        <v>4274</v>
      </c>
      <c r="M626" t="s">
        <v>2038</v>
      </c>
      <c r="N626">
        <v>34668</v>
      </c>
      <c r="O626" t="s">
        <v>2039</v>
      </c>
      <c r="P626" t="str">
        <f t="shared" si="9"/>
        <v>9585 New Pond Rd, Port Richey, 34668, FL</v>
      </c>
    </row>
    <row r="627" spans="1:16" x14ac:dyDescent="0.25">
      <c r="A627">
        <v>1174684490</v>
      </c>
      <c r="B627" t="s">
        <v>2033</v>
      </c>
      <c r="C627">
        <v>472106</v>
      </c>
      <c r="D627" t="s">
        <v>4275</v>
      </c>
      <c r="E627" t="s">
        <v>4276</v>
      </c>
      <c r="F627" t="s">
        <v>2875</v>
      </c>
      <c r="G627">
        <v>472106</v>
      </c>
      <c r="H627" s="1">
        <v>44450</v>
      </c>
      <c r="I627" s="1">
        <v>44354</v>
      </c>
      <c r="J627" t="s">
        <v>4277</v>
      </c>
      <c r="L627" t="s">
        <v>4278</v>
      </c>
      <c r="M627" t="s">
        <v>2154</v>
      </c>
      <c r="N627">
        <v>78109</v>
      </c>
      <c r="O627" t="s">
        <v>2039</v>
      </c>
      <c r="P627" t="str">
        <f t="shared" si="9"/>
        <v>9611 Anderson Way, Converse, 78109, TX</v>
      </c>
    </row>
    <row r="628" spans="1:16" x14ac:dyDescent="0.25">
      <c r="A628">
        <v>1164952761</v>
      </c>
      <c r="B628" t="s">
        <v>2033</v>
      </c>
      <c r="C628">
        <v>390273</v>
      </c>
      <c r="D628" t="s">
        <v>2238</v>
      </c>
      <c r="E628" t="s">
        <v>4279</v>
      </c>
      <c r="F628" t="s">
        <v>4280</v>
      </c>
      <c r="G628">
        <v>390273</v>
      </c>
      <c r="H628" s="1">
        <v>44359</v>
      </c>
      <c r="I628" s="1">
        <v>43773</v>
      </c>
      <c r="J628" t="s">
        <v>4281</v>
      </c>
      <c r="L628" t="s">
        <v>1246</v>
      </c>
      <c r="M628" t="s">
        <v>2038</v>
      </c>
      <c r="N628">
        <v>32829</v>
      </c>
      <c r="O628" t="s">
        <v>2039</v>
      </c>
      <c r="P628" t="str">
        <f t="shared" si="9"/>
        <v>9627 Tivoli Villa Dr, Orlando, 32829, FL</v>
      </c>
    </row>
    <row r="629" spans="1:16" x14ac:dyDescent="0.25">
      <c r="A629">
        <v>1175269024</v>
      </c>
      <c r="B629" t="s">
        <v>2033</v>
      </c>
      <c r="C629">
        <v>450781</v>
      </c>
      <c r="D629" t="s">
        <v>2564</v>
      </c>
      <c r="E629" t="s">
        <v>2376</v>
      </c>
      <c r="F629" t="s">
        <v>4282</v>
      </c>
      <c r="G629">
        <v>450781</v>
      </c>
      <c r="H629" s="1">
        <v>44459</v>
      </c>
      <c r="I629" s="1">
        <v>44459</v>
      </c>
      <c r="J629" t="s">
        <v>4283</v>
      </c>
      <c r="L629" t="s">
        <v>4284</v>
      </c>
      <c r="M629" t="s">
        <v>2038</v>
      </c>
      <c r="N629">
        <v>32097</v>
      </c>
      <c r="O629" t="s">
        <v>2039</v>
      </c>
      <c r="P629" t="str">
        <f t="shared" si="9"/>
        <v>97002 Lamont Ln, Yulee, 32097, FL</v>
      </c>
    </row>
    <row r="630" spans="1:16" x14ac:dyDescent="0.25">
      <c r="A630">
        <v>1175692675</v>
      </c>
      <c r="B630" t="s">
        <v>2033</v>
      </c>
      <c r="C630">
        <v>282047</v>
      </c>
      <c r="D630" t="s">
        <v>4285</v>
      </c>
      <c r="E630" t="s">
        <v>3695</v>
      </c>
      <c r="F630" t="s">
        <v>4286</v>
      </c>
      <c r="G630">
        <v>282047</v>
      </c>
      <c r="H630" s="1">
        <v>44457</v>
      </c>
      <c r="I630" s="1">
        <v>43696</v>
      </c>
      <c r="J630" t="s">
        <v>4287</v>
      </c>
      <c r="L630" t="s">
        <v>2331</v>
      </c>
      <c r="M630" t="s">
        <v>2154</v>
      </c>
      <c r="N630">
        <v>78254</v>
      </c>
      <c r="O630" t="s">
        <v>2039</v>
      </c>
      <c r="P630" t="str">
        <f t="shared" si="9"/>
        <v>9703 Woodland Pines, San Antonio, 78254, TX</v>
      </c>
    </row>
    <row r="631" spans="1:16" x14ac:dyDescent="0.25">
      <c r="A631">
        <v>1154027001</v>
      </c>
      <c r="B631" t="s">
        <v>2033</v>
      </c>
      <c r="C631">
        <v>458857</v>
      </c>
      <c r="D631" t="s">
        <v>3056</v>
      </c>
      <c r="E631" t="s">
        <v>2556</v>
      </c>
      <c r="F631" t="s">
        <v>4288</v>
      </c>
      <c r="G631">
        <v>458857</v>
      </c>
      <c r="H631" s="1">
        <v>44277</v>
      </c>
      <c r="I631" s="1">
        <v>44277</v>
      </c>
      <c r="J631" t="s">
        <v>4289</v>
      </c>
      <c r="L631" t="s">
        <v>1158</v>
      </c>
      <c r="M631" t="s">
        <v>2038</v>
      </c>
      <c r="N631">
        <v>34476</v>
      </c>
      <c r="O631" t="s">
        <v>2039</v>
      </c>
      <c r="P631" t="str">
        <f t="shared" si="9"/>
        <v>9721 SW 32nd Ct, Ocala, 34476, FL</v>
      </c>
    </row>
    <row r="632" spans="1:16" x14ac:dyDescent="0.25">
      <c r="A632">
        <v>1176818012</v>
      </c>
      <c r="B632" t="s">
        <v>2033</v>
      </c>
      <c r="C632">
        <v>271574</v>
      </c>
      <c r="D632" t="s">
        <v>4290</v>
      </c>
      <c r="E632" t="s">
        <v>4291</v>
      </c>
      <c r="F632" t="s">
        <v>2634</v>
      </c>
      <c r="G632">
        <v>271574</v>
      </c>
      <c r="H632" s="1">
        <v>44471</v>
      </c>
      <c r="I632" s="1">
        <v>42798</v>
      </c>
      <c r="J632" t="s">
        <v>4292</v>
      </c>
      <c r="L632" t="s">
        <v>4293</v>
      </c>
      <c r="M632" t="s">
        <v>2222</v>
      </c>
      <c r="N632">
        <v>20886</v>
      </c>
      <c r="O632" t="s">
        <v>2039</v>
      </c>
      <c r="P632" t="str">
        <f t="shared" si="9"/>
        <v>9901 tambay ct, Gaithersburg, 20886, MD</v>
      </c>
    </row>
    <row r="633" spans="1:16" x14ac:dyDescent="0.25">
      <c r="A633">
        <v>1179019308</v>
      </c>
      <c r="B633" t="s">
        <v>2033</v>
      </c>
      <c r="C633">
        <v>272213</v>
      </c>
      <c r="D633" t="s">
        <v>2691</v>
      </c>
      <c r="E633" t="s">
        <v>2100</v>
      </c>
      <c r="F633" t="s">
        <v>4294</v>
      </c>
      <c r="G633">
        <v>272213</v>
      </c>
      <c r="H633" s="1">
        <v>44513</v>
      </c>
      <c r="I633" s="1">
        <v>42798</v>
      </c>
      <c r="J633" t="s">
        <v>4295</v>
      </c>
      <c r="L633" t="s">
        <v>4296</v>
      </c>
      <c r="M633" t="s">
        <v>2105</v>
      </c>
      <c r="N633">
        <v>90280</v>
      </c>
      <c r="O633" t="s">
        <v>2039</v>
      </c>
      <c r="P633" t="str">
        <f t="shared" si="9"/>
        <v>PO Box 1361, South Gate, 90280, CA</v>
      </c>
    </row>
    <row r="634" spans="1:16" x14ac:dyDescent="0.25">
      <c r="A634">
        <v>1135767173</v>
      </c>
      <c r="B634" t="s">
        <v>2033</v>
      </c>
      <c r="C634">
        <v>437983</v>
      </c>
      <c r="D634" t="s">
        <v>4297</v>
      </c>
      <c r="E634" t="s">
        <v>2754</v>
      </c>
      <c r="F634" t="s">
        <v>4298</v>
      </c>
      <c r="G634">
        <v>437983</v>
      </c>
      <c r="H634" s="1">
        <v>44317</v>
      </c>
      <c r="I634" s="1">
        <v>44095</v>
      </c>
      <c r="J634" t="s">
        <v>4299</v>
      </c>
      <c r="L634" t="s">
        <v>1246</v>
      </c>
      <c r="M634" t="s">
        <v>2038</v>
      </c>
      <c r="N634">
        <v>32878</v>
      </c>
      <c r="O634" t="s">
        <v>2039</v>
      </c>
      <c r="P634" t="str">
        <f t="shared" si="9"/>
        <v>PO BOX 782291, Orlando, 32878, FL</v>
      </c>
    </row>
    <row r="635" spans="1:16" x14ac:dyDescent="0.25">
      <c r="A635">
        <v>1169046730</v>
      </c>
      <c r="B635" t="s">
        <v>2033</v>
      </c>
      <c r="C635">
        <v>449447</v>
      </c>
      <c r="D635" t="s">
        <v>2219</v>
      </c>
      <c r="E635" t="s">
        <v>3051</v>
      </c>
      <c r="F635" t="s">
        <v>4300</v>
      </c>
      <c r="G635">
        <v>449447</v>
      </c>
      <c r="H635" s="1">
        <v>44401</v>
      </c>
      <c r="I635" s="1">
        <v>44228</v>
      </c>
      <c r="J635" t="s">
        <v>4301</v>
      </c>
      <c r="L635" t="s">
        <v>1158</v>
      </c>
      <c r="M635" t="s">
        <v>2038</v>
      </c>
      <c r="N635">
        <v>34480</v>
      </c>
      <c r="O635" t="s">
        <v>2039</v>
      </c>
      <c r="P635" t="str">
        <f t="shared" si="9"/>
        <v>st 3991 SE 21 Court, Ocala, 34480, FL</v>
      </c>
    </row>
    <row r="636" spans="1:16" x14ac:dyDescent="0.25">
      <c r="A636">
        <v>1139741488</v>
      </c>
      <c r="B636" t="s">
        <v>2033</v>
      </c>
      <c r="C636" t="s">
        <v>4302</v>
      </c>
      <c r="D636" t="s">
        <v>2167</v>
      </c>
      <c r="E636" t="s">
        <v>2281</v>
      </c>
      <c r="F636" t="s">
        <v>4303</v>
      </c>
      <c r="P636" t="str">
        <f>IF(J636="","Missing Address",J636&amp;", "&amp;L636&amp;", "&amp;N636&amp;", "&amp;M636)</f>
        <v>Missing Address</v>
      </c>
    </row>
    <row r="637" spans="1:16" x14ac:dyDescent="0.25">
      <c r="A637">
        <v>1178181975</v>
      </c>
      <c r="B637" t="s">
        <v>2033</v>
      </c>
      <c r="C637" t="s">
        <v>4304</v>
      </c>
      <c r="D637" t="s">
        <v>2365</v>
      </c>
      <c r="F637" t="s">
        <v>4305</v>
      </c>
      <c r="P637" t="str">
        <f t="shared" ref="P637:P700" si="10">IF(J637="","Missing Address",J637&amp;", "&amp;L637&amp;", "&amp;N637&amp;", "&amp;M637)</f>
        <v>Missing Address</v>
      </c>
    </row>
    <row r="638" spans="1:16" x14ac:dyDescent="0.25">
      <c r="A638">
        <v>1176818014</v>
      </c>
      <c r="B638" t="s">
        <v>2033</v>
      </c>
      <c r="C638" t="s">
        <v>4306</v>
      </c>
      <c r="D638" t="s">
        <v>2344</v>
      </c>
      <c r="E638" t="s">
        <v>4307</v>
      </c>
      <c r="F638" t="s">
        <v>2337</v>
      </c>
      <c r="P638" t="str">
        <f t="shared" si="10"/>
        <v>Missing Address</v>
      </c>
    </row>
    <row r="639" spans="1:16" x14ac:dyDescent="0.25">
      <c r="A639">
        <v>1030350982</v>
      </c>
      <c r="B639" t="s">
        <v>2033</v>
      </c>
      <c r="C639" t="s">
        <v>4308</v>
      </c>
      <c r="D639" t="s">
        <v>2567</v>
      </c>
      <c r="E639" t="s">
        <v>4309</v>
      </c>
      <c r="F639" t="s">
        <v>2443</v>
      </c>
      <c r="P639" t="str">
        <f t="shared" si="10"/>
        <v>Missing Address</v>
      </c>
    </row>
    <row r="640" spans="1:16" x14ac:dyDescent="0.25">
      <c r="A640">
        <v>1169049287</v>
      </c>
      <c r="B640" t="s">
        <v>2033</v>
      </c>
      <c r="C640" t="s">
        <v>4310</v>
      </c>
      <c r="D640" t="s">
        <v>2621</v>
      </c>
      <c r="F640" t="s">
        <v>4311</v>
      </c>
      <c r="P640" t="str">
        <f t="shared" si="10"/>
        <v>Missing Address</v>
      </c>
    </row>
    <row r="641" spans="1:16" x14ac:dyDescent="0.25">
      <c r="A641">
        <v>1179021329</v>
      </c>
      <c r="B641" t="s">
        <v>2033</v>
      </c>
      <c r="C641" t="s">
        <v>4312</v>
      </c>
      <c r="D641" t="s">
        <v>2054</v>
      </c>
      <c r="E641" t="s">
        <v>3335</v>
      </c>
      <c r="F641" t="s">
        <v>3033</v>
      </c>
      <c r="P641" t="str">
        <f t="shared" si="10"/>
        <v>Missing Address</v>
      </c>
    </row>
    <row r="642" spans="1:16" x14ac:dyDescent="0.25">
      <c r="A642">
        <v>1151392685</v>
      </c>
      <c r="B642" t="s">
        <v>2033</v>
      </c>
      <c r="C642" t="s">
        <v>4313</v>
      </c>
      <c r="D642" t="s">
        <v>4314</v>
      </c>
      <c r="F642" t="s">
        <v>4315</v>
      </c>
      <c r="P642" t="str">
        <f t="shared" si="10"/>
        <v>Missing Address</v>
      </c>
    </row>
    <row r="643" spans="1:16" x14ac:dyDescent="0.25">
      <c r="A643">
        <v>1179021934</v>
      </c>
      <c r="B643" t="s">
        <v>2033</v>
      </c>
      <c r="C643" t="s">
        <v>4316</v>
      </c>
      <c r="D643" t="s">
        <v>2150</v>
      </c>
      <c r="E643" t="s">
        <v>3028</v>
      </c>
      <c r="F643" t="s">
        <v>2151</v>
      </c>
      <c r="P643" t="str">
        <f t="shared" si="10"/>
        <v>Missing Address</v>
      </c>
    </row>
    <row r="644" spans="1:16" x14ac:dyDescent="0.25">
      <c r="A644">
        <v>1177129072</v>
      </c>
      <c r="B644" t="s">
        <v>2033</v>
      </c>
      <c r="C644">
        <v>1</v>
      </c>
      <c r="D644" t="s">
        <v>2365</v>
      </c>
      <c r="F644" t="s">
        <v>2252</v>
      </c>
      <c r="P644" t="str">
        <f t="shared" si="10"/>
        <v>Missing Address</v>
      </c>
    </row>
    <row r="645" spans="1:16" x14ac:dyDescent="0.25">
      <c r="A645">
        <v>1132435858</v>
      </c>
      <c r="B645" t="s">
        <v>2033</v>
      </c>
      <c r="C645" t="s">
        <v>4317</v>
      </c>
      <c r="D645" t="s">
        <v>3186</v>
      </c>
      <c r="E645" t="s">
        <v>2443</v>
      </c>
      <c r="F645" t="s">
        <v>4318</v>
      </c>
      <c r="P645" t="str">
        <f t="shared" si="10"/>
        <v>Missing Address</v>
      </c>
    </row>
    <row r="646" spans="1:16" x14ac:dyDescent="0.25">
      <c r="A646">
        <v>1157355220</v>
      </c>
      <c r="B646" t="s">
        <v>2033</v>
      </c>
      <c r="C646" t="s">
        <v>4319</v>
      </c>
      <c r="D646" t="s">
        <v>2657</v>
      </c>
      <c r="E646" t="s">
        <v>3004</v>
      </c>
      <c r="F646" t="s">
        <v>2562</v>
      </c>
      <c r="P646" t="str">
        <f t="shared" si="10"/>
        <v>Missing Address</v>
      </c>
    </row>
    <row r="647" spans="1:16" x14ac:dyDescent="0.25">
      <c r="A647">
        <v>835381858</v>
      </c>
      <c r="B647" t="s">
        <v>2033</v>
      </c>
      <c r="C647" t="s">
        <v>4320</v>
      </c>
      <c r="D647" t="s">
        <v>2349</v>
      </c>
      <c r="E647" t="s">
        <v>2365</v>
      </c>
      <c r="F647" t="s">
        <v>4321</v>
      </c>
      <c r="P647" t="str">
        <f t="shared" si="10"/>
        <v>Missing Address</v>
      </c>
    </row>
    <row r="648" spans="1:16" x14ac:dyDescent="0.25">
      <c r="A648">
        <v>1171141737</v>
      </c>
      <c r="B648" t="s">
        <v>2033</v>
      </c>
      <c r="C648" t="s">
        <v>4322</v>
      </c>
      <c r="D648" t="s">
        <v>2281</v>
      </c>
      <c r="E648" t="s">
        <v>2938</v>
      </c>
      <c r="F648" t="s">
        <v>3739</v>
      </c>
      <c r="P648" t="str">
        <f t="shared" si="10"/>
        <v>Missing Address</v>
      </c>
    </row>
    <row r="649" spans="1:16" x14ac:dyDescent="0.25">
      <c r="A649">
        <v>1171142292</v>
      </c>
      <c r="B649" t="s">
        <v>2033</v>
      </c>
      <c r="C649" t="s">
        <v>4323</v>
      </c>
      <c r="D649" t="s">
        <v>3995</v>
      </c>
      <c r="E649" t="s">
        <v>3996</v>
      </c>
      <c r="F649" t="s">
        <v>2658</v>
      </c>
      <c r="P649" t="str">
        <f t="shared" si="10"/>
        <v>Missing Address</v>
      </c>
    </row>
    <row r="650" spans="1:16" x14ac:dyDescent="0.25">
      <c r="A650">
        <v>1164421396</v>
      </c>
      <c r="B650" t="s">
        <v>2033</v>
      </c>
      <c r="C650" t="s">
        <v>4324</v>
      </c>
      <c r="D650" t="s">
        <v>3313</v>
      </c>
      <c r="E650" t="s">
        <v>2443</v>
      </c>
      <c r="F650" t="s">
        <v>4325</v>
      </c>
      <c r="P650" t="str">
        <f t="shared" si="10"/>
        <v>Missing Address</v>
      </c>
    </row>
    <row r="651" spans="1:16" x14ac:dyDescent="0.25">
      <c r="A651">
        <v>1151392653</v>
      </c>
      <c r="B651" t="s">
        <v>2033</v>
      </c>
      <c r="C651">
        <v>0</v>
      </c>
      <c r="D651" t="s">
        <v>4326</v>
      </c>
      <c r="F651" t="s">
        <v>4327</v>
      </c>
      <c r="P651" t="str">
        <f t="shared" si="10"/>
        <v>Missing Address</v>
      </c>
    </row>
    <row r="652" spans="1:16" x14ac:dyDescent="0.25">
      <c r="A652">
        <v>1171143939</v>
      </c>
      <c r="B652" t="s">
        <v>2033</v>
      </c>
      <c r="C652" t="s">
        <v>4328</v>
      </c>
      <c r="D652" t="s">
        <v>2192</v>
      </c>
      <c r="E652" t="s">
        <v>2596</v>
      </c>
      <c r="F652" t="s">
        <v>2597</v>
      </c>
      <c r="P652" t="str">
        <f t="shared" si="10"/>
        <v>Missing Address</v>
      </c>
    </row>
    <row r="653" spans="1:16" x14ac:dyDescent="0.25">
      <c r="A653">
        <v>1182660965</v>
      </c>
      <c r="B653" t="s">
        <v>2033</v>
      </c>
      <c r="C653" t="s">
        <v>4329</v>
      </c>
      <c r="D653" t="s">
        <v>3380</v>
      </c>
      <c r="E653" t="s">
        <v>4330</v>
      </c>
      <c r="F653" t="s">
        <v>4331</v>
      </c>
      <c r="P653" t="str">
        <f t="shared" si="10"/>
        <v>Missing Address</v>
      </c>
    </row>
    <row r="654" spans="1:16" x14ac:dyDescent="0.25">
      <c r="A654">
        <v>1117587399</v>
      </c>
      <c r="B654" t="s">
        <v>2033</v>
      </c>
      <c r="C654" t="s">
        <v>4332</v>
      </c>
      <c r="D654" t="s">
        <v>2112</v>
      </c>
      <c r="E654" t="s">
        <v>2443</v>
      </c>
      <c r="F654" t="s">
        <v>4333</v>
      </c>
      <c r="P654" t="str">
        <f t="shared" si="10"/>
        <v>Missing Address</v>
      </c>
    </row>
    <row r="655" spans="1:16" x14ac:dyDescent="0.25">
      <c r="A655">
        <v>1008598010</v>
      </c>
      <c r="B655" t="s">
        <v>2033</v>
      </c>
      <c r="C655" t="s">
        <v>4334</v>
      </c>
      <c r="D655" t="s">
        <v>4335</v>
      </c>
      <c r="E655" t="s">
        <v>4336</v>
      </c>
      <c r="F655" t="s">
        <v>2443</v>
      </c>
      <c r="P655" t="str">
        <f t="shared" si="10"/>
        <v>Missing Address</v>
      </c>
    </row>
    <row r="656" spans="1:16" x14ac:dyDescent="0.25">
      <c r="A656">
        <v>1151392646</v>
      </c>
      <c r="B656" t="s">
        <v>2033</v>
      </c>
      <c r="C656">
        <v>123456</v>
      </c>
      <c r="D656" t="s">
        <v>4337</v>
      </c>
      <c r="F656" t="s">
        <v>4338</v>
      </c>
      <c r="P656" t="str">
        <f t="shared" si="10"/>
        <v>Missing Address</v>
      </c>
    </row>
    <row r="657" spans="1:16" x14ac:dyDescent="0.25">
      <c r="A657">
        <v>1151392691</v>
      </c>
      <c r="B657" t="s">
        <v>2033</v>
      </c>
      <c r="C657" t="s">
        <v>4339</v>
      </c>
      <c r="D657" t="s">
        <v>4340</v>
      </c>
      <c r="F657" t="s">
        <v>4341</v>
      </c>
      <c r="P657" t="str">
        <f t="shared" si="10"/>
        <v>Missing Address</v>
      </c>
    </row>
    <row r="658" spans="1:16" x14ac:dyDescent="0.25">
      <c r="A658">
        <v>1178189190</v>
      </c>
      <c r="B658" t="s">
        <v>2033</v>
      </c>
      <c r="C658" t="s">
        <v>4342</v>
      </c>
      <c r="D658" t="s">
        <v>2067</v>
      </c>
      <c r="E658" t="s">
        <v>2411</v>
      </c>
      <c r="F658" t="s">
        <v>4343</v>
      </c>
      <c r="P658" t="str">
        <f t="shared" si="10"/>
        <v>Missing Address</v>
      </c>
    </row>
    <row r="659" spans="1:16" x14ac:dyDescent="0.25">
      <c r="A659">
        <v>1034446504</v>
      </c>
      <c r="B659" t="s">
        <v>2033</v>
      </c>
      <c r="C659">
        <v>501332</v>
      </c>
      <c r="D659" t="s">
        <v>2897</v>
      </c>
      <c r="F659" t="s">
        <v>4344</v>
      </c>
      <c r="P659" t="str">
        <f t="shared" si="10"/>
        <v>Missing Address</v>
      </c>
    </row>
    <row r="660" spans="1:16" x14ac:dyDescent="0.25">
      <c r="A660">
        <v>1178192376</v>
      </c>
      <c r="B660" t="s">
        <v>2033</v>
      </c>
      <c r="C660" t="s">
        <v>4345</v>
      </c>
      <c r="D660" t="s">
        <v>4346</v>
      </c>
      <c r="E660" t="s">
        <v>4113</v>
      </c>
      <c r="F660" t="s">
        <v>4347</v>
      </c>
      <c r="P660" t="str">
        <f t="shared" si="10"/>
        <v>Missing Address</v>
      </c>
    </row>
    <row r="661" spans="1:16" x14ac:dyDescent="0.25">
      <c r="A661">
        <v>1178866947</v>
      </c>
      <c r="B661" t="s">
        <v>2033</v>
      </c>
      <c r="C661" t="s">
        <v>4348</v>
      </c>
      <c r="D661" t="s">
        <v>2188</v>
      </c>
      <c r="E661" t="s">
        <v>2532</v>
      </c>
      <c r="F661" t="s">
        <v>4349</v>
      </c>
      <c r="P661" t="str">
        <f t="shared" si="10"/>
        <v>Missing Address</v>
      </c>
    </row>
    <row r="662" spans="1:16" x14ac:dyDescent="0.25">
      <c r="A662">
        <v>1176091096</v>
      </c>
      <c r="B662" t="s">
        <v>2033</v>
      </c>
      <c r="C662" t="s">
        <v>4350</v>
      </c>
      <c r="D662" t="s">
        <v>3100</v>
      </c>
      <c r="F662" t="s">
        <v>4351</v>
      </c>
      <c r="P662" t="str">
        <f t="shared" si="10"/>
        <v>Missing Address</v>
      </c>
    </row>
    <row r="663" spans="1:16" x14ac:dyDescent="0.25">
      <c r="A663">
        <v>1175695130</v>
      </c>
      <c r="B663" t="s">
        <v>2033</v>
      </c>
      <c r="C663" t="s">
        <v>4352</v>
      </c>
      <c r="D663" t="s">
        <v>4353</v>
      </c>
      <c r="F663" t="s">
        <v>4354</v>
      </c>
      <c r="P663" t="str">
        <f t="shared" si="10"/>
        <v>Missing Address</v>
      </c>
    </row>
    <row r="664" spans="1:16" x14ac:dyDescent="0.25">
      <c r="A664">
        <v>1172220325</v>
      </c>
      <c r="B664" t="s">
        <v>2033</v>
      </c>
      <c r="C664" t="s">
        <v>4355</v>
      </c>
      <c r="D664" t="s">
        <v>3142</v>
      </c>
      <c r="F664" t="s">
        <v>4356</v>
      </c>
      <c r="P664" t="str">
        <f t="shared" si="10"/>
        <v>Missing Address</v>
      </c>
    </row>
    <row r="665" spans="1:16" x14ac:dyDescent="0.25">
      <c r="A665">
        <v>1136145521</v>
      </c>
      <c r="B665" t="s">
        <v>2033</v>
      </c>
      <c r="C665" t="s">
        <v>4357</v>
      </c>
      <c r="D665" t="s">
        <v>2158</v>
      </c>
      <c r="E665" t="s">
        <v>2046</v>
      </c>
      <c r="F665" t="s">
        <v>2727</v>
      </c>
      <c r="P665" t="str">
        <f t="shared" si="10"/>
        <v>Missing Address</v>
      </c>
    </row>
    <row r="666" spans="1:16" x14ac:dyDescent="0.25">
      <c r="A666">
        <v>1173832973</v>
      </c>
      <c r="B666" t="s">
        <v>2033</v>
      </c>
      <c r="C666" t="s">
        <v>4358</v>
      </c>
      <c r="D666" t="s">
        <v>2183</v>
      </c>
      <c r="E666" t="s">
        <v>4359</v>
      </c>
      <c r="F666" t="s">
        <v>4360</v>
      </c>
      <c r="P666" t="str">
        <f t="shared" si="10"/>
        <v>Missing Address</v>
      </c>
    </row>
    <row r="667" spans="1:16" x14ac:dyDescent="0.25">
      <c r="A667">
        <v>1149808554</v>
      </c>
      <c r="B667" t="s">
        <v>2033</v>
      </c>
      <c r="C667" t="s">
        <v>4361</v>
      </c>
      <c r="D667" t="s">
        <v>2238</v>
      </c>
      <c r="F667" t="s">
        <v>4362</v>
      </c>
      <c r="P667" t="str">
        <f t="shared" si="10"/>
        <v>Missing Address</v>
      </c>
    </row>
    <row r="668" spans="1:16" x14ac:dyDescent="0.25">
      <c r="A668">
        <v>1133660622</v>
      </c>
      <c r="B668" t="s">
        <v>2033</v>
      </c>
      <c r="C668">
        <v>501356</v>
      </c>
      <c r="D668" t="s">
        <v>4363</v>
      </c>
      <c r="F668" t="s">
        <v>4364</v>
      </c>
      <c r="P668" t="str">
        <f t="shared" si="10"/>
        <v>Missing Address</v>
      </c>
    </row>
    <row r="669" spans="1:16" x14ac:dyDescent="0.25">
      <c r="A669">
        <v>1171144135</v>
      </c>
      <c r="B669" t="s">
        <v>2033</v>
      </c>
      <c r="C669" t="s">
        <v>4365</v>
      </c>
      <c r="D669" t="s">
        <v>3250</v>
      </c>
      <c r="E669" t="s">
        <v>3251</v>
      </c>
      <c r="F669" t="s">
        <v>2634</v>
      </c>
      <c r="P669" t="str">
        <f t="shared" si="10"/>
        <v>Missing Address</v>
      </c>
    </row>
    <row r="670" spans="1:16" x14ac:dyDescent="0.25">
      <c r="A670">
        <v>1097522174</v>
      </c>
      <c r="B670" t="s">
        <v>2033</v>
      </c>
      <c r="C670" t="s">
        <v>4366</v>
      </c>
      <c r="D670" t="s">
        <v>2155</v>
      </c>
      <c r="F670" t="s">
        <v>2156</v>
      </c>
      <c r="P670" t="str">
        <f t="shared" si="10"/>
        <v>Missing Address</v>
      </c>
    </row>
    <row r="671" spans="1:16" x14ac:dyDescent="0.25">
      <c r="A671">
        <v>1171140573</v>
      </c>
      <c r="B671" t="s">
        <v>2033</v>
      </c>
      <c r="C671" t="s">
        <v>4367</v>
      </c>
      <c r="D671" t="s">
        <v>2192</v>
      </c>
      <c r="E671" t="s">
        <v>2934</v>
      </c>
      <c r="F671" t="s">
        <v>2935</v>
      </c>
      <c r="P671" t="str">
        <f t="shared" si="10"/>
        <v>Missing Address</v>
      </c>
    </row>
    <row r="672" spans="1:16" x14ac:dyDescent="0.25">
      <c r="A672">
        <v>1154027043</v>
      </c>
      <c r="B672" t="s">
        <v>2033</v>
      </c>
      <c r="C672" t="s">
        <v>4368</v>
      </c>
      <c r="D672" t="s">
        <v>3380</v>
      </c>
      <c r="E672" t="s">
        <v>4369</v>
      </c>
      <c r="F672" t="s">
        <v>2243</v>
      </c>
      <c r="P672" t="str">
        <f t="shared" si="10"/>
        <v>Missing Address</v>
      </c>
    </row>
    <row r="673" spans="1:16" x14ac:dyDescent="0.25">
      <c r="A673">
        <v>1179021355</v>
      </c>
      <c r="B673" t="s">
        <v>2033</v>
      </c>
      <c r="C673" t="s">
        <v>4370</v>
      </c>
      <c r="D673" t="s">
        <v>3548</v>
      </c>
      <c r="E673" t="s">
        <v>4371</v>
      </c>
      <c r="F673" t="s">
        <v>2768</v>
      </c>
      <c r="P673" t="str">
        <f t="shared" si="10"/>
        <v>Missing Address</v>
      </c>
    </row>
    <row r="674" spans="1:16" x14ac:dyDescent="0.25">
      <c r="A674">
        <v>1158142278</v>
      </c>
      <c r="B674" t="s">
        <v>2033</v>
      </c>
      <c r="C674" t="s">
        <v>4372</v>
      </c>
      <c r="D674" t="s">
        <v>2083</v>
      </c>
      <c r="E674" t="s">
        <v>2394</v>
      </c>
      <c r="F674" t="s">
        <v>4373</v>
      </c>
      <c r="P674" t="str">
        <f t="shared" si="10"/>
        <v>Missing Address</v>
      </c>
    </row>
    <row r="675" spans="1:16" x14ac:dyDescent="0.25">
      <c r="A675">
        <v>1135767183</v>
      </c>
      <c r="B675" t="s">
        <v>2033</v>
      </c>
      <c r="C675">
        <v>437970</v>
      </c>
      <c r="D675" t="s">
        <v>4374</v>
      </c>
      <c r="F675" t="s">
        <v>4375</v>
      </c>
      <c r="P675" t="str">
        <f t="shared" si="10"/>
        <v>Missing Address</v>
      </c>
    </row>
    <row r="676" spans="1:16" x14ac:dyDescent="0.25">
      <c r="A676">
        <v>664037804</v>
      </c>
      <c r="B676" t="s">
        <v>2033</v>
      </c>
      <c r="C676" t="s">
        <v>4376</v>
      </c>
      <c r="D676" t="s">
        <v>2609</v>
      </c>
      <c r="E676" t="s">
        <v>2443</v>
      </c>
      <c r="F676" t="s">
        <v>4377</v>
      </c>
      <c r="P676" t="str">
        <f t="shared" si="10"/>
        <v>Missing Address</v>
      </c>
    </row>
    <row r="677" spans="1:16" x14ac:dyDescent="0.25">
      <c r="A677">
        <v>1175691629</v>
      </c>
      <c r="B677" t="s">
        <v>2033</v>
      </c>
      <c r="C677" t="s">
        <v>4378</v>
      </c>
      <c r="D677" t="s">
        <v>4346</v>
      </c>
      <c r="E677" t="s">
        <v>4014</v>
      </c>
      <c r="F677" t="s">
        <v>4379</v>
      </c>
      <c r="P677" t="str">
        <f t="shared" si="10"/>
        <v>Missing Address</v>
      </c>
    </row>
    <row r="678" spans="1:16" x14ac:dyDescent="0.25">
      <c r="A678">
        <v>1179022285</v>
      </c>
      <c r="B678" t="s">
        <v>2033</v>
      </c>
      <c r="C678" t="s">
        <v>4380</v>
      </c>
      <c r="D678" t="s">
        <v>2875</v>
      </c>
      <c r="F678" t="s">
        <v>3153</v>
      </c>
      <c r="P678" t="str">
        <f t="shared" si="10"/>
        <v>Missing Address</v>
      </c>
    </row>
    <row r="679" spans="1:16" x14ac:dyDescent="0.25">
      <c r="A679">
        <v>1179021168</v>
      </c>
      <c r="B679" t="s">
        <v>2033</v>
      </c>
      <c r="C679" t="s">
        <v>4381</v>
      </c>
      <c r="D679" t="s">
        <v>4382</v>
      </c>
      <c r="E679" t="s">
        <v>2281</v>
      </c>
      <c r="F679" t="s">
        <v>4383</v>
      </c>
      <c r="P679" t="str">
        <f t="shared" si="10"/>
        <v>Missing Address</v>
      </c>
    </row>
    <row r="680" spans="1:16" x14ac:dyDescent="0.25">
      <c r="A680">
        <v>1179020565</v>
      </c>
      <c r="B680" t="s">
        <v>2033</v>
      </c>
      <c r="C680" t="s">
        <v>4384</v>
      </c>
      <c r="D680" t="s">
        <v>2551</v>
      </c>
      <c r="E680" t="s">
        <v>2365</v>
      </c>
      <c r="F680" t="s">
        <v>2164</v>
      </c>
      <c r="P680" t="str">
        <f t="shared" si="10"/>
        <v>Missing Address</v>
      </c>
    </row>
    <row r="681" spans="1:16" x14ac:dyDescent="0.25">
      <c r="A681">
        <v>1166729505</v>
      </c>
      <c r="B681" t="s">
        <v>2033</v>
      </c>
      <c r="C681">
        <v>11110000</v>
      </c>
      <c r="D681" t="s">
        <v>2592</v>
      </c>
      <c r="E681" t="s">
        <v>2083</v>
      </c>
      <c r="F681" t="s">
        <v>4000</v>
      </c>
      <c r="P681" t="str">
        <f t="shared" si="10"/>
        <v>Missing Address</v>
      </c>
    </row>
    <row r="682" spans="1:16" x14ac:dyDescent="0.25">
      <c r="A682">
        <v>1151392698</v>
      </c>
      <c r="B682" t="s">
        <v>2033</v>
      </c>
      <c r="C682" t="s">
        <v>4385</v>
      </c>
      <c r="D682" t="s">
        <v>4386</v>
      </c>
      <c r="F682" t="s">
        <v>4387</v>
      </c>
      <c r="P682" t="str">
        <f t="shared" si="10"/>
        <v>Missing Address</v>
      </c>
    </row>
    <row r="683" spans="1:16" x14ac:dyDescent="0.25">
      <c r="A683">
        <v>1179020209</v>
      </c>
      <c r="B683" t="s">
        <v>2033</v>
      </c>
      <c r="C683" t="s">
        <v>4388</v>
      </c>
      <c r="D683" t="s">
        <v>3449</v>
      </c>
      <c r="E683" t="s">
        <v>4165</v>
      </c>
      <c r="F683" t="s">
        <v>3290</v>
      </c>
      <c r="P683" t="str">
        <f t="shared" si="10"/>
        <v>Missing Address</v>
      </c>
    </row>
    <row r="684" spans="1:16" x14ac:dyDescent="0.25">
      <c r="A684">
        <v>1179021075</v>
      </c>
      <c r="B684" t="s">
        <v>2033</v>
      </c>
      <c r="C684">
        <v>511479</v>
      </c>
      <c r="D684" t="s">
        <v>2141</v>
      </c>
      <c r="E684" t="s">
        <v>2443</v>
      </c>
      <c r="F684" t="s">
        <v>2597</v>
      </c>
      <c r="P684" t="str">
        <f t="shared" si="10"/>
        <v>Missing Address</v>
      </c>
    </row>
    <row r="685" spans="1:16" x14ac:dyDescent="0.25">
      <c r="A685">
        <v>1034446549</v>
      </c>
      <c r="B685" t="s">
        <v>2033</v>
      </c>
      <c r="C685" t="s">
        <v>4389</v>
      </c>
      <c r="D685" t="s">
        <v>2897</v>
      </c>
      <c r="E685" t="s">
        <v>3004</v>
      </c>
      <c r="F685" t="s">
        <v>4390</v>
      </c>
      <c r="P685" t="str">
        <f t="shared" si="10"/>
        <v>Missing Address</v>
      </c>
    </row>
    <row r="686" spans="1:16" x14ac:dyDescent="0.25">
      <c r="A686">
        <v>1169044588</v>
      </c>
      <c r="B686" t="s">
        <v>2033</v>
      </c>
      <c r="C686" t="s">
        <v>4391</v>
      </c>
      <c r="D686" t="s">
        <v>2067</v>
      </c>
      <c r="E686" t="s">
        <v>2055</v>
      </c>
      <c r="F686" t="s">
        <v>4392</v>
      </c>
      <c r="P686" t="str">
        <f t="shared" si="10"/>
        <v>Missing Address</v>
      </c>
    </row>
    <row r="687" spans="1:16" x14ac:dyDescent="0.25">
      <c r="A687">
        <v>1179554652</v>
      </c>
      <c r="B687" t="s">
        <v>2033</v>
      </c>
      <c r="C687" t="s">
        <v>4393</v>
      </c>
      <c r="D687" t="s">
        <v>2054</v>
      </c>
      <c r="E687" t="s">
        <v>2498</v>
      </c>
      <c r="F687" t="s">
        <v>4394</v>
      </c>
      <c r="P687" t="str">
        <f t="shared" si="10"/>
        <v>Missing Address</v>
      </c>
    </row>
    <row r="688" spans="1:16" x14ac:dyDescent="0.25">
      <c r="A688">
        <v>1179019938</v>
      </c>
      <c r="B688" t="s">
        <v>2033</v>
      </c>
      <c r="C688" t="s">
        <v>4395</v>
      </c>
      <c r="D688" t="s">
        <v>2167</v>
      </c>
      <c r="E688" t="s">
        <v>2208</v>
      </c>
      <c r="F688" t="s">
        <v>2168</v>
      </c>
      <c r="P688" t="str">
        <f t="shared" si="10"/>
        <v>Missing Address</v>
      </c>
    </row>
    <row r="689" spans="1:16" x14ac:dyDescent="0.25">
      <c r="A689">
        <v>1175693220</v>
      </c>
      <c r="B689" t="s">
        <v>2033</v>
      </c>
      <c r="C689" t="s">
        <v>4396</v>
      </c>
      <c r="D689" t="s">
        <v>3074</v>
      </c>
      <c r="F689" t="s">
        <v>4397</v>
      </c>
      <c r="P689" t="str">
        <f t="shared" si="10"/>
        <v>Missing Address</v>
      </c>
    </row>
    <row r="690" spans="1:16" x14ac:dyDescent="0.25">
      <c r="A690">
        <v>1179020256</v>
      </c>
      <c r="B690" t="s">
        <v>2033</v>
      </c>
      <c r="C690" t="s">
        <v>4398</v>
      </c>
      <c r="D690" t="s">
        <v>4399</v>
      </c>
      <c r="F690" t="s">
        <v>4400</v>
      </c>
      <c r="P690" t="str">
        <f t="shared" si="10"/>
        <v>Missing Address</v>
      </c>
    </row>
    <row r="691" spans="1:16" x14ac:dyDescent="0.25">
      <c r="A691">
        <v>1156891543</v>
      </c>
      <c r="B691" t="s">
        <v>2033</v>
      </c>
      <c r="C691" t="s">
        <v>4401</v>
      </c>
      <c r="D691" t="s">
        <v>4402</v>
      </c>
      <c r="E691" t="s">
        <v>2083</v>
      </c>
      <c r="F691" t="s">
        <v>4403</v>
      </c>
      <c r="P691" t="str">
        <f t="shared" si="10"/>
        <v>Missing Address</v>
      </c>
    </row>
    <row r="692" spans="1:16" x14ac:dyDescent="0.25">
      <c r="A692">
        <v>1151392641</v>
      </c>
      <c r="B692" t="s">
        <v>2033</v>
      </c>
      <c r="C692">
        <v>1151392641</v>
      </c>
      <c r="D692" t="s">
        <v>4404</v>
      </c>
      <c r="F692" t="s">
        <v>4405</v>
      </c>
      <c r="P692" t="str">
        <f t="shared" si="10"/>
        <v>Missing Address</v>
      </c>
    </row>
    <row r="693" spans="1:16" x14ac:dyDescent="0.25">
      <c r="A693">
        <v>1040768307</v>
      </c>
      <c r="B693" t="s">
        <v>2033</v>
      </c>
      <c r="C693" t="s">
        <v>4406</v>
      </c>
      <c r="D693" t="s">
        <v>2673</v>
      </c>
      <c r="F693" t="s">
        <v>2986</v>
      </c>
      <c r="P693" t="str">
        <f t="shared" si="10"/>
        <v>Missing Address</v>
      </c>
    </row>
    <row r="694" spans="1:16" x14ac:dyDescent="0.25">
      <c r="A694">
        <v>1158143321</v>
      </c>
      <c r="B694" t="s">
        <v>2033</v>
      </c>
      <c r="C694" t="s">
        <v>4407</v>
      </c>
      <c r="D694" t="s">
        <v>2268</v>
      </c>
      <c r="E694" t="s">
        <v>4408</v>
      </c>
      <c r="F694" t="s">
        <v>4409</v>
      </c>
      <c r="P694" t="str">
        <f t="shared" si="10"/>
        <v>Missing Address</v>
      </c>
    </row>
    <row r="695" spans="1:16" x14ac:dyDescent="0.25">
      <c r="A695">
        <v>1151392651</v>
      </c>
      <c r="B695" t="s">
        <v>2033</v>
      </c>
      <c r="C695">
        <v>2</v>
      </c>
      <c r="D695" t="s">
        <v>4410</v>
      </c>
      <c r="F695" t="s">
        <v>4411</v>
      </c>
      <c r="P695" t="str">
        <f t="shared" si="10"/>
        <v>Missing Address</v>
      </c>
    </row>
    <row r="696" spans="1:16" x14ac:dyDescent="0.25">
      <c r="A696">
        <v>1156891535</v>
      </c>
      <c r="B696" t="s">
        <v>2033</v>
      </c>
      <c r="C696" t="s">
        <v>4412</v>
      </c>
      <c r="D696" t="s">
        <v>2188</v>
      </c>
      <c r="E696" t="s">
        <v>4413</v>
      </c>
      <c r="F696" t="s">
        <v>4414</v>
      </c>
      <c r="P696" t="str">
        <f t="shared" si="10"/>
        <v>Missing Address</v>
      </c>
    </row>
    <row r="697" spans="1:16" x14ac:dyDescent="0.25">
      <c r="A697">
        <v>1158144145</v>
      </c>
      <c r="B697" t="s">
        <v>2033</v>
      </c>
      <c r="C697" t="s">
        <v>4415</v>
      </c>
      <c r="D697" t="s">
        <v>2902</v>
      </c>
      <c r="F697" t="s">
        <v>4416</v>
      </c>
      <c r="P697" t="str">
        <f t="shared" si="10"/>
        <v>Missing Address</v>
      </c>
    </row>
    <row r="698" spans="1:16" x14ac:dyDescent="0.25">
      <c r="A698">
        <v>1134411270</v>
      </c>
      <c r="B698" t="s">
        <v>2033</v>
      </c>
      <c r="C698">
        <v>413651</v>
      </c>
      <c r="D698" t="s">
        <v>2564</v>
      </c>
      <c r="E698" t="s">
        <v>2345</v>
      </c>
      <c r="F698" t="s">
        <v>4417</v>
      </c>
      <c r="P698" t="str">
        <f t="shared" si="10"/>
        <v>Missing Address</v>
      </c>
    </row>
    <row r="699" spans="1:16" x14ac:dyDescent="0.25">
      <c r="A699">
        <v>1158141982</v>
      </c>
      <c r="B699" t="s">
        <v>2033</v>
      </c>
      <c r="C699" t="s">
        <v>4418</v>
      </c>
      <c r="D699" t="s">
        <v>4419</v>
      </c>
      <c r="E699" t="s">
        <v>3180</v>
      </c>
      <c r="F699" t="s">
        <v>4420</v>
      </c>
      <c r="P699" t="str">
        <f t="shared" si="10"/>
        <v>Missing Address</v>
      </c>
    </row>
    <row r="700" spans="1:16" x14ac:dyDescent="0.25">
      <c r="A700">
        <v>1135767218</v>
      </c>
      <c r="B700" t="s">
        <v>2033</v>
      </c>
      <c r="C700">
        <v>433749</v>
      </c>
      <c r="D700" t="s">
        <v>2146</v>
      </c>
      <c r="E700" t="s">
        <v>2062</v>
      </c>
      <c r="F700" t="s">
        <v>4421</v>
      </c>
      <c r="P700" t="str">
        <f t="shared" si="10"/>
        <v>Missing Address</v>
      </c>
    </row>
    <row r="701" spans="1:16" x14ac:dyDescent="0.25">
      <c r="A701">
        <v>724546131</v>
      </c>
      <c r="B701" t="s">
        <v>2033</v>
      </c>
      <c r="C701" t="s">
        <v>4422</v>
      </c>
      <c r="D701" t="s">
        <v>4423</v>
      </c>
      <c r="E701" t="s">
        <v>4424</v>
      </c>
      <c r="F701" t="s">
        <v>4425</v>
      </c>
      <c r="P701" t="str">
        <f t="shared" ref="P701:P744" si="11">IF(J701="","Missing Address",J701&amp;", "&amp;L701&amp;", "&amp;N701&amp;", "&amp;M701)</f>
        <v>Missing Address</v>
      </c>
    </row>
    <row r="702" spans="1:16" x14ac:dyDescent="0.25">
      <c r="A702">
        <v>1113359036</v>
      </c>
      <c r="B702" t="s">
        <v>2033</v>
      </c>
      <c r="C702" t="s">
        <v>4426</v>
      </c>
      <c r="D702" t="s">
        <v>2112</v>
      </c>
      <c r="E702" t="s">
        <v>2073</v>
      </c>
      <c r="F702" t="s">
        <v>2610</v>
      </c>
      <c r="P702" t="str">
        <f t="shared" si="11"/>
        <v>Missing Address</v>
      </c>
    </row>
    <row r="703" spans="1:16" x14ac:dyDescent="0.25">
      <c r="A703">
        <v>1034446560</v>
      </c>
      <c r="B703" t="s">
        <v>2033</v>
      </c>
      <c r="C703" t="s">
        <v>4427</v>
      </c>
      <c r="D703" t="s">
        <v>4428</v>
      </c>
      <c r="E703" t="s">
        <v>4429</v>
      </c>
      <c r="F703" t="s">
        <v>4430</v>
      </c>
      <c r="P703" s="17" t="s">
        <v>1948</v>
      </c>
    </row>
    <row r="704" spans="1:16" x14ac:dyDescent="0.25">
      <c r="A704">
        <v>1151392661</v>
      </c>
      <c r="B704" t="s">
        <v>2033</v>
      </c>
      <c r="C704" t="s">
        <v>4431</v>
      </c>
      <c r="D704" t="s">
        <v>4432</v>
      </c>
      <c r="F704" t="s">
        <v>4433</v>
      </c>
      <c r="P704" t="str">
        <f t="shared" si="11"/>
        <v>Missing Address</v>
      </c>
    </row>
    <row r="705" spans="1:16" x14ac:dyDescent="0.25">
      <c r="A705">
        <v>1179019621</v>
      </c>
      <c r="B705" t="s">
        <v>2033</v>
      </c>
      <c r="C705" t="s">
        <v>4434</v>
      </c>
      <c r="D705" t="s">
        <v>3074</v>
      </c>
      <c r="E705" t="s">
        <v>2365</v>
      </c>
      <c r="F705" t="s">
        <v>4064</v>
      </c>
      <c r="P705" t="str">
        <f t="shared" si="11"/>
        <v>Missing Address</v>
      </c>
    </row>
    <row r="706" spans="1:16" x14ac:dyDescent="0.25">
      <c r="A706">
        <v>1171144324</v>
      </c>
      <c r="B706" t="s">
        <v>2033</v>
      </c>
      <c r="C706" t="s">
        <v>4435</v>
      </c>
      <c r="D706" t="s">
        <v>2146</v>
      </c>
      <c r="F706" t="s">
        <v>3586</v>
      </c>
      <c r="P706" t="str">
        <f t="shared" si="11"/>
        <v>Missing Address</v>
      </c>
    </row>
    <row r="707" spans="1:16" x14ac:dyDescent="0.25">
      <c r="A707">
        <v>1179020022</v>
      </c>
      <c r="B707" t="s">
        <v>2033</v>
      </c>
      <c r="C707" t="s">
        <v>4436</v>
      </c>
      <c r="D707" t="s">
        <v>4193</v>
      </c>
      <c r="E707" t="s">
        <v>2532</v>
      </c>
      <c r="F707" t="s">
        <v>4194</v>
      </c>
      <c r="P707" t="str">
        <f t="shared" si="11"/>
        <v>Missing Address</v>
      </c>
    </row>
    <row r="708" spans="1:16" x14ac:dyDescent="0.25">
      <c r="A708">
        <v>1090462721</v>
      </c>
      <c r="B708" t="s">
        <v>2033</v>
      </c>
      <c r="C708" t="s">
        <v>4437</v>
      </c>
      <c r="D708" t="s">
        <v>4285</v>
      </c>
      <c r="E708" t="s">
        <v>3074</v>
      </c>
      <c r="F708" t="s">
        <v>4438</v>
      </c>
      <c r="P708" t="str">
        <f t="shared" si="11"/>
        <v>Missing Address</v>
      </c>
    </row>
    <row r="709" spans="1:16" x14ac:dyDescent="0.25">
      <c r="A709">
        <v>1179019560</v>
      </c>
      <c r="B709" t="s">
        <v>2033</v>
      </c>
      <c r="C709" t="s">
        <v>4439</v>
      </c>
      <c r="D709" t="s">
        <v>4440</v>
      </c>
      <c r="E709" t="s">
        <v>4441</v>
      </c>
      <c r="F709" t="s">
        <v>4442</v>
      </c>
      <c r="P709" t="str">
        <f t="shared" si="11"/>
        <v>Missing Address</v>
      </c>
    </row>
    <row r="710" spans="1:16" x14ac:dyDescent="0.25">
      <c r="A710">
        <v>1151392707</v>
      </c>
      <c r="B710" t="s">
        <v>2033</v>
      </c>
      <c r="C710" t="s">
        <v>4443</v>
      </c>
      <c r="D710" t="s">
        <v>4444</v>
      </c>
      <c r="F710" t="s">
        <v>4445</v>
      </c>
      <c r="P710" t="str">
        <f t="shared" si="11"/>
        <v>Missing Address</v>
      </c>
    </row>
    <row r="711" spans="1:16" x14ac:dyDescent="0.25">
      <c r="A711">
        <v>1179020994</v>
      </c>
      <c r="B711" t="s">
        <v>2033</v>
      </c>
      <c r="C711" t="s">
        <v>4446</v>
      </c>
      <c r="D711" t="s">
        <v>4447</v>
      </c>
      <c r="E711" t="s">
        <v>3264</v>
      </c>
      <c r="F711" t="s">
        <v>4448</v>
      </c>
      <c r="P711" t="str">
        <f t="shared" si="11"/>
        <v>Missing Address</v>
      </c>
    </row>
    <row r="712" spans="1:16" x14ac:dyDescent="0.25">
      <c r="A712">
        <v>883886434</v>
      </c>
      <c r="B712" t="s">
        <v>2033</v>
      </c>
      <c r="C712" t="s">
        <v>4449</v>
      </c>
      <c r="D712" t="s">
        <v>2281</v>
      </c>
      <c r="E712" t="s">
        <v>2238</v>
      </c>
      <c r="F712" t="s">
        <v>4450</v>
      </c>
      <c r="P712" t="str">
        <f t="shared" si="11"/>
        <v>Missing Address</v>
      </c>
    </row>
    <row r="713" spans="1:16" x14ac:dyDescent="0.25">
      <c r="A713">
        <v>1179019441</v>
      </c>
      <c r="B713" t="s">
        <v>2033</v>
      </c>
      <c r="C713" t="s">
        <v>4451</v>
      </c>
      <c r="D713" t="s">
        <v>2281</v>
      </c>
      <c r="E713" t="s">
        <v>3895</v>
      </c>
      <c r="F713" t="s">
        <v>2979</v>
      </c>
      <c r="P713" t="str">
        <f t="shared" si="11"/>
        <v>Missing Address</v>
      </c>
    </row>
    <row r="714" spans="1:16" x14ac:dyDescent="0.25">
      <c r="A714">
        <v>1179021270</v>
      </c>
      <c r="B714" t="s">
        <v>2033</v>
      </c>
      <c r="C714" t="s">
        <v>4452</v>
      </c>
      <c r="D714" t="s">
        <v>2281</v>
      </c>
      <c r="E714" t="s">
        <v>4453</v>
      </c>
      <c r="F714" t="s">
        <v>4032</v>
      </c>
      <c r="P714" t="str">
        <f t="shared" si="11"/>
        <v>Missing Address</v>
      </c>
    </row>
    <row r="715" spans="1:16" x14ac:dyDescent="0.25">
      <c r="A715">
        <v>1172220366</v>
      </c>
      <c r="B715" t="s">
        <v>2033</v>
      </c>
      <c r="C715" t="s">
        <v>4454</v>
      </c>
      <c r="D715" t="s">
        <v>4455</v>
      </c>
      <c r="F715" t="s">
        <v>4456</v>
      </c>
      <c r="P715" t="str">
        <f t="shared" si="11"/>
        <v>Missing Address</v>
      </c>
    </row>
    <row r="716" spans="1:16" x14ac:dyDescent="0.25">
      <c r="A716">
        <v>1092996463</v>
      </c>
      <c r="B716" t="s">
        <v>2033</v>
      </c>
      <c r="C716">
        <v>1092996463</v>
      </c>
      <c r="D716" t="s">
        <v>4457</v>
      </c>
      <c r="E716" t="s">
        <v>2281</v>
      </c>
      <c r="F716" t="s">
        <v>4458</v>
      </c>
      <c r="P716" t="str">
        <f t="shared" si="11"/>
        <v>Missing Address</v>
      </c>
    </row>
    <row r="717" spans="1:16" x14ac:dyDescent="0.25">
      <c r="A717">
        <v>1142350227</v>
      </c>
      <c r="B717" t="s">
        <v>2033</v>
      </c>
      <c r="C717" t="s">
        <v>4459</v>
      </c>
      <c r="D717" t="s">
        <v>2141</v>
      </c>
      <c r="E717" t="s">
        <v>2443</v>
      </c>
      <c r="F717" t="s">
        <v>2930</v>
      </c>
      <c r="P717" t="str">
        <f t="shared" si="11"/>
        <v>Missing Address</v>
      </c>
    </row>
    <row r="718" spans="1:16" x14ac:dyDescent="0.25">
      <c r="A718">
        <v>855480928</v>
      </c>
      <c r="B718" t="s">
        <v>2033</v>
      </c>
      <c r="C718" t="s">
        <v>4460</v>
      </c>
      <c r="D718" t="s">
        <v>3158</v>
      </c>
      <c r="E718" t="s">
        <v>3044</v>
      </c>
      <c r="F718" t="s">
        <v>4421</v>
      </c>
      <c r="P718" t="str">
        <f t="shared" si="11"/>
        <v>Missing Address</v>
      </c>
    </row>
    <row r="719" spans="1:16" x14ac:dyDescent="0.25">
      <c r="A719">
        <v>1179020208</v>
      </c>
      <c r="B719" t="s">
        <v>2033</v>
      </c>
      <c r="C719" t="s">
        <v>4461</v>
      </c>
      <c r="D719" t="s">
        <v>2242</v>
      </c>
      <c r="E719" t="s">
        <v>2690</v>
      </c>
      <c r="F719" t="s">
        <v>3290</v>
      </c>
      <c r="P719" t="str">
        <f t="shared" si="11"/>
        <v>Missing Address</v>
      </c>
    </row>
    <row r="720" spans="1:16" x14ac:dyDescent="0.25">
      <c r="A720">
        <v>1169045131</v>
      </c>
      <c r="B720" t="s">
        <v>2033</v>
      </c>
      <c r="C720" t="s">
        <v>4462</v>
      </c>
      <c r="D720" t="s">
        <v>3659</v>
      </c>
      <c r="E720" t="s">
        <v>3471</v>
      </c>
      <c r="F720" t="s">
        <v>4463</v>
      </c>
      <c r="P720" t="str">
        <f t="shared" si="11"/>
        <v>Missing Address</v>
      </c>
    </row>
    <row r="721" spans="1:16" x14ac:dyDescent="0.25">
      <c r="A721">
        <v>1174684572</v>
      </c>
      <c r="B721" t="s">
        <v>2033</v>
      </c>
      <c r="C721" t="s">
        <v>4464</v>
      </c>
      <c r="D721" t="s">
        <v>4465</v>
      </c>
      <c r="E721" t="s">
        <v>4165</v>
      </c>
      <c r="F721" t="s">
        <v>4466</v>
      </c>
      <c r="P721" t="str">
        <f t="shared" si="11"/>
        <v>Missing Address</v>
      </c>
    </row>
    <row r="722" spans="1:16" x14ac:dyDescent="0.25">
      <c r="A722">
        <v>1151392687</v>
      </c>
      <c r="B722" t="s">
        <v>2033</v>
      </c>
      <c r="C722" t="s">
        <v>4467</v>
      </c>
      <c r="D722" t="s">
        <v>4468</v>
      </c>
      <c r="F722" t="s">
        <v>4469</v>
      </c>
      <c r="P722" t="str">
        <f t="shared" si="11"/>
        <v>Missing Address</v>
      </c>
    </row>
    <row r="723" spans="1:16" x14ac:dyDescent="0.25">
      <c r="A723">
        <v>1080907598</v>
      </c>
      <c r="B723" t="s">
        <v>2033</v>
      </c>
      <c r="C723">
        <v>501326</v>
      </c>
      <c r="D723" t="s">
        <v>4470</v>
      </c>
      <c r="E723" t="s">
        <v>2443</v>
      </c>
      <c r="F723" t="s">
        <v>3565</v>
      </c>
      <c r="P723" t="str">
        <f t="shared" si="11"/>
        <v>Missing Address</v>
      </c>
    </row>
    <row r="724" spans="1:16" x14ac:dyDescent="0.25">
      <c r="A724">
        <v>1179021094</v>
      </c>
      <c r="B724" t="s">
        <v>2033</v>
      </c>
      <c r="C724" t="s">
        <v>4471</v>
      </c>
      <c r="D724" t="s">
        <v>4472</v>
      </c>
      <c r="E724" t="s">
        <v>4473</v>
      </c>
      <c r="F724" t="s">
        <v>3985</v>
      </c>
      <c r="P724" t="str">
        <f t="shared" si="11"/>
        <v>Missing Address</v>
      </c>
    </row>
    <row r="725" spans="1:16" x14ac:dyDescent="0.25">
      <c r="A725">
        <v>1180755000</v>
      </c>
      <c r="B725" t="s">
        <v>2033</v>
      </c>
      <c r="C725" t="s">
        <v>4474</v>
      </c>
      <c r="D725" t="s">
        <v>4475</v>
      </c>
      <c r="E725" t="s">
        <v>2293</v>
      </c>
      <c r="F725" t="s">
        <v>4476</v>
      </c>
      <c r="P725" t="str">
        <f t="shared" si="11"/>
        <v>Missing Address</v>
      </c>
    </row>
    <row r="726" spans="1:16" x14ac:dyDescent="0.25">
      <c r="A726">
        <v>1169046947</v>
      </c>
      <c r="B726" t="s">
        <v>2033</v>
      </c>
      <c r="C726" t="s">
        <v>4477</v>
      </c>
      <c r="D726" t="s">
        <v>3186</v>
      </c>
      <c r="E726" t="s">
        <v>2112</v>
      </c>
      <c r="F726" t="s">
        <v>4478</v>
      </c>
      <c r="P726" t="str">
        <f t="shared" si="11"/>
        <v>Missing Address</v>
      </c>
    </row>
    <row r="727" spans="1:16" x14ac:dyDescent="0.25">
      <c r="A727">
        <v>1127234598</v>
      </c>
      <c r="B727" t="s">
        <v>2033</v>
      </c>
      <c r="C727" t="s">
        <v>4479</v>
      </c>
      <c r="D727" t="s">
        <v>4480</v>
      </c>
      <c r="E727" t="s">
        <v>3004</v>
      </c>
      <c r="F727" t="s">
        <v>4481</v>
      </c>
      <c r="P727" t="str">
        <f t="shared" si="11"/>
        <v>Missing Address</v>
      </c>
    </row>
    <row r="728" spans="1:16" x14ac:dyDescent="0.25">
      <c r="A728">
        <v>1151392678</v>
      </c>
      <c r="B728" t="s">
        <v>2033</v>
      </c>
      <c r="C728" t="s">
        <v>4482</v>
      </c>
      <c r="D728" t="s">
        <v>4483</v>
      </c>
      <c r="F728" t="s">
        <v>4484</v>
      </c>
      <c r="P728" t="str">
        <f t="shared" si="11"/>
        <v>Missing Address</v>
      </c>
    </row>
    <row r="729" spans="1:16" x14ac:dyDescent="0.25">
      <c r="A729">
        <v>1151392668</v>
      </c>
      <c r="B729" t="s">
        <v>2033</v>
      </c>
      <c r="C729" t="s">
        <v>4485</v>
      </c>
      <c r="D729" t="s">
        <v>4486</v>
      </c>
      <c r="F729" t="s">
        <v>3307</v>
      </c>
      <c r="P729" t="str">
        <f t="shared" si="11"/>
        <v>Missing Address</v>
      </c>
    </row>
    <row r="730" spans="1:16" x14ac:dyDescent="0.25">
      <c r="A730">
        <v>488298063</v>
      </c>
      <c r="B730" t="s">
        <v>2033</v>
      </c>
      <c r="C730" t="s">
        <v>4487</v>
      </c>
      <c r="D730" t="s">
        <v>4039</v>
      </c>
      <c r="E730" t="s">
        <v>2141</v>
      </c>
      <c r="F730" t="s">
        <v>4488</v>
      </c>
      <c r="P730" t="str">
        <f t="shared" si="11"/>
        <v>Missing Address</v>
      </c>
    </row>
    <row r="731" spans="1:16" x14ac:dyDescent="0.25">
      <c r="A731">
        <v>1179021582</v>
      </c>
      <c r="B731" t="s">
        <v>2033</v>
      </c>
      <c r="C731" t="s">
        <v>4489</v>
      </c>
      <c r="D731" t="s">
        <v>2452</v>
      </c>
      <c r="E731" t="s">
        <v>2365</v>
      </c>
      <c r="F731" t="s">
        <v>4490</v>
      </c>
      <c r="P731" t="str">
        <f t="shared" si="11"/>
        <v>Missing Address</v>
      </c>
    </row>
    <row r="732" spans="1:16" x14ac:dyDescent="0.25">
      <c r="A732">
        <v>1179020320</v>
      </c>
      <c r="B732" t="s">
        <v>2033</v>
      </c>
      <c r="C732" t="s">
        <v>4491</v>
      </c>
      <c r="D732" t="s">
        <v>3380</v>
      </c>
      <c r="E732" t="s">
        <v>2242</v>
      </c>
      <c r="F732" t="s">
        <v>3788</v>
      </c>
      <c r="P732" t="str">
        <f t="shared" si="11"/>
        <v>Missing Address</v>
      </c>
    </row>
    <row r="733" spans="1:16" x14ac:dyDescent="0.25">
      <c r="A733">
        <v>1169049419</v>
      </c>
      <c r="B733" t="s">
        <v>2033</v>
      </c>
      <c r="C733" t="s">
        <v>4492</v>
      </c>
      <c r="D733" t="s">
        <v>4493</v>
      </c>
      <c r="E733" t="s">
        <v>2281</v>
      </c>
      <c r="F733" t="s">
        <v>4494</v>
      </c>
      <c r="P733" t="str">
        <f t="shared" si="11"/>
        <v>Missing Address</v>
      </c>
    </row>
    <row r="734" spans="1:16" x14ac:dyDescent="0.25">
      <c r="A734">
        <v>1148471924</v>
      </c>
      <c r="B734" t="s">
        <v>2033</v>
      </c>
      <c r="C734" t="s">
        <v>4495</v>
      </c>
      <c r="D734" t="s">
        <v>2178</v>
      </c>
      <c r="E734" t="s">
        <v>3022</v>
      </c>
      <c r="F734" t="s">
        <v>3321</v>
      </c>
      <c r="P734" t="str">
        <f t="shared" si="11"/>
        <v>Missing Address</v>
      </c>
    </row>
    <row r="735" spans="1:16" x14ac:dyDescent="0.25">
      <c r="A735">
        <v>1172824967</v>
      </c>
      <c r="B735" t="s">
        <v>2033</v>
      </c>
      <c r="C735" t="s">
        <v>4496</v>
      </c>
      <c r="D735" t="s">
        <v>4497</v>
      </c>
      <c r="E735" t="s">
        <v>3051</v>
      </c>
      <c r="F735" t="s">
        <v>4498</v>
      </c>
      <c r="P735" t="str">
        <f t="shared" si="11"/>
        <v>Missing Address</v>
      </c>
    </row>
    <row r="736" spans="1:16" x14ac:dyDescent="0.25">
      <c r="A736">
        <v>1179021689</v>
      </c>
      <c r="B736" t="s">
        <v>2033</v>
      </c>
      <c r="C736" t="s">
        <v>4499</v>
      </c>
      <c r="D736" t="s">
        <v>2281</v>
      </c>
      <c r="E736" t="s">
        <v>2443</v>
      </c>
      <c r="F736" t="s">
        <v>2337</v>
      </c>
      <c r="P736" t="str">
        <f t="shared" si="11"/>
        <v>Missing Address</v>
      </c>
    </row>
    <row r="737" spans="1:16" x14ac:dyDescent="0.25">
      <c r="A737">
        <v>409387001</v>
      </c>
      <c r="B737" t="s">
        <v>2033</v>
      </c>
      <c r="C737" t="s">
        <v>4500</v>
      </c>
      <c r="D737" t="s">
        <v>2167</v>
      </c>
      <c r="F737" t="s">
        <v>4059</v>
      </c>
      <c r="P737" t="str">
        <f t="shared" si="11"/>
        <v>Missing Address</v>
      </c>
    </row>
    <row r="738" spans="1:16" x14ac:dyDescent="0.25">
      <c r="A738">
        <v>481989287</v>
      </c>
      <c r="B738" t="s">
        <v>2033</v>
      </c>
      <c r="C738" t="s">
        <v>4501</v>
      </c>
      <c r="D738" t="s">
        <v>2073</v>
      </c>
      <c r="E738" t="s">
        <v>2112</v>
      </c>
      <c r="F738" t="s">
        <v>4502</v>
      </c>
      <c r="P738" t="str">
        <f t="shared" si="11"/>
        <v>Missing Address</v>
      </c>
    </row>
    <row r="739" spans="1:16" x14ac:dyDescent="0.25">
      <c r="A739">
        <v>1179019546</v>
      </c>
      <c r="B739" t="s">
        <v>2033</v>
      </c>
      <c r="C739" t="s">
        <v>4503</v>
      </c>
      <c r="D739" t="s">
        <v>2124</v>
      </c>
      <c r="E739" t="s">
        <v>2433</v>
      </c>
      <c r="F739" t="s">
        <v>3368</v>
      </c>
      <c r="P739" t="str">
        <f t="shared" si="11"/>
        <v>Missing Address</v>
      </c>
    </row>
    <row r="740" spans="1:16" x14ac:dyDescent="0.25">
      <c r="A740">
        <v>1181522389</v>
      </c>
      <c r="B740" t="s">
        <v>2033</v>
      </c>
      <c r="C740">
        <v>112233</v>
      </c>
      <c r="D740" t="s">
        <v>3269</v>
      </c>
      <c r="F740" t="s">
        <v>3422</v>
      </c>
      <c r="P740" t="str">
        <f t="shared" si="11"/>
        <v>Missing Address</v>
      </c>
    </row>
    <row r="741" spans="1:16" x14ac:dyDescent="0.25">
      <c r="A741">
        <v>630139077</v>
      </c>
      <c r="B741" t="s">
        <v>2033</v>
      </c>
      <c r="C741">
        <v>501304</v>
      </c>
      <c r="D741" t="s">
        <v>4504</v>
      </c>
      <c r="F741" t="s">
        <v>4505</v>
      </c>
      <c r="P741" t="str">
        <f t="shared" si="11"/>
        <v>Missing Address</v>
      </c>
    </row>
    <row r="742" spans="1:16" x14ac:dyDescent="0.25">
      <c r="A742">
        <v>1174684436</v>
      </c>
      <c r="B742" t="s">
        <v>2033</v>
      </c>
      <c r="C742" t="s">
        <v>4506</v>
      </c>
      <c r="D742" t="s">
        <v>2054</v>
      </c>
      <c r="E742" t="s">
        <v>4507</v>
      </c>
      <c r="F742" t="s">
        <v>4508</v>
      </c>
      <c r="P742" t="str">
        <f t="shared" si="11"/>
        <v>Missing Address</v>
      </c>
    </row>
    <row r="743" spans="1:16" x14ac:dyDescent="0.25">
      <c r="A743">
        <v>1174684466</v>
      </c>
      <c r="B743" t="s">
        <v>2033</v>
      </c>
      <c r="C743" t="s">
        <v>4509</v>
      </c>
      <c r="D743" t="s">
        <v>4510</v>
      </c>
      <c r="E743" t="s">
        <v>3417</v>
      </c>
      <c r="F743" t="s">
        <v>4511</v>
      </c>
      <c r="P743" t="str">
        <f t="shared" si="11"/>
        <v>Missing Address</v>
      </c>
    </row>
    <row r="744" spans="1:16" x14ac:dyDescent="0.25">
      <c r="A744">
        <v>1178192289</v>
      </c>
      <c r="B744" t="s">
        <v>2033</v>
      </c>
      <c r="C744" t="s">
        <v>4512</v>
      </c>
      <c r="D744" t="s">
        <v>2158</v>
      </c>
      <c r="E744" t="s">
        <v>4513</v>
      </c>
      <c r="F744" t="s">
        <v>4514</v>
      </c>
      <c r="P744" t="str">
        <f t="shared" si="11"/>
        <v>Missing Address</v>
      </c>
    </row>
  </sheetData>
  <autoFilter ref="A1:P744" xr:uid="{00000000-0001-0000-0000-000000000000}">
    <sortState xmlns:xlrd2="http://schemas.microsoft.com/office/spreadsheetml/2017/richdata2" ref="A2:P744">
      <sortCondition ref="J1:J744"/>
    </sortState>
  </autoFilter>
  <pageMargins left="0.7" right="0.7" top="0.75" bottom="0.75" header="0.3" footer="0.3"/>
  <headerFooter>
    <oddFooter>&amp;C_x000D_&amp;1#&amp;"Calibri"&amp;8&amp;K737373 Asurion_Internal_Use_Only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F29E-CFDA-4C4D-91D4-5E99C832CDE2}">
  <sheetPr filterMode="1"/>
  <dimension ref="A1:K438"/>
  <sheetViews>
    <sheetView workbookViewId="0">
      <selection activeCell="G1" sqref="G1:G1048576"/>
    </sheetView>
  </sheetViews>
  <sheetFormatPr defaultRowHeight="15" x14ac:dyDescent="0.25"/>
  <cols>
    <col min="1" max="1" width="7" bestFit="1" customWidth="1"/>
    <col min="2" max="2" width="24" bestFit="1" customWidth="1"/>
    <col min="3" max="3" width="22" bestFit="1" customWidth="1"/>
    <col min="4" max="4" width="15.5703125" bestFit="1" customWidth="1"/>
    <col min="5" max="5" width="12.7109375" bestFit="1" customWidth="1"/>
    <col min="6" max="6" width="13.28515625" bestFit="1" customWidth="1"/>
    <col min="7" max="7" width="31.42578125" bestFit="1" customWidth="1"/>
    <col min="8" max="8" width="15.5703125" bestFit="1" customWidth="1"/>
    <col min="9" max="9" width="56.42578125" bestFit="1" customWidth="1"/>
  </cols>
  <sheetData>
    <row r="1" spans="1:1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8" t="s">
        <v>4</v>
      </c>
      <c r="F1" s="11" t="s">
        <v>5</v>
      </c>
      <c r="G1" s="12" t="s">
        <v>6</v>
      </c>
      <c r="H1" s="12" t="s">
        <v>7</v>
      </c>
      <c r="I1" s="16" t="s">
        <v>8</v>
      </c>
      <c r="J1" s="128" t="s">
        <v>9</v>
      </c>
      <c r="K1" s="128" t="s">
        <v>10</v>
      </c>
    </row>
    <row r="2" spans="1:11" hidden="1" x14ac:dyDescent="0.25">
      <c r="A2" s="5">
        <v>481069</v>
      </c>
      <c r="B2" s="5" t="s">
        <v>20</v>
      </c>
      <c r="C2" s="5" t="s">
        <v>13</v>
      </c>
      <c r="D2" s="6" t="s">
        <v>14</v>
      </c>
      <c r="E2" s="6"/>
      <c r="F2" s="10">
        <f>_xlfn.XLOOKUP(A2,'Matt Address File'!C:C,'Matt Address File'!A:A,"Not in Click",0,1)</f>
        <v>1164952692</v>
      </c>
      <c r="G2" t="str">
        <f>_xlfn.XLOOKUP(F2,Click!C:C,Click!B:B,"Missing in Click",0,1)</f>
        <v>HAMID EMAMI</v>
      </c>
      <c r="H2" t="str">
        <f>_xlfn.XLOOKUP(F2,Click!C:C,Click!A:A,"Missing in Click",0,1)</f>
        <v>ALEXANDRIA</v>
      </c>
      <c r="I2" t="str">
        <f>_xlfn.XLOOKUP(A2,'Matt Address File'!C:C,'Matt Address File'!P:P,"Missing Address",0,1)</f>
        <v>7114 Tolliver ST, Alexandria, 22306, VA</v>
      </c>
    </row>
    <row r="3" spans="1:11" hidden="1" x14ac:dyDescent="0.25">
      <c r="A3" s="5">
        <v>463770</v>
      </c>
      <c r="B3" s="5" t="s">
        <v>12</v>
      </c>
      <c r="C3" s="5" t="s">
        <v>13</v>
      </c>
      <c r="D3" s="6" t="s">
        <v>14</v>
      </c>
      <c r="E3" s="26" t="s">
        <v>15</v>
      </c>
      <c r="F3" s="10">
        <f>_xlfn.XLOOKUP(A3,'Matt Address File'!C:C,'Matt Address File'!A:A,"Not in Click",0,1)</f>
        <v>1148008487</v>
      </c>
      <c r="G3" t="str">
        <f>_xlfn.XLOOKUP(F3,Click!C:C,Click!B:B,"Missing in Click",0,1)</f>
        <v>GREGORY FARRELL</v>
      </c>
      <c r="H3" t="str">
        <f>_xlfn.XLOOKUP(F3,Click!C:C,Click!A:A,"Missing in Click",0,1)</f>
        <v>ALEXANDRIA</v>
      </c>
      <c r="I3" t="str">
        <f>_xlfn.XLOOKUP(A3,'Matt Address File'!C:C,'Matt Address File'!P:P,"Missing Address",0,1)</f>
        <v>39 Kennedy St NE, Washington, 20011, DC</v>
      </c>
    </row>
    <row r="4" spans="1:11" hidden="1" x14ac:dyDescent="0.25">
      <c r="A4" s="5">
        <v>456303</v>
      </c>
      <c r="B4" s="5" t="s">
        <v>37</v>
      </c>
      <c r="C4" s="5" t="s">
        <v>13</v>
      </c>
      <c r="D4" s="6" t="s">
        <v>14</v>
      </c>
      <c r="E4" s="61"/>
      <c r="F4" s="10">
        <f>_xlfn.XLOOKUP(A4,'Matt Address File'!C:C,'Matt Address File'!A:A,"Not in Click",0,1)</f>
        <v>1151392655</v>
      </c>
      <c r="G4" t="str">
        <f>_xlfn.XLOOKUP(F4,Click!C:C,Click!B:B,"Missing in Click",0,1)</f>
        <v>WALTER ANDERSON</v>
      </c>
      <c r="H4" t="str">
        <f>_xlfn.XLOOKUP(F4,Click!C:C,Click!A:A,"Missing in Click",0,1)</f>
        <v>ALEXANDRIA</v>
      </c>
      <c r="I4" t="str">
        <f>_xlfn.XLOOKUP(A4,'Matt Address File'!C:C,'Matt Address File'!P:P,"Missing Address",0,1)</f>
        <v>1107 Palmer Rd Apt 12, Ft, Washington, 20744, MD</v>
      </c>
    </row>
    <row r="5" spans="1:11" hidden="1" x14ac:dyDescent="0.25">
      <c r="A5" s="5">
        <v>381803</v>
      </c>
      <c r="B5" s="5" t="s">
        <v>32</v>
      </c>
      <c r="C5" s="5" t="s">
        <v>13</v>
      </c>
      <c r="D5" s="6" t="s">
        <v>14</v>
      </c>
      <c r="E5" s="61"/>
      <c r="F5" s="10">
        <f>_xlfn.XLOOKUP(A5,'Matt Address File'!C:C,'Matt Address File'!A:A,"Not in Click",0,1)</f>
        <v>1164421353</v>
      </c>
      <c r="G5" t="str">
        <f>_xlfn.XLOOKUP(F5,Click!C:C,Click!B:B,"Missing in Click",0,1)</f>
        <v>TYESHA JACKSON</v>
      </c>
      <c r="H5" t="str">
        <f>_xlfn.XLOOKUP(F5,Click!C:C,Click!A:A,"Missing in Click",0,1)</f>
        <v>ALEXANDRIA</v>
      </c>
      <c r="I5" t="str">
        <f>_xlfn.XLOOKUP(A5,'Matt Address File'!C:C,'Matt Address File'!P:P,"Missing Address",0,1)</f>
        <v>2341 11th St N, Arlington, 22201, VA</v>
      </c>
    </row>
    <row r="6" spans="1:11" hidden="1" x14ac:dyDescent="0.25">
      <c r="A6" s="5">
        <v>293898</v>
      </c>
      <c r="B6" s="5" t="s">
        <v>28</v>
      </c>
      <c r="C6" s="5" t="s">
        <v>13</v>
      </c>
      <c r="D6" s="6" t="s">
        <v>14</v>
      </c>
      <c r="E6" s="6"/>
      <c r="F6" s="10">
        <f>_xlfn.XLOOKUP(A6,'Matt Address File'!C:C,'Matt Address File'!A:A,"Not in Click",0,1)</f>
        <v>1152673042</v>
      </c>
      <c r="G6" t="str">
        <f>_xlfn.XLOOKUP(F6,Click!C:C,Click!B:B,"Missing in Click",0,1)</f>
        <v>KEVIN PHILLIPS</v>
      </c>
      <c r="H6" t="str">
        <f>_xlfn.XLOOKUP(F6,Click!C:C,Click!A:A,"Missing in Click",0,1)</f>
        <v>ALEXANDRIA</v>
      </c>
      <c r="I6" t="str">
        <f>_xlfn.XLOOKUP(A6,'Matt Address File'!C:C,'Matt Address File'!P:P,"Missing Address",0,1)</f>
        <v>5697 Harper's Farm Rd Unit E, COLUMBIA, 21044, MD</v>
      </c>
    </row>
    <row r="7" spans="1:11" hidden="1" x14ac:dyDescent="0.25">
      <c r="A7" s="5">
        <v>271574</v>
      </c>
      <c r="B7" s="5" t="s">
        <v>24</v>
      </c>
      <c r="C7" s="5" t="s">
        <v>13</v>
      </c>
      <c r="D7" s="6" t="s">
        <v>14</v>
      </c>
      <c r="E7" s="6"/>
      <c r="F7" s="10">
        <f>_xlfn.XLOOKUP(A7,'Matt Address File'!C:C,'Matt Address File'!A:A,"Not in Click",0,1)</f>
        <v>1176818012</v>
      </c>
      <c r="G7" t="str">
        <f>_xlfn.XLOOKUP(F7,Click!C:C,Click!B:B,"Missing in Click",0,1)</f>
        <v>HAYDEN WILLIAMS</v>
      </c>
      <c r="H7" t="str">
        <f>_xlfn.XLOOKUP(F7,Click!C:C,Click!A:A,"Missing in Click",0,1)</f>
        <v>ALEXANDRIA</v>
      </c>
      <c r="I7" t="str">
        <f>_xlfn.XLOOKUP(A7,'Matt Address File'!C:C,'Matt Address File'!P:P,"Missing Address",0,1)</f>
        <v>9901 tambay ct, Gaithersburg, 20886, MD</v>
      </c>
    </row>
    <row r="8" spans="1:11" hidden="1" x14ac:dyDescent="0.25">
      <c r="A8" s="5">
        <v>491378</v>
      </c>
      <c r="B8" s="5" t="s">
        <v>47</v>
      </c>
      <c r="C8" s="5" t="s">
        <v>42</v>
      </c>
      <c r="D8" s="6" t="s">
        <v>14</v>
      </c>
      <c r="E8" s="61"/>
      <c r="F8" s="10">
        <f>_xlfn.XLOOKUP(A8,'Matt Address File'!C:C,'Matt Address File'!A:A,"Not in Click",0,1)</f>
        <v>1172220280</v>
      </c>
      <c r="G8" t="str">
        <f>_xlfn.XLOOKUP(F8,Click!C:C,Click!B:B,"Missing in Click",0,1)</f>
        <v>JASON ALSTON</v>
      </c>
      <c r="H8" t="str">
        <f>_xlfn.XLOOKUP(F8,Click!C:C,Click!A:A,"Missing in Click",0,1)</f>
        <v>ALEXANDRIA-OEM</v>
      </c>
      <c r="I8" t="str">
        <f>_xlfn.XLOOKUP(A8,'Matt Address File'!C:C,'Matt Address File'!P:P,"Missing Address",0,1)</f>
        <v>624 Galveston Street, SE, Washington, 20032, DC</v>
      </c>
    </row>
    <row r="9" spans="1:11" hidden="1" x14ac:dyDescent="0.25">
      <c r="A9" s="5">
        <v>489480</v>
      </c>
      <c r="B9" s="5" t="s">
        <v>51</v>
      </c>
      <c r="C9" s="5" t="s">
        <v>42</v>
      </c>
      <c r="D9" s="6" t="s">
        <v>14</v>
      </c>
      <c r="E9" s="61"/>
      <c r="F9" s="10">
        <f>_xlfn.XLOOKUP(A9,'Matt Address File'!C:C,'Matt Address File'!A:A,"Not in Click",0,1)</f>
        <v>1166729097</v>
      </c>
      <c r="G9" t="str">
        <f>_xlfn.XLOOKUP(F9,Click!C:C,Click!B:B,"Missing in Click",0,1)</f>
        <v>KEVIN MCDANIEL</v>
      </c>
      <c r="H9" t="str">
        <f>_xlfn.XLOOKUP(F9,Click!C:C,Click!A:A,"Missing in Click",0,1)</f>
        <v>ALEXANDRIA-OEM</v>
      </c>
      <c r="I9" t="str">
        <f>_xlfn.XLOOKUP(A9,'Matt Address File'!C:C,'Matt Address File'!P:P,"Missing Address",0,1)</f>
        <v>4454 Raleigh Ave, Alexandria, 22304, VA</v>
      </c>
    </row>
    <row r="10" spans="1:11" hidden="1" x14ac:dyDescent="0.25">
      <c r="A10" s="5">
        <v>488457</v>
      </c>
      <c r="B10" s="5" t="s">
        <v>66</v>
      </c>
      <c r="C10" s="5" t="s">
        <v>42</v>
      </c>
      <c r="D10" s="6" t="s">
        <v>14</v>
      </c>
      <c r="E10" s="61"/>
      <c r="F10" s="10">
        <f>_xlfn.XLOOKUP(A10,'Matt Address File'!C:C,'Matt Address File'!A:A,"Not in Click",0,1)</f>
        <v>1169045659</v>
      </c>
      <c r="G10" t="str">
        <f>_xlfn.XLOOKUP(F10,Click!C:C,Click!B:B,"Missing in Click",0,1)</f>
        <v>TRE FLANNIGAN</v>
      </c>
      <c r="H10" t="str">
        <f>_xlfn.XLOOKUP(F10,Click!C:C,Click!A:A,"Missing in Click",0,1)</f>
        <v>ALEXANDRIA-OEM</v>
      </c>
      <c r="I10" t="str">
        <f>_xlfn.XLOOKUP(A10,'Matt Address File'!C:C,'Matt Address File'!P:P,"Missing Address",0,1)</f>
        <v>1705 Stafford Street, Cedar Hill, 75104, TX</v>
      </c>
    </row>
    <row r="11" spans="1:11" hidden="1" x14ac:dyDescent="0.25">
      <c r="A11" s="5">
        <v>484219</v>
      </c>
      <c r="B11" s="5" t="s">
        <v>58</v>
      </c>
      <c r="C11" s="5" t="s">
        <v>42</v>
      </c>
      <c r="D11" s="6" t="s">
        <v>14</v>
      </c>
      <c r="E11" s="61"/>
      <c r="F11" s="10">
        <f>_xlfn.XLOOKUP(A11,'Matt Address File'!C:C,'Matt Address File'!A:A,"Not in Click",0,1)</f>
        <v>1169044912</v>
      </c>
      <c r="G11" t="str">
        <f>_xlfn.XLOOKUP(F11,Click!C:C,Click!B:B,"Missing in Click",0,1)</f>
        <v>MARION BUTLER</v>
      </c>
      <c r="H11" t="str">
        <f>_xlfn.XLOOKUP(F11,Click!C:C,Click!A:A,"Missing in Click",0,1)</f>
        <v>ALEXANDRIA-OEM</v>
      </c>
      <c r="I11" t="str">
        <f>_xlfn.XLOOKUP(A11,'Matt Address File'!C:C,'Matt Address File'!P:P,"Missing Address",0,1)</f>
        <v>2256 Rolling Meadow St, Waldorf, 20601, MD</v>
      </c>
    </row>
    <row r="12" spans="1:11" hidden="1" x14ac:dyDescent="0.25">
      <c r="A12" s="5">
        <v>351316</v>
      </c>
      <c r="B12" s="5" t="s">
        <v>41</v>
      </c>
      <c r="C12" s="5" t="s">
        <v>42</v>
      </c>
      <c r="D12" s="6" t="s">
        <v>14</v>
      </c>
      <c r="E12" s="61"/>
      <c r="F12" s="10">
        <f>_xlfn.XLOOKUP(A12,'Matt Address File'!C:C,'Matt Address File'!A:A,"Not in Click",0,1)</f>
        <v>1169049095</v>
      </c>
      <c r="G12" t="str">
        <f>_xlfn.XLOOKUP(F12,Click!C:C,Click!B:B,"Missing in Click",0,1)</f>
        <v>ALEXANDER NUNEZ MORA</v>
      </c>
      <c r="H12" t="str">
        <f>_xlfn.XLOOKUP(F12,Click!C:C,Click!A:A,"Missing in Click",0,1)</f>
        <v>ALEXANDRIA-OEM</v>
      </c>
      <c r="I12" t="str">
        <f>_xlfn.XLOOKUP(A12,'Matt Address File'!C:C,'Matt Address File'!P:P,"Missing Address",0,1)</f>
        <v>5639 Roundtree Dr, Woodbridge, 22193, VA</v>
      </c>
    </row>
    <row r="13" spans="1:11" hidden="1" x14ac:dyDescent="0.25">
      <c r="A13" s="5">
        <v>271887</v>
      </c>
      <c r="B13" s="5" t="s">
        <v>54</v>
      </c>
      <c r="C13" s="5" t="s">
        <v>42</v>
      </c>
      <c r="D13" s="6" t="s">
        <v>14</v>
      </c>
      <c r="E13" s="61"/>
      <c r="F13" s="10">
        <f>_xlfn.XLOOKUP(A13,'Matt Address File'!C:C,'Matt Address File'!A:A,"Not in Click",0,1)</f>
        <v>1169049222</v>
      </c>
      <c r="G13" t="str">
        <f>_xlfn.XLOOKUP(F13,Click!C:C,Click!B:B,"Missing in Click",0,1)</f>
        <v>LUIS ORTIZ</v>
      </c>
      <c r="H13" t="str">
        <f>_xlfn.XLOOKUP(F13,Click!C:C,Click!A:A,"Missing in Click",0,1)</f>
        <v>ALEXANDRIA-OEM</v>
      </c>
      <c r="I13" t="str">
        <f>_xlfn.XLOOKUP(A13,'Matt Address File'!C:C,'Matt Address File'!P:P,"Missing Address",0,1)</f>
        <v>9087 dawkins dr, bristow, 20136, VA</v>
      </c>
    </row>
    <row r="14" spans="1:11" hidden="1" x14ac:dyDescent="0.25">
      <c r="A14" s="5">
        <v>515924</v>
      </c>
      <c r="B14" s="5" t="s">
        <v>70</v>
      </c>
      <c r="C14" s="5" t="s">
        <v>42</v>
      </c>
      <c r="D14" s="6" t="s">
        <v>71</v>
      </c>
      <c r="E14" s="6"/>
      <c r="F14" s="10" t="str">
        <f>_xlfn.XLOOKUP(A14,'Matt Address File'!C:C,'Matt Address File'!A:A,_xlfn.XLOOKUP(B14,Click!B:B,Click!C:C,"Missing in Click",0,1),0,1)</f>
        <v>Missing in Click</v>
      </c>
      <c r="G14" t="str">
        <f>_xlfn.XLOOKUP(F14,Click!C:C,Click!B:B,"Missing in Click",0,1)</f>
        <v>Missing in Click</v>
      </c>
      <c r="H14" t="str">
        <f>_xlfn.XLOOKUP(F14,Click!C:C,Click!A:A,"Missing in Click",0,1)</f>
        <v>Missing in Click</v>
      </c>
      <c r="I14" t="str">
        <f>_xlfn.XLOOKUP(A14,'Matt Address File'!C:C,'Matt Address File'!P:P,"Missing Address",0,1)</f>
        <v>Missing Address</v>
      </c>
    </row>
    <row r="15" spans="1:11" hidden="1" x14ac:dyDescent="0.25">
      <c r="A15" s="5">
        <v>488137</v>
      </c>
      <c r="B15" s="5" t="s">
        <v>62</v>
      </c>
      <c r="C15" s="5" t="s">
        <v>42</v>
      </c>
      <c r="D15" s="6" t="s">
        <v>14</v>
      </c>
      <c r="E15" s="26" t="s">
        <v>15</v>
      </c>
      <c r="F15" s="10">
        <f>_xlfn.XLOOKUP(A15,'Matt Address File'!C:C,'Matt Address File'!A:A,"Not in Click",0,1)</f>
        <v>471136538</v>
      </c>
      <c r="G15" t="str">
        <f>_xlfn.XLOOKUP(F15,Click!C:C,Click!B:B,"Missing in Click",0,1)</f>
        <v>MICHAEL AGGE</v>
      </c>
      <c r="H15" t="str">
        <f>_xlfn.XLOOKUP(F15,Click!C:C,Click!A:A,"Missing in Click",0,1)</f>
        <v>ALEXANDRIA-OEM</v>
      </c>
      <c r="I15" t="str">
        <f>_xlfn.XLOOKUP(A15,'Matt Address File'!C:C,'Matt Address File'!P:P,"Missing Address",0,1)</f>
        <v>5612 Justis Place, Alexandria, 22310, VA</v>
      </c>
    </row>
    <row r="16" spans="1:11" hidden="1" x14ac:dyDescent="0.25">
      <c r="A16" s="5">
        <v>501328</v>
      </c>
      <c r="B16" s="5" t="s">
        <v>4515</v>
      </c>
      <c r="C16" s="5" t="s">
        <v>4516</v>
      </c>
      <c r="D16" s="6" t="s">
        <v>14</v>
      </c>
      <c r="E16" s="6"/>
      <c r="F16" s="10" t="str">
        <f>_xlfn.XLOOKUP(A16,'Matt Address File'!C:C,'Matt Address File'!A:A,_xlfn.XLOOKUP(B16,Click!B:B,Click!C:C,"Missing in Click",0,1),0,1)</f>
        <v>Missing in Click</v>
      </c>
      <c r="G16" t="str">
        <f>_xlfn.XLOOKUP(F16,Click!C:C,Click!B:B,"Missing in Click",0,1)</f>
        <v>Missing in Click</v>
      </c>
      <c r="H16" t="s">
        <v>4517</v>
      </c>
      <c r="I16" t="str">
        <f>_xlfn.XLOOKUP(A16,'Matt Address File'!C:C,'Matt Address File'!P:P,"Missing Address",0,1)</f>
        <v>Missing Address</v>
      </c>
    </row>
    <row r="17" spans="1:9" hidden="1" x14ac:dyDescent="0.25">
      <c r="A17" s="5">
        <v>501302</v>
      </c>
      <c r="B17" s="5" t="s">
        <v>4518</v>
      </c>
      <c r="C17" s="5" t="s">
        <v>4516</v>
      </c>
      <c r="D17" s="6" t="s">
        <v>14</v>
      </c>
      <c r="E17" s="6"/>
      <c r="F17" s="10" t="str">
        <f>_xlfn.XLOOKUP(A17,'Matt Address File'!C:C,'Matt Address File'!A:A,_xlfn.XLOOKUP(B17,Click!B:B,Click!C:C,"Missing in Click",0,1),0,1)</f>
        <v>Missing in Click</v>
      </c>
      <c r="G17" t="str">
        <f>_xlfn.XLOOKUP(F17,Click!C:C,Click!B:B,"Missing in Click",0,1)</f>
        <v>Missing in Click</v>
      </c>
      <c r="H17" t="s">
        <v>4517</v>
      </c>
      <c r="I17" t="str">
        <f>_xlfn.XLOOKUP(A17,'Matt Address File'!C:C,'Matt Address File'!P:P,"Missing Address",0,1)</f>
        <v>Missing Address</v>
      </c>
    </row>
    <row r="18" spans="1:9" hidden="1" x14ac:dyDescent="0.25">
      <c r="A18" s="5">
        <v>411627</v>
      </c>
      <c r="B18" s="5" t="s">
        <v>74</v>
      </c>
      <c r="C18" s="5" t="s">
        <v>75</v>
      </c>
      <c r="D18" s="6" t="s">
        <v>14</v>
      </c>
      <c r="E18" s="26" t="s">
        <v>15</v>
      </c>
      <c r="F18" s="10">
        <f>_xlfn.XLOOKUP(A18,'Matt Address File'!C:C,'Matt Address File'!A:A,"Not in Click",0,1)</f>
        <v>1135767216</v>
      </c>
      <c r="G18" t="str">
        <f>_xlfn.XLOOKUP(F18,Click!C:C,Click!B:B,"Missing in Click",0,1)</f>
        <v>NICHOLAS MARION</v>
      </c>
      <c r="H18" t="str">
        <f>_xlfn.XLOOKUP(F18,Click!C:C,Click!A:A,"Missing in Click",0,1)</f>
        <v>ATLANTA-OEM</v>
      </c>
      <c r="I18" t="str">
        <f>_xlfn.XLOOKUP(A18,'Matt Address File'!C:C,'Matt Address File'!P:P,"Missing Address",0,1)</f>
        <v>109 cheatham hill lane, Dallas, 30157, GA</v>
      </c>
    </row>
    <row r="19" spans="1:9" hidden="1" x14ac:dyDescent="0.25">
      <c r="A19" s="5">
        <v>346945</v>
      </c>
      <c r="B19" s="5" t="s">
        <v>80</v>
      </c>
      <c r="C19" s="5" t="s">
        <v>75</v>
      </c>
      <c r="D19" s="6" t="s">
        <v>14</v>
      </c>
      <c r="E19" s="6"/>
      <c r="F19" s="10">
        <f>_xlfn.XLOOKUP(A19,'Matt Address File'!C:C,'Matt Address File'!A:A,"Not in Click",0,1)</f>
        <v>1160873900</v>
      </c>
      <c r="G19" t="str">
        <f>_xlfn.XLOOKUP(F19,Click!C:C,Click!B:B,"Missing in Click",0,1)</f>
        <v>JENNIFER SENNEFF</v>
      </c>
      <c r="H19" t="str">
        <f>_xlfn.XLOOKUP(F19,Click!C:C,Click!A:A,"Missing in Click",0,1)</f>
        <v>ATLANTA-OEM</v>
      </c>
      <c r="I19" t="str">
        <f>_xlfn.XLOOKUP(A19,'Matt Address File'!C:C,'Matt Address File'!P:P,"Missing Address",0,1)</f>
        <v>3225 Crestview Drive, Cumming, 30041, GA</v>
      </c>
    </row>
    <row r="20" spans="1:9" hidden="1" x14ac:dyDescent="0.25">
      <c r="A20" s="5">
        <v>507284</v>
      </c>
      <c r="B20" s="167" t="s">
        <v>84</v>
      </c>
      <c r="C20" s="5" t="s">
        <v>75</v>
      </c>
      <c r="D20" s="6" t="s">
        <v>1894</v>
      </c>
      <c r="E20" s="26" t="s">
        <v>15</v>
      </c>
      <c r="F20" s="10">
        <f>_xlfn.XLOOKUP(A20,'Matt Address File'!C:C,'Matt Address File'!A:A,"Not in Click",0,1)</f>
        <v>1176818007</v>
      </c>
      <c r="G20" t="str">
        <f>_xlfn.XLOOKUP(F20,Click!C:C,Click!B:B,"Missing in Click",0,1)</f>
        <v>SHEKA KAMARA</v>
      </c>
      <c r="H20" t="str">
        <f>_xlfn.XLOOKUP(F20,Click!C:C,Click!A:A,"Missing in Click",0,1)</f>
        <v>ATLANTA-OEM</v>
      </c>
      <c r="I20" t="str">
        <f>_xlfn.XLOOKUP(A20,'Matt Address File'!C:C,'Matt Address File'!P:P,"Missing Address",0,1)</f>
        <v>10805 Tara Village way, Jonesboro, 30238, GA</v>
      </c>
    </row>
    <row r="21" spans="1:9" hidden="1" x14ac:dyDescent="0.25">
      <c r="A21" s="5">
        <v>486649</v>
      </c>
      <c r="B21" s="5" t="s">
        <v>95</v>
      </c>
      <c r="C21" s="5" t="s">
        <v>89</v>
      </c>
      <c r="D21" s="6" t="s">
        <v>14</v>
      </c>
      <c r="E21" s="6"/>
      <c r="F21" s="10">
        <f>_xlfn.XLOOKUP(A21,'Matt Address File'!C:C,'Matt Address File'!A:A,"Not in Click",0,1)</f>
        <v>1169045001</v>
      </c>
      <c r="G21" t="str">
        <f>_xlfn.XLOOKUP(F21,Click!C:C,Click!B:B,"Missing in Click",0,1)</f>
        <v>GARY COOK</v>
      </c>
      <c r="H21" t="str">
        <f>_xlfn.XLOOKUP(F21,Click!C:C,Click!A:A,"Missing in Click",0,1)</f>
        <v>BOSTON</v>
      </c>
      <c r="I21" t="str">
        <f>_xlfn.XLOOKUP(A21,'Matt Address File'!C:C,'Matt Address File'!P:P,"Missing Address",0,1)</f>
        <v>125 Hobomock Street, Pembroke, 2359, MA</v>
      </c>
    </row>
    <row r="22" spans="1:9" hidden="1" x14ac:dyDescent="0.25">
      <c r="A22" s="5">
        <v>469497</v>
      </c>
      <c r="B22" s="5" t="s">
        <v>105</v>
      </c>
      <c r="C22" s="5" t="s">
        <v>89</v>
      </c>
      <c r="D22" s="6" t="s">
        <v>14</v>
      </c>
      <c r="E22" s="26" t="s">
        <v>15</v>
      </c>
      <c r="F22" s="10">
        <f>_xlfn.XLOOKUP(A22,'Matt Address File'!C:C,'Matt Address File'!A:A,"Not in Click",0,1)</f>
        <v>1155512816</v>
      </c>
      <c r="G22" t="str">
        <f>_xlfn.XLOOKUP(F22,Click!C:C,Click!B:B,"Missing in Click",0,1)</f>
        <v>JAMES BOTTARY</v>
      </c>
      <c r="H22" t="str">
        <f>_xlfn.XLOOKUP(F22,Click!C:C,Click!A:A,"Missing in Click",0,1)</f>
        <v>BOSTON</v>
      </c>
      <c r="I22" t="str">
        <f>_xlfn.XLOOKUP(A22,'Matt Address File'!C:C,'Matt Address File'!P:P,"Missing Address",0,1)</f>
        <v>52 empire st, Quincy, 2169, MA</v>
      </c>
    </row>
    <row r="23" spans="1:9" hidden="1" x14ac:dyDescent="0.25">
      <c r="A23" s="5">
        <v>467355</v>
      </c>
      <c r="B23" s="5" t="s">
        <v>88</v>
      </c>
      <c r="C23" s="5" t="s">
        <v>89</v>
      </c>
      <c r="D23" s="6" t="s">
        <v>14</v>
      </c>
      <c r="E23" s="61"/>
      <c r="F23" s="10">
        <f>_xlfn.XLOOKUP(A23,'Matt Address File'!C:C,'Matt Address File'!A:A,"Not in Click",0,1)</f>
        <v>1158142182</v>
      </c>
      <c r="G23" t="str">
        <f>_xlfn.XLOOKUP(F23,Click!C:C,Click!B:B,"Missing in Click",0,1)</f>
        <v>FERNANDO DIAZ</v>
      </c>
      <c r="H23" t="str">
        <f>_xlfn.XLOOKUP(F23,Click!C:C,Click!A:A,"Missing in Click",0,1)</f>
        <v>BOSTON</v>
      </c>
      <c r="I23" t="str">
        <f>_xlfn.XLOOKUP(A23,'Matt Address File'!C:C,'Matt Address File'!P:P,"Missing Address",0,1)</f>
        <v>121 Chandler Ave, Pawtucket, 2860, RI</v>
      </c>
    </row>
    <row r="24" spans="1:9" hidden="1" x14ac:dyDescent="0.25">
      <c r="A24" s="5">
        <v>456836</v>
      </c>
      <c r="B24" s="5" t="s">
        <v>110</v>
      </c>
      <c r="C24" s="5" t="s">
        <v>89</v>
      </c>
      <c r="D24" s="6" t="s">
        <v>14</v>
      </c>
      <c r="E24" s="26" t="s">
        <v>15</v>
      </c>
      <c r="F24" s="10">
        <f>_xlfn.XLOOKUP(A24,'Matt Address File'!C:C,'Matt Address File'!A:A,"Not in Click",0,1)</f>
        <v>1151392677</v>
      </c>
      <c r="G24" t="str">
        <f>_xlfn.XLOOKUP(F24,Click!C:C,Click!B:B,"Missing in Click",0,1)</f>
        <v>JOSE GARCIA ESPINAL</v>
      </c>
      <c r="H24" t="str">
        <f>_xlfn.XLOOKUP(F24,Click!C:C,Click!A:A,"Missing in Click",0,1)</f>
        <v>BOSTON</v>
      </c>
      <c r="I24" t="str">
        <f>_xlfn.XLOOKUP(A24,'Matt Address File'!C:C,'Matt Address File'!P:P,"Missing Address",0,1)</f>
        <v>103 Norfolk st, Boston, 2124, MA</v>
      </c>
    </row>
    <row r="25" spans="1:9" hidden="1" x14ac:dyDescent="0.25">
      <c r="A25" s="5">
        <v>455683</v>
      </c>
      <c r="B25" s="5" t="s">
        <v>100</v>
      </c>
      <c r="C25" s="5" t="s">
        <v>89</v>
      </c>
      <c r="D25" s="6" t="s">
        <v>14</v>
      </c>
      <c r="E25" s="61"/>
      <c r="F25" s="10">
        <f>_xlfn.XLOOKUP(A25,'Matt Address File'!C:C,'Matt Address File'!A:A,"Not in Click",0,1)</f>
        <v>1151392694</v>
      </c>
      <c r="G25" t="str">
        <f>_xlfn.XLOOKUP(F25,Click!C:C,Click!B:B,"Missing in Click",0,1)</f>
        <v>JASON MCLEAN</v>
      </c>
      <c r="H25" t="str">
        <f>_xlfn.XLOOKUP(F25,Click!C:C,Click!A:A,"Missing in Click",0,1)</f>
        <v>BOSTON</v>
      </c>
      <c r="I25" t="str">
        <f>_xlfn.XLOOKUP(A25,'Matt Address File'!C:C,'Matt Address File'!P:P,"Missing Address",0,1)</f>
        <v>57 Bowdoin St, Dorchester, 2124, MA</v>
      </c>
    </row>
    <row r="26" spans="1:9" hidden="1" x14ac:dyDescent="0.25">
      <c r="A26" s="5">
        <v>389545</v>
      </c>
      <c r="B26" s="5" t="s">
        <v>115</v>
      </c>
      <c r="C26" s="5" t="s">
        <v>89</v>
      </c>
      <c r="D26" s="6" t="s">
        <v>14</v>
      </c>
      <c r="E26" s="6"/>
      <c r="F26" s="10">
        <f>_xlfn.XLOOKUP(A26,'Matt Address File'!C:C,'Matt Address File'!A:A,"Not in Click",0,1)</f>
        <v>1175693799</v>
      </c>
      <c r="G26" t="str">
        <f>_xlfn.XLOOKUP(F26,Click!C:C,Click!B:B,"Missing in Click",0,1)</f>
        <v>DIDONATO JOSEPH</v>
      </c>
      <c r="H26" t="str">
        <f>_xlfn.XLOOKUP(F26,Click!C:C,Click!A:A,"Missing in Click",0,1)</f>
        <v>BOSTON</v>
      </c>
      <c r="I26" t="str">
        <f>_xlfn.XLOOKUP(A26,'Matt Address File'!C:C,'Matt Address File'!P:P,"Missing Address",0,1)</f>
        <v>8 Linlew St, Derry, 3038, NH</v>
      </c>
    </row>
    <row r="27" spans="1:9" hidden="1" x14ac:dyDescent="0.25">
      <c r="A27" s="5">
        <v>329062</v>
      </c>
      <c r="B27" s="5" t="s">
        <v>4519</v>
      </c>
      <c r="C27" s="5" t="s">
        <v>89</v>
      </c>
      <c r="D27" s="6" t="s">
        <v>14</v>
      </c>
      <c r="E27" s="6"/>
      <c r="F27" s="10">
        <f>_xlfn.XLOOKUP(A27,'Matt Address File'!C:C,'Matt Address File'!A:A,"Not in Click",0,1)</f>
        <v>1175691443</v>
      </c>
      <c r="G27" t="str">
        <f>_xlfn.XLOOKUP(F27,Click!C:C,Click!B:B,"Missing in Click",0,1)</f>
        <v>MIGUEL AGUIAR</v>
      </c>
      <c r="H27" t="str">
        <f>_xlfn.XLOOKUP(F27,Click!C:C,Click!A:A,"Missing in Click",0,1)</f>
        <v>BOSTON</v>
      </c>
      <c r="I27" t="str">
        <f>_xlfn.XLOOKUP(A27,'Matt Address File'!C:C,'Matt Address File'!P:P,"Missing Address",0,1)</f>
        <v>55 Mountain Avenue, Norwood, 2062, MA</v>
      </c>
    </row>
    <row r="28" spans="1:9" hidden="1" x14ac:dyDescent="0.25">
      <c r="A28" s="5">
        <v>494606</v>
      </c>
      <c r="B28" s="5" t="s">
        <v>119</v>
      </c>
      <c r="C28" s="5" t="s">
        <v>89</v>
      </c>
      <c r="D28" s="6" t="s">
        <v>14</v>
      </c>
      <c r="E28" s="26" t="s">
        <v>15</v>
      </c>
      <c r="F28" s="10">
        <f>_xlfn.XLOOKUP(A28,'Matt Address File'!C:C,'Matt Address File'!A:A,"Not in Click",0,1)</f>
        <v>884744140</v>
      </c>
      <c r="G28" t="str">
        <f>_xlfn.XLOOKUP(F28,Click!C:C,Click!B:B,"Missing in Click",0,1)</f>
        <v>RALPHEAL DESIR</v>
      </c>
      <c r="H28" t="str">
        <f>_xlfn.XLOOKUP(F28,Click!C:C,Click!A:A,"Missing in Click",0,1)</f>
        <v>BOSTON</v>
      </c>
      <c r="I28" t="str">
        <f>_xlfn.XLOOKUP(A28,'Matt Address File'!C:C,'Matt Address File'!P:P,"Missing Address",0,1)</f>
        <v>7 Laramee Green West, Springfield, 1151, MA</v>
      </c>
    </row>
    <row r="29" spans="1:9" hidden="1" x14ac:dyDescent="0.25">
      <c r="A29" s="5">
        <v>511255</v>
      </c>
      <c r="B29" s="5" t="s">
        <v>124</v>
      </c>
      <c r="C29" s="5" t="s">
        <v>89</v>
      </c>
      <c r="D29" s="6" t="s">
        <v>14</v>
      </c>
      <c r="E29" s="26" t="s">
        <v>15</v>
      </c>
      <c r="F29" s="10">
        <f>_xlfn.XLOOKUP(A29,'Matt Address File'!C:C,'Matt Address File'!A:A,"Not in Click",0,1)</f>
        <v>1179021873</v>
      </c>
      <c r="G29" t="str">
        <f>_xlfn.XLOOKUP(F29,Click!C:C,Click!B:B,"Missing in Click",0,1)</f>
        <v>YOSHIHARU TAKAHASHI</v>
      </c>
      <c r="H29" t="str">
        <f>_xlfn.XLOOKUP(F29,Click!C:C,Click!A:A,"Missing in Click",0,1)</f>
        <v>BOSTON</v>
      </c>
      <c r="I29" t="str">
        <f>_xlfn.XLOOKUP(A29,'Matt Address File'!C:C,'Matt Address File'!P:P,"Missing Address",0,1)</f>
        <v>16 Spooner Street, Plymouth, 2360, MA</v>
      </c>
    </row>
    <row r="30" spans="1:9" hidden="1" x14ac:dyDescent="0.25">
      <c r="A30" s="5">
        <v>472102</v>
      </c>
      <c r="B30" s="5" t="s">
        <v>129</v>
      </c>
      <c r="C30" s="5" t="s">
        <v>130</v>
      </c>
      <c r="D30" s="6" t="s">
        <v>14</v>
      </c>
      <c r="E30" s="61"/>
      <c r="F30" s="10">
        <f>_xlfn.XLOOKUP(A30,'Matt Address File'!C:C,'Matt Address File'!A:A,"Not in Click",0,1)</f>
        <v>971389050</v>
      </c>
      <c r="G30" t="str">
        <f>_xlfn.XLOOKUP(F30,Click!C:C,Click!B:B,"Missing in Click",0,1)</f>
        <v>ANDREW AHMAD</v>
      </c>
      <c r="H30" t="str">
        <f>_xlfn.XLOOKUP(F30,Click!C:C,Click!A:A,"Missing in Click",0,1)</f>
        <v>BUFFALO</v>
      </c>
      <c r="I30" t="str">
        <f>_xlfn.XLOOKUP(A30,'Matt Address File'!C:C,'Matt Address File'!P:P,"Missing Address",0,1)</f>
        <v>3880 Wolf rd, Orchard Park, 14127, NY</v>
      </c>
    </row>
    <row r="31" spans="1:9" hidden="1" x14ac:dyDescent="0.25">
      <c r="A31" s="5">
        <v>462976</v>
      </c>
      <c r="B31" s="5" t="s">
        <v>135</v>
      </c>
      <c r="C31" s="5" t="s">
        <v>130</v>
      </c>
      <c r="D31" s="6" t="s">
        <v>14</v>
      </c>
      <c r="E31" s="61"/>
      <c r="F31" s="10">
        <f>_xlfn.XLOOKUP(A31,'Matt Address File'!C:C,'Matt Address File'!A:A,"Not in Click",0,1)</f>
        <v>1022662808</v>
      </c>
      <c r="G31" t="str">
        <f>_xlfn.XLOOKUP(F31,Click!C:C,Click!B:B,"Missing in Click",0,1)</f>
        <v>MICHAEL FENTON</v>
      </c>
      <c r="H31" t="str">
        <f>_xlfn.XLOOKUP(F31,Click!C:C,Click!A:A,"Missing in Click",0,1)</f>
        <v>BUFFALO</v>
      </c>
      <c r="I31" t="str">
        <f>_xlfn.XLOOKUP(A31,'Matt Address File'!C:C,'Matt Address File'!P:P,"Missing Address",0,1)</f>
        <v>521 N Academy St, Medina, 14103, NY</v>
      </c>
    </row>
    <row r="32" spans="1:9" hidden="1" x14ac:dyDescent="0.25">
      <c r="A32" s="5">
        <v>456818</v>
      </c>
      <c r="B32" s="5" t="s">
        <v>139</v>
      </c>
      <c r="C32" s="5" t="s">
        <v>130</v>
      </c>
      <c r="D32" s="6" t="s">
        <v>14</v>
      </c>
      <c r="E32" s="26" t="s">
        <v>15</v>
      </c>
      <c r="F32" s="10">
        <f>_xlfn.XLOOKUP(A32,'Matt Address File'!C:C,'Matt Address File'!A:A,"Not in Click",0,1)</f>
        <v>1154027112</v>
      </c>
      <c r="G32" t="str">
        <f>_xlfn.XLOOKUP(F32,Click!C:C,Click!B:B,"Missing in Click",0,1)</f>
        <v>TROY TIPTON</v>
      </c>
      <c r="H32" t="str">
        <f>_xlfn.XLOOKUP(F32,Click!C:C,Click!A:A,"Missing in Click",0,1)</f>
        <v>BUFFALO</v>
      </c>
      <c r="I32" t="str">
        <f>_xlfn.XLOOKUP(A32,'Matt Address File'!C:C,'Matt Address File'!P:P,"Missing Address",0,1)</f>
        <v>84 Garland Dr, Amherst, 14226, NY</v>
      </c>
    </row>
    <row r="33" spans="1:9" hidden="1" x14ac:dyDescent="0.25">
      <c r="A33" s="5">
        <v>460306</v>
      </c>
      <c r="B33" s="5" t="s">
        <v>143</v>
      </c>
      <c r="C33" s="5" t="s">
        <v>130</v>
      </c>
      <c r="D33" s="6" t="s">
        <v>14</v>
      </c>
      <c r="E33" s="28" t="s">
        <v>1889</v>
      </c>
      <c r="F33" s="10">
        <f>_xlfn.XLOOKUP(A33,'Matt Address File'!C:C,'Matt Address File'!A:A,"Not in Click",0,1)</f>
        <v>1156891444</v>
      </c>
      <c r="G33" t="str">
        <f>_xlfn.XLOOKUP(F33,Click!C:C,Click!B:B,"Missing in Click",0,1)</f>
        <v>LEONARD HARRIS</v>
      </c>
      <c r="H33" t="str">
        <f>_xlfn.XLOOKUP(F33,Click!C:C,Click!A:A,"Missing in Click",0,1)</f>
        <v>BUFFALO</v>
      </c>
      <c r="I33" t="str">
        <f>_xlfn.XLOOKUP(A33,'Matt Address File'!C:C,'Matt Address File'!P:P,"Missing Address",0,1)</f>
        <v>52E Morris Ave, Buffalo, 14214, NY</v>
      </c>
    </row>
    <row r="34" spans="1:9" hidden="1" x14ac:dyDescent="0.25">
      <c r="A34" s="7">
        <v>486682</v>
      </c>
      <c r="B34" s="7" t="s">
        <v>166</v>
      </c>
      <c r="C34" s="5" t="s">
        <v>148</v>
      </c>
      <c r="D34" s="6" t="s">
        <v>14</v>
      </c>
      <c r="E34" s="61" t="s">
        <v>1890</v>
      </c>
      <c r="F34" s="10">
        <f>_xlfn.XLOOKUP(A34,'Matt Address File'!C:C,'Matt Address File'!A:A,"Not in Click",0,1)</f>
        <v>1169045034</v>
      </c>
      <c r="G34" t="str">
        <f>_xlfn.XLOOKUP(F34,Click!C:C,Click!B:B,"Missing in Click",0,1)</f>
        <v>TONY CLARK</v>
      </c>
      <c r="H34" t="str">
        <f>_xlfn.XLOOKUP(F34,Click!C:C,Click!A:A,"Missing in Click",0,1)</f>
        <v>CHARLESTON-OEM</v>
      </c>
      <c r="I34" t="str">
        <f>_xlfn.XLOOKUP(A34,'Matt Address File'!C:C,'Matt Address File'!P:P,"Missing Address",0,1)</f>
        <v>210 Iris St, Ladson, 29456, SC</v>
      </c>
    </row>
    <row r="35" spans="1:9" hidden="1" x14ac:dyDescent="0.25">
      <c r="A35" s="5">
        <v>484073</v>
      </c>
      <c r="B35" s="5" t="s">
        <v>158</v>
      </c>
      <c r="C35" s="5" t="s">
        <v>148</v>
      </c>
      <c r="D35" s="6" t="s">
        <v>14</v>
      </c>
      <c r="E35" s="26" t="s">
        <v>15</v>
      </c>
      <c r="F35" s="10">
        <f>_xlfn.XLOOKUP(A35,'Matt Address File'!C:C,'Matt Address File'!A:A,"Not in Click",0,1)</f>
        <v>1169048109</v>
      </c>
      <c r="G35" t="str">
        <f>_xlfn.XLOOKUP(F35,Click!C:C,Click!B:B,"Missing in Click",0,1)</f>
        <v>JEFFREY MALONE</v>
      </c>
      <c r="H35" t="str">
        <f>_xlfn.XLOOKUP(F35,Click!C:C,Click!A:A,"Missing in Click",0,1)</f>
        <v>CHARLESTON-OEM</v>
      </c>
      <c r="I35" t="str">
        <f>_xlfn.XLOOKUP(A35,'Matt Address File'!C:C,'Matt Address File'!P:P,"Missing Address",0,1)</f>
        <v>3288 Von Ohsen Rd, Summerville, 29485, SC</v>
      </c>
    </row>
    <row r="36" spans="1:9" hidden="1" x14ac:dyDescent="0.25">
      <c r="A36" s="5">
        <v>456226</v>
      </c>
      <c r="B36" s="5" t="s">
        <v>147</v>
      </c>
      <c r="C36" s="5" t="s">
        <v>148</v>
      </c>
      <c r="D36" s="6" t="s">
        <v>14</v>
      </c>
      <c r="E36" s="61"/>
      <c r="F36" s="10">
        <f>_xlfn.XLOOKUP(A36,'Matt Address File'!C:C,'Matt Address File'!A:A,"Not in Click",0,1)</f>
        <v>1172222084</v>
      </c>
      <c r="G36" t="str">
        <f>_xlfn.XLOOKUP(F36,Click!C:C,Click!B:B,"Missing in Click",0,1)</f>
        <v>COLLIN TALBERT</v>
      </c>
      <c r="H36" t="str">
        <f>_xlfn.XLOOKUP(F36,Click!C:C,Click!A:A,"Missing in Click",0,1)</f>
        <v>CHARLESTON-OEM</v>
      </c>
      <c r="I36" t="str">
        <f>_xlfn.XLOOKUP(A36,'Matt Address File'!C:C,'Matt Address File'!P:P,"Missing Address",0,1)</f>
        <v>106 BUCKSKIN DR., SUMMERVILLE, 29486, SC</v>
      </c>
    </row>
    <row r="37" spans="1:9" hidden="1" x14ac:dyDescent="0.25">
      <c r="A37" s="5">
        <v>279031</v>
      </c>
      <c r="B37" s="5" t="s">
        <v>162</v>
      </c>
      <c r="C37" s="5" t="s">
        <v>148</v>
      </c>
      <c r="D37" s="6" t="s">
        <v>14</v>
      </c>
      <c r="E37" s="6"/>
      <c r="F37" s="10">
        <f>_xlfn.XLOOKUP(A37,'Matt Address File'!C:C,'Matt Address File'!A:A,"Not in Click",0,1)</f>
        <v>1175693359</v>
      </c>
      <c r="G37" t="str">
        <f>_xlfn.XLOOKUP(F37,Click!C:C,Click!B:B,"Missing in Click",0,1)</f>
        <v>LOUIS PRESCOTT</v>
      </c>
      <c r="H37" t="str">
        <f>_xlfn.XLOOKUP(F37,Click!C:C,Click!A:A,"Missing in Click",0,1)</f>
        <v>CHARLESTON-OEM</v>
      </c>
      <c r="I37" t="str">
        <f>_xlfn.XLOOKUP(A37,'Matt Address File'!C:C,'Matt Address File'!P:P,"Missing Address",0,1)</f>
        <v>127 tall spruce dr, moncks corner, 29461, SC</v>
      </c>
    </row>
    <row r="38" spans="1:9" hidden="1" x14ac:dyDescent="0.25">
      <c r="A38" s="5">
        <v>483220</v>
      </c>
      <c r="B38" s="5" t="s">
        <v>153</v>
      </c>
      <c r="C38" s="5" t="s">
        <v>148</v>
      </c>
      <c r="D38" s="6" t="s">
        <v>14</v>
      </c>
      <c r="E38" s="26" t="s">
        <v>15</v>
      </c>
      <c r="F38" s="10">
        <f>_xlfn.XLOOKUP(A38,'Matt Address File'!C:C,'Matt Address File'!A:A,"Not in Click",0,1)</f>
        <v>1169048310</v>
      </c>
      <c r="G38" t="str">
        <f>_xlfn.XLOOKUP(F38,Click!C:C,Click!B:B,"Missing in Click",0,1)</f>
        <v>DAVID KINSLEY</v>
      </c>
      <c r="H38" t="str">
        <f>_xlfn.XLOOKUP(F38,Click!C:C,Click!A:A,"Missing in Click",0,1)</f>
        <v>CHARLESTON-OEM</v>
      </c>
      <c r="I38" t="str">
        <f>_xlfn.XLOOKUP(A38,'Matt Address File'!C:C,'Matt Address File'!P:P,"Missing Address",0,1)</f>
        <v>131 Buddy Lane, Summerville, 29485, SC</v>
      </c>
    </row>
    <row r="39" spans="1:9" hidden="1" x14ac:dyDescent="0.25">
      <c r="A39" s="5">
        <v>414497</v>
      </c>
      <c r="B39" s="5" t="s">
        <v>179</v>
      </c>
      <c r="C39" s="5" t="s">
        <v>180</v>
      </c>
      <c r="D39" s="6" t="s">
        <v>14</v>
      </c>
      <c r="E39" s="6"/>
      <c r="F39" s="10">
        <f>_xlfn.XLOOKUP(A39,'Matt Address File'!C:C,'Matt Address File'!A:A,"Not in Click",0,1)</f>
        <v>1164952701</v>
      </c>
      <c r="G39" t="str">
        <f>_xlfn.XLOOKUP(F39,Click!C:C,Click!B:B,"Missing in Click",0,1)</f>
        <v>ARKEYTTA TALLEY</v>
      </c>
      <c r="H39" t="str">
        <f>_xlfn.XLOOKUP(F39,Click!C:C,Click!A:A,"Missing in Click",0,1)</f>
        <v>CHATTANOOGA</v>
      </c>
      <c r="I39" t="str">
        <f>_xlfn.XLOOKUP(A39,'Matt Address File'!C:C,'Matt Address File'!P:P,"Missing Address",0,1)</f>
        <v>3903 Wiley Ave, Chattanooga, 37412, TN</v>
      </c>
    </row>
    <row r="40" spans="1:9" hidden="1" x14ac:dyDescent="0.25">
      <c r="A40" s="5">
        <v>469504</v>
      </c>
      <c r="B40" s="5" t="s">
        <v>184</v>
      </c>
      <c r="C40" s="5" t="s">
        <v>180</v>
      </c>
      <c r="D40" s="6" t="s">
        <v>14</v>
      </c>
      <c r="E40" s="26" t="s">
        <v>15</v>
      </c>
      <c r="F40" s="10">
        <f>_xlfn.XLOOKUP(A40,'Matt Address File'!C:C,'Matt Address File'!A:A,"Not in Click",0,1)</f>
        <v>590900283</v>
      </c>
      <c r="G40" t="str">
        <f>_xlfn.XLOOKUP(F40,Click!C:C,Click!B:B,"Missing in Click",0,1)</f>
        <v>CLIFFORD BRANAN</v>
      </c>
      <c r="H40" t="str">
        <f>_xlfn.XLOOKUP(F40,Click!C:C,Click!A:A,"Missing in Click",0,1)</f>
        <v>CHATTANOOGA</v>
      </c>
      <c r="I40" t="str">
        <f>_xlfn.XLOOKUP(A40,'Matt Address File'!C:C,'Matt Address File'!P:P,"Missing Address",0,1)</f>
        <v>129 Lofty Sub Rd, Dunlap, 37327, TN</v>
      </c>
    </row>
    <row r="41" spans="1:9" hidden="1" x14ac:dyDescent="0.25">
      <c r="A41" s="5">
        <v>499383</v>
      </c>
      <c r="B41" s="5" t="s">
        <v>188</v>
      </c>
      <c r="C41" s="5" t="s">
        <v>180</v>
      </c>
      <c r="D41" s="6" t="s">
        <v>14</v>
      </c>
      <c r="E41" s="26" t="s">
        <v>15</v>
      </c>
      <c r="F41" s="10">
        <f>_xlfn.XLOOKUP(A41,'Matt Address File'!C:C,'Matt Address File'!A:A,"Not in Click",0,1)</f>
        <v>1174684467</v>
      </c>
      <c r="G41" t="str">
        <f>_xlfn.XLOOKUP(F41,Click!C:C,Click!B:B,"Missing in Click",0,1)</f>
        <v>ALEKSANDR FAIRBANKS-BORNE</v>
      </c>
      <c r="H41" t="str">
        <f>_xlfn.XLOOKUP(F41,Click!C:C,Click!A:A,"Missing in Click",0,1)</f>
        <v>CHATTANOOGA</v>
      </c>
      <c r="I41" t="str">
        <f>_xlfn.XLOOKUP(A41,'Matt Address File'!C:C,'Matt Address File'!P:P,"Missing Address",0,1)</f>
        <v>8857 Millard Lee Lane, Chattanooga, 37416, TN</v>
      </c>
    </row>
    <row r="42" spans="1:9" hidden="1" x14ac:dyDescent="0.25">
      <c r="A42" s="5">
        <v>488465</v>
      </c>
      <c r="B42" s="5" t="s">
        <v>4520</v>
      </c>
      <c r="C42" s="5" t="s">
        <v>1721</v>
      </c>
      <c r="D42" s="6" t="s">
        <v>14</v>
      </c>
      <c r="E42" s="6"/>
      <c r="F42" s="10">
        <f>_xlfn.XLOOKUP(A42,'Matt Address File'!C:C,'Matt Address File'!A:A,"Not in Click",0,1)</f>
        <v>1169045202</v>
      </c>
      <c r="G42" t="str">
        <f>_xlfn.XLOOKUP(F42,Click!C:C,Click!B:B,"Missing in Click",0,1)</f>
        <v>NOAH DOUCET</v>
      </c>
      <c r="H42" t="str">
        <f>_xlfn.XLOOKUP(F42,Click!C:C,Click!A:A,"Missing in Click",0,1)</f>
        <v>CLEVELAND</v>
      </c>
      <c r="I42" t="str">
        <f>_xlfn.XLOOKUP(A42,'Matt Address File'!C:C,'Matt Address File'!P:P,"Missing Address",0,1)</f>
        <v>2807 Norris Ave., Parma, 44134, OH</v>
      </c>
    </row>
    <row r="43" spans="1:9" hidden="1" x14ac:dyDescent="0.25">
      <c r="A43" s="5">
        <v>469377</v>
      </c>
      <c r="B43" s="5" t="s">
        <v>4521</v>
      </c>
      <c r="C43" s="5" t="s">
        <v>1721</v>
      </c>
      <c r="D43" s="6" t="s">
        <v>14</v>
      </c>
      <c r="E43" s="61"/>
      <c r="F43" s="10">
        <f>_xlfn.XLOOKUP(A43,'Matt Address File'!C:C,'Matt Address File'!A:A,"Not in Click",0,1)</f>
        <v>1158144068</v>
      </c>
      <c r="G43" t="str">
        <f>_xlfn.XLOOKUP(F43,Click!C:C,Click!B:B,"Missing in Click",0,1)</f>
        <v>NASSER SELMY</v>
      </c>
      <c r="H43" t="str">
        <f>_xlfn.XLOOKUP(F43,Click!C:C,Click!A:A,"Missing in Click",0,1)</f>
        <v>CLEVELAND</v>
      </c>
      <c r="I43" t="str">
        <f>_xlfn.XLOOKUP(A43,'Matt Address File'!C:C,'Matt Address File'!P:P,"Missing Address",0,1)</f>
        <v>845 Broad St., Elyria, 44035, OH</v>
      </c>
    </row>
    <row r="44" spans="1:9" hidden="1" x14ac:dyDescent="0.25">
      <c r="A44" s="5">
        <v>468158</v>
      </c>
      <c r="B44" s="5" t="s">
        <v>4522</v>
      </c>
      <c r="C44" s="5" t="s">
        <v>1721</v>
      </c>
      <c r="D44" s="6" t="s">
        <v>14</v>
      </c>
      <c r="E44" s="61"/>
      <c r="F44" s="10">
        <f>_xlfn.XLOOKUP(A44,'Matt Address File'!C:C,'Matt Address File'!A:A,"Not in Click",0,1)</f>
        <v>1042920719</v>
      </c>
      <c r="G44" t="str">
        <f>_xlfn.XLOOKUP(F44,Click!C:C,Click!B:B,"Missing in Click",0,1)</f>
        <v>BRANDON SEKERAK</v>
      </c>
      <c r="H44" t="str">
        <f>_xlfn.XLOOKUP(F44,Click!C:C,Click!A:A,"Missing in Click",0,1)</f>
        <v>CLEVELAND</v>
      </c>
      <c r="I44" t="str">
        <f>_xlfn.XLOOKUP(A44,'Matt Address File'!C:C,'Matt Address File'!P:P,"Missing Address",0,1)</f>
        <v>4279 rocky river drive, cleveland, 44135, OH</v>
      </c>
    </row>
    <row r="45" spans="1:9" hidden="1" x14ac:dyDescent="0.25">
      <c r="A45" s="5">
        <v>467655</v>
      </c>
      <c r="B45" s="5" t="s">
        <v>4523</v>
      </c>
      <c r="C45" s="5" t="s">
        <v>1721</v>
      </c>
      <c r="D45" s="6" t="s">
        <v>14</v>
      </c>
      <c r="E45" s="61"/>
      <c r="F45" s="10">
        <f>_xlfn.XLOOKUP(A45,'Matt Address File'!C:C,'Matt Address File'!A:A,"Not in Click",0,1)</f>
        <v>1158142032</v>
      </c>
      <c r="G45" t="str">
        <f>_xlfn.XLOOKUP(F45,Click!C:C,Click!B:B,"Missing in Click",0,1)</f>
        <v>MALEEK COLES</v>
      </c>
      <c r="H45" t="str">
        <f>_xlfn.XLOOKUP(F45,Click!C:C,Click!A:A,"Missing in Click",0,1)</f>
        <v>CLEVELAND</v>
      </c>
      <c r="I45" t="str">
        <f>_xlfn.XLOOKUP(A45,'Matt Address File'!C:C,'Matt Address File'!P:P,"Missing Address",0,1)</f>
        <v>6503 Marsol Rd, Mayfield Heights, 44124, OH</v>
      </c>
    </row>
    <row r="46" spans="1:9" hidden="1" x14ac:dyDescent="0.25">
      <c r="A46" s="5">
        <v>456131</v>
      </c>
      <c r="B46" s="5" t="s">
        <v>4524</v>
      </c>
      <c r="C46" s="5" t="s">
        <v>1721</v>
      </c>
      <c r="D46" s="6" t="s">
        <v>14</v>
      </c>
      <c r="E46" s="61"/>
      <c r="F46" s="10">
        <f>_xlfn.XLOOKUP(A46,'Matt Address File'!C:C,'Matt Address File'!A:A,"Not in Click",0,1)</f>
        <v>1151392681</v>
      </c>
      <c r="G46" t="str">
        <f>_xlfn.XLOOKUP(F46,Click!C:C,Click!B:B,"Missing in Click",0,1)</f>
        <v>MICHAEL HARRIS</v>
      </c>
      <c r="H46" t="str">
        <f>_xlfn.XLOOKUP(F46,Click!C:C,Click!A:A,"Missing in Click",0,1)</f>
        <v>CLEVELAND</v>
      </c>
      <c r="I46" t="str">
        <f>_xlfn.XLOOKUP(A46,'Matt Address File'!C:C,'Matt Address File'!P:P,"Missing Address",0,1)</f>
        <v>7449 GLENMONT DRIVE, APT F, North Royalton, 44133, OH</v>
      </c>
    </row>
    <row r="47" spans="1:9" hidden="1" x14ac:dyDescent="0.25">
      <c r="A47" s="5">
        <v>455829</v>
      </c>
      <c r="B47" s="5" t="s">
        <v>4525</v>
      </c>
      <c r="C47" s="5" t="s">
        <v>1721</v>
      </c>
      <c r="D47" s="6" t="s">
        <v>14</v>
      </c>
      <c r="E47" s="61"/>
      <c r="F47" s="10">
        <f>_xlfn.XLOOKUP(A47,'Matt Address File'!C:C,'Matt Address File'!A:A,"Not in Click",0,1)</f>
        <v>1151392699</v>
      </c>
      <c r="G47" t="str">
        <f>_xlfn.XLOOKUP(F47,Click!C:C,Click!B:B,"Missing in Click",0,1)</f>
        <v>JASON O'CONNOR</v>
      </c>
      <c r="H47" t="str">
        <f>_xlfn.XLOOKUP(F47,Click!C:C,Click!A:A,"Missing in Click",0,1)</f>
        <v>CLEVELAND</v>
      </c>
      <c r="I47" t="str">
        <f>_xlfn.XLOOKUP(A47,'Matt Address File'!C:C,'Matt Address File'!P:P,"Missing Address",0,1)</f>
        <v>3714 Schiller Avenue, Cleveland, 44109, OH</v>
      </c>
    </row>
    <row r="48" spans="1:9" hidden="1" x14ac:dyDescent="0.25">
      <c r="A48" s="5">
        <v>384658</v>
      </c>
      <c r="B48" s="5" t="s">
        <v>4526</v>
      </c>
      <c r="C48" s="5" t="s">
        <v>1721</v>
      </c>
      <c r="D48" s="6" t="s">
        <v>14</v>
      </c>
      <c r="E48" s="6"/>
      <c r="F48" s="10">
        <f>_xlfn.XLOOKUP(A48,'Matt Address File'!C:C,'Matt Address File'!A:A,"Not in Click",0,1)</f>
        <v>1176818024</v>
      </c>
      <c r="G48" t="str">
        <f>_xlfn.XLOOKUP(F48,Click!C:C,Click!B:B,"Missing in Click",0,1)</f>
        <v>VICENTE-DERONE ROSADO</v>
      </c>
      <c r="H48" t="str">
        <f>_xlfn.XLOOKUP(F48,Click!C:C,Click!A:A,"Missing in Click",0,1)</f>
        <v>CLEVELAND</v>
      </c>
      <c r="I48" t="str">
        <f>_xlfn.XLOOKUP(A48,'Matt Address File'!C:C,'Matt Address File'!P:P,"Missing Address",0,1)</f>
        <v>13616 Cedar Road, University Heights, 44118, OH</v>
      </c>
    </row>
    <row r="49" spans="1:9" hidden="1" x14ac:dyDescent="0.25">
      <c r="A49" s="5">
        <v>465266</v>
      </c>
      <c r="B49" s="5" t="s">
        <v>4527</v>
      </c>
      <c r="C49" s="5" t="s">
        <v>1721</v>
      </c>
      <c r="D49" s="6" t="s">
        <v>14</v>
      </c>
      <c r="E49" s="26" t="s">
        <v>15</v>
      </c>
      <c r="F49" s="10">
        <f>_xlfn.XLOOKUP(A49,'Matt Address File'!C:C,'Matt Address File'!A:A,"Not in Click",0,1)</f>
        <v>1008597900</v>
      </c>
      <c r="G49" t="str">
        <f>_xlfn.XLOOKUP(F49,Click!C:C,Click!B:B,"Missing in Click",0,1)</f>
        <v>LEON CORNELIUS</v>
      </c>
      <c r="H49" t="str">
        <f>_xlfn.XLOOKUP(F49,Click!C:C,Click!A:A,"Missing in Click",0,1)</f>
        <v>CLEVELAND</v>
      </c>
      <c r="I49" t="str">
        <f>_xlfn.XLOOKUP(A49,'Matt Address File'!C:C,'Matt Address File'!P:P,"Missing Address",0,1)</f>
        <v>21112 Kenyon Drive, Maple Heights, 44137, OH</v>
      </c>
    </row>
    <row r="50" spans="1:9" hidden="1" x14ac:dyDescent="0.25">
      <c r="A50" s="5">
        <v>468329</v>
      </c>
      <c r="B50" s="5" t="s">
        <v>4528</v>
      </c>
      <c r="C50" s="5" t="s">
        <v>1721</v>
      </c>
      <c r="D50" s="6" t="s">
        <v>14</v>
      </c>
      <c r="E50" s="26" t="s">
        <v>15</v>
      </c>
      <c r="F50" s="10">
        <f>_xlfn.XLOOKUP(A50,'Matt Address File'!C:C,'Matt Address File'!A:A,"Not in Click",0,1)</f>
        <v>1167076274</v>
      </c>
      <c r="G50" t="str">
        <f>_xlfn.XLOOKUP(F50,Click!C:C,Click!B:B,"Missing in Click",0,1)</f>
        <v>MOSES HARRIS-SHAREEF</v>
      </c>
      <c r="H50" t="str">
        <f>_xlfn.XLOOKUP(F50,Click!C:C,Click!A:A,"Missing in Click",0,1)</f>
        <v>CLEVELAND</v>
      </c>
      <c r="I50" t="str">
        <f>_xlfn.XLOOKUP(A50,'Matt Address File'!C:C,'Matt Address File'!P:P,"Missing Address",0,1)</f>
        <v>2074 E.228th street, Euclid OH, 44117, OH</v>
      </c>
    </row>
    <row r="51" spans="1:9" hidden="1" x14ac:dyDescent="0.25">
      <c r="A51" s="5">
        <v>484273</v>
      </c>
      <c r="B51" s="5" t="s">
        <v>4529</v>
      </c>
      <c r="C51" s="5" t="s">
        <v>1723</v>
      </c>
      <c r="D51" s="6" t="s">
        <v>14</v>
      </c>
      <c r="E51" s="61"/>
      <c r="F51" s="10">
        <f>_xlfn.XLOOKUP(A51,'Matt Address File'!C:C,'Matt Address File'!A:A,"Not in Click",0,1)</f>
        <v>1169045047</v>
      </c>
      <c r="G51" t="str">
        <f>_xlfn.XLOOKUP(F51,Click!C:C,Click!B:B,"Missing in Click",0,1)</f>
        <v>ANTIONE CLAY</v>
      </c>
      <c r="H51" t="str">
        <f>_xlfn.XLOOKUP(F51,Click!C:C,Click!A:A,"Missing in Click",0,1)</f>
        <v>CLEVELAND-OEM</v>
      </c>
      <c r="I51" t="str">
        <f>_xlfn.XLOOKUP(A51,'Matt Address File'!C:C,'Matt Address File'!P:P,"Missing Address",0,1)</f>
        <v>5541 Elmwood Ave, MAPLE HEIGHTS, 44137, OH</v>
      </c>
    </row>
    <row r="52" spans="1:9" hidden="1" x14ac:dyDescent="0.25">
      <c r="A52" s="5">
        <v>481087</v>
      </c>
      <c r="B52" s="5" t="s">
        <v>4530</v>
      </c>
      <c r="C52" s="5" t="s">
        <v>1723</v>
      </c>
      <c r="D52" s="6" t="s">
        <v>14</v>
      </c>
      <c r="E52" s="6"/>
      <c r="F52" s="10">
        <f>_xlfn.XLOOKUP(A52,'Matt Address File'!C:C,'Matt Address File'!A:A,"Not in Click",0,1)</f>
        <v>1172220804</v>
      </c>
      <c r="G52" t="str">
        <f>_xlfn.XLOOKUP(F52,Click!C:C,Click!B:B,"Missing in Click",0,1)</f>
        <v>ARYS KENNER</v>
      </c>
      <c r="H52" t="str">
        <f>_xlfn.XLOOKUP(F52,Click!C:C,Click!A:A,"Missing in Click",0,1)</f>
        <v>CLEVELAND-OEM</v>
      </c>
      <c r="I52" t="str">
        <f>_xlfn.XLOOKUP(A52,'Matt Address File'!C:C,'Matt Address File'!P:P,"Missing Address",0,1)</f>
        <v>956 broadway Avenue, Bedford, 44146, OH</v>
      </c>
    </row>
    <row r="53" spans="1:9" hidden="1" x14ac:dyDescent="0.25">
      <c r="A53" s="5">
        <v>481024</v>
      </c>
      <c r="B53" s="5" t="s">
        <v>4531</v>
      </c>
      <c r="C53" s="5" t="s">
        <v>1723</v>
      </c>
      <c r="D53" s="6" t="s">
        <v>14</v>
      </c>
      <c r="E53" s="26" t="s">
        <v>15</v>
      </c>
      <c r="F53" s="10">
        <f>_xlfn.XLOOKUP(A53,'Matt Address File'!C:C,'Matt Address File'!A:A,"Not in Click",0,1)</f>
        <v>1164421264</v>
      </c>
      <c r="G53" t="str">
        <f>_xlfn.XLOOKUP(F53,Click!C:C,Click!B:B,"Missing in Click",0,1)</f>
        <v>JACOB BYINGTON</v>
      </c>
      <c r="H53" t="str">
        <f>_xlfn.XLOOKUP(F53,Click!C:C,Click!A:A,"Missing in Click",0,1)</f>
        <v>CLEVELAND-OEM</v>
      </c>
      <c r="I53" t="str">
        <f>_xlfn.XLOOKUP(A53,'Matt Address File'!C:C,'Matt Address File'!P:P,"Missing Address",0,1)</f>
        <v>2567 Abbeyville Road, Valley City, 44280, OH</v>
      </c>
    </row>
    <row r="54" spans="1:9" hidden="1" x14ac:dyDescent="0.25">
      <c r="A54" s="5">
        <v>396461</v>
      </c>
      <c r="B54" s="5" t="s">
        <v>4532</v>
      </c>
      <c r="C54" s="5" t="s">
        <v>1723</v>
      </c>
      <c r="D54" s="6" t="s">
        <v>14</v>
      </c>
      <c r="E54" s="6"/>
      <c r="F54" s="10">
        <f>_xlfn.XLOOKUP(A54,'Matt Address File'!C:C,'Matt Address File'!A:A,"Not in Click",0,1)</f>
        <v>1095687615</v>
      </c>
      <c r="G54" t="str">
        <f>_xlfn.XLOOKUP(F54,Click!C:C,Click!B:B,"Missing in Click",0,1)</f>
        <v>ARMAND DAVIS</v>
      </c>
      <c r="H54" t="str">
        <f>_xlfn.XLOOKUP(F54,Click!C:C,Click!A:A,"Missing in Click",0,1)</f>
        <v>CLEVELAND-OEM</v>
      </c>
      <c r="I54" t="str">
        <f>_xlfn.XLOOKUP(A54,'Matt Address File'!C:C,'Matt Address File'!P:P,"Missing Address",0,1)</f>
        <v>3764 Washington Park Blvd, Newburgh heights, 44105, OH</v>
      </c>
    </row>
    <row r="55" spans="1:9" hidden="1" x14ac:dyDescent="0.25">
      <c r="A55" s="5">
        <v>481020</v>
      </c>
      <c r="B55" s="5" t="s">
        <v>4533</v>
      </c>
      <c r="C55" s="5" t="s">
        <v>1723</v>
      </c>
      <c r="D55" s="6" t="s">
        <v>14</v>
      </c>
      <c r="E55" s="26" t="s">
        <v>15</v>
      </c>
      <c r="F55" s="10">
        <f>_xlfn.XLOOKUP(A55,'Matt Address File'!C:C,'Matt Address File'!A:A,"Not in Click",0,1)</f>
        <v>1164421335</v>
      </c>
      <c r="G55" t="str">
        <f>_xlfn.XLOOKUP(F55,Click!C:C,Click!B:B,"Missing in Click",0,1)</f>
        <v>DEAN MOSKOS</v>
      </c>
      <c r="H55" t="str">
        <f>_xlfn.XLOOKUP(F55,Click!C:C,Click!A:A,"Missing in Click",0,1)</f>
        <v>CLEVELAND-OEM</v>
      </c>
      <c r="I55" t="str">
        <f>_xlfn.XLOOKUP(A55,'Matt Address File'!C:C,'Matt Address File'!P:P,"Missing Address",0,1)</f>
        <v>1914 19th St SW, Akron, 44314, OH</v>
      </c>
    </row>
    <row r="56" spans="1:9" hidden="1" x14ac:dyDescent="0.25">
      <c r="A56" s="5">
        <v>480356</v>
      </c>
      <c r="B56" s="5" t="s">
        <v>4534</v>
      </c>
      <c r="C56" s="5" t="s">
        <v>1723</v>
      </c>
      <c r="D56" s="6" t="s">
        <v>14</v>
      </c>
      <c r="E56" s="26" t="s">
        <v>15</v>
      </c>
      <c r="F56" s="10">
        <f>_xlfn.XLOOKUP(A56,'Matt Address File'!C:C,'Matt Address File'!A:A,"Not in Click",0,1)</f>
        <v>1164421292</v>
      </c>
      <c r="G56" t="str">
        <f>_xlfn.XLOOKUP(F56,Click!C:C,Click!B:B,"Missing in Click",0,1)</f>
        <v>NATHAN EDGECOMB</v>
      </c>
      <c r="H56" t="str">
        <f>_xlfn.XLOOKUP(F56,Click!C:C,Click!A:A,"Missing in Click",0,1)</f>
        <v>CLEVELAND-OEM</v>
      </c>
      <c r="I56" t="str">
        <f>_xlfn.XLOOKUP(A56,'Matt Address File'!C:C,'Matt Address File'!P:P,"Missing Address",0,1)</f>
        <v>57 Chelmsford Drive, Aurora, 44202, OH</v>
      </c>
    </row>
    <row r="57" spans="1:9" hidden="1" x14ac:dyDescent="0.25">
      <c r="A57" s="5">
        <v>511195</v>
      </c>
      <c r="B57" s="5" t="s">
        <v>235</v>
      </c>
      <c r="C57" s="5" t="s">
        <v>236</v>
      </c>
      <c r="D57" s="6" t="s">
        <v>14</v>
      </c>
      <c r="E57" s="6"/>
      <c r="F57" s="10">
        <f>_xlfn.XLOOKUP(A57,'Matt Address File'!C:C,'Matt Address File'!A:A,"Not in Click",0,1)</f>
        <v>1179022138</v>
      </c>
      <c r="G57" t="str">
        <f>_xlfn.XLOOKUP(F57,Click!C:C,Click!B:B,"Missing in Click",0,1)</f>
        <v>GREGORY VIRGIN</v>
      </c>
      <c r="H57" t="str">
        <f>_xlfn.XLOOKUP(F57,Click!C:C,Click!A:A,"Missing in Click",0,1)</f>
        <v>COLUMBUS OH-OEM</v>
      </c>
      <c r="I57" t="str">
        <f>_xlfn.XLOOKUP(A57,'Matt Address File'!C:C,'Matt Address File'!P:P,"Missing Address",0,1)</f>
        <v>5219 Linton St, South Bloomfield, 43103, OH</v>
      </c>
    </row>
    <row r="58" spans="1:9" hidden="1" x14ac:dyDescent="0.25">
      <c r="A58" s="5">
        <v>494645</v>
      </c>
      <c r="B58" s="5" t="s">
        <v>241</v>
      </c>
      <c r="C58" s="5" t="s">
        <v>236</v>
      </c>
      <c r="D58" s="6" t="s">
        <v>14</v>
      </c>
      <c r="E58" s="26" t="s">
        <v>15</v>
      </c>
      <c r="F58" s="10">
        <f>_xlfn.XLOOKUP(A58,'Matt Address File'!C:C,'Matt Address File'!A:A,"Not in Click",0,1)</f>
        <v>1174684491</v>
      </c>
      <c r="G58" t="str">
        <f>_xlfn.XLOOKUP(F58,Click!C:C,Click!B:B,"Missing in Click",0,1)</f>
        <v>GREGORY STANCOURT</v>
      </c>
      <c r="H58" t="str">
        <f>_xlfn.XLOOKUP(F58,Click!C:C,Click!A:A,"Missing in Click",0,1)</f>
        <v>COLUMBUS OH-OEM</v>
      </c>
      <c r="I58" t="str">
        <f>_xlfn.XLOOKUP(A58,'Matt Address File'!C:C,'Matt Address File'!P:P,"Missing Address",0,1)</f>
        <v>495 Station Rd., Apt. 12, Columbus, 43228, OH</v>
      </c>
    </row>
    <row r="59" spans="1:9" hidden="1" x14ac:dyDescent="0.25">
      <c r="A59" s="5">
        <v>494642</v>
      </c>
      <c r="B59" s="5" t="s">
        <v>245</v>
      </c>
      <c r="C59" s="5" t="s">
        <v>236</v>
      </c>
      <c r="D59" s="6" t="s">
        <v>14</v>
      </c>
      <c r="E59" s="26" t="s">
        <v>15</v>
      </c>
      <c r="F59" s="10">
        <f>_xlfn.XLOOKUP(A59,'Matt Address File'!C:C,'Matt Address File'!A:A,"Not in Click",0,1)</f>
        <v>1172824740</v>
      </c>
      <c r="G59" t="str">
        <f>_xlfn.XLOOKUP(F59,Click!C:C,Click!B:B,"Missing in Click",0,1)</f>
        <v>TERRANCE JONES</v>
      </c>
      <c r="H59" t="str">
        <f>_xlfn.XLOOKUP(F59,Click!C:C,Click!A:A,"Missing in Click",0,1)</f>
        <v>COLUMBUS OH-OEM</v>
      </c>
      <c r="I59" t="str">
        <f>_xlfn.XLOOKUP(A59,'Matt Address File'!C:C,'Matt Address File'!P:P,"Missing Address",0,1)</f>
        <v>723 Bryden Rd, Columbus, 43205, OH</v>
      </c>
    </row>
    <row r="60" spans="1:9" hidden="1" x14ac:dyDescent="0.25">
      <c r="A60" s="5">
        <v>518237</v>
      </c>
      <c r="B60" s="5" t="s">
        <v>249</v>
      </c>
      <c r="C60" s="5" t="s">
        <v>250</v>
      </c>
      <c r="D60" s="6" t="s">
        <v>14</v>
      </c>
      <c r="E60" s="6"/>
      <c r="F60" s="10">
        <f>_xlfn.XLOOKUP(A60,'Matt Address File'!C:C,'Matt Address File'!A:A,"Not in Click",0,1)</f>
        <v>1181522409</v>
      </c>
      <c r="G60" t="str">
        <f>_xlfn.XLOOKUP(F60,Click!C:C,Click!B:B,"Missing in Click",0,1)</f>
        <v>SHANE SPARKS</v>
      </c>
      <c r="H60" t="str">
        <f>_xlfn.XLOOKUP(F60,Click!C:C,Click!A:A,"Missing in Click",0,1)</f>
        <v>DALLAS-OEM</v>
      </c>
      <c r="I60" t="str">
        <f>_xlfn.XLOOKUP(A60,'Matt Address File'!C:C,'Matt Address File'!P:P,"Missing Address",0,1)</f>
        <v>1409 BEN DR, IRVING, 75061, TX</v>
      </c>
    </row>
    <row r="61" spans="1:9" hidden="1" x14ac:dyDescent="0.25">
      <c r="A61" s="5">
        <v>511819</v>
      </c>
      <c r="B61" s="5" t="s">
        <v>303</v>
      </c>
      <c r="C61" s="5" t="s">
        <v>250</v>
      </c>
      <c r="D61" s="6" t="s">
        <v>14</v>
      </c>
      <c r="E61" s="6"/>
      <c r="F61" s="10">
        <f>_xlfn.XLOOKUP(A61,'Matt Address File'!C:C,'Matt Address File'!A:A,"Not in Click",0,1)</f>
        <v>1179021134</v>
      </c>
      <c r="G61" t="str">
        <f>_xlfn.XLOOKUP(F61,Click!C:C,Click!B:B,"Missing in Click",0,1)</f>
        <v>FABIAN HARRIS</v>
      </c>
      <c r="H61" t="str">
        <f>_xlfn.XLOOKUP(F61,Click!C:C,Click!A:A,"Missing in Click",0,1)</f>
        <v>DALLAS-OEM</v>
      </c>
      <c r="I61" t="str">
        <f>_xlfn.XLOOKUP(A61,'Matt Address File'!C:C,'Matt Address File'!P:P,"Missing Address",0,1)</f>
        <v>825 E pleasant run rd #4201, DeSoto, 75115, TX</v>
      </c>
    </row>
    <row r="62" spans="1:9" hidden="1" x14ac:dyDescent="0.25">
      <c r="A62" s="5">
        <v>499617</v>
      </c>
      <c r="B62" s="5" t="s">
        <v>307</v>
      </c>
      <c r="C62" s="5" t="s">
        <v>250</v>
      </c>
      <c r="D62" s="6" t="s">
        <v>14</v>
      </c>
      <c r="E62" s="6"/>
      <c r="F62" s="10">
        <f>_xlfn.XLOOKUP(A62,'Matt Address File'!C:C,'Matt Address File'!A:A,"Not in Click",0,1)</f>
        <v>647661626</v>
      </c>
      <c r="G62" t="str">
        <f>_xlfn.XLOOKUP(F62,Click!C:C,Click!B:B,"Missing in Click",0,1)</f>
        <v>TODD HILL</v>
      </c>
      <c r="H62" t="str">
        <f>_xlfn.XLOOKUP(F62,Click!C:C,Click!A:A,"Missing in Click",0,1)</f>
        <v>DALLAS-OEM</v>
      </c>
      <c r="I62" t="str">
        <f>_xlfn.XLOOKUP(A62,'Matt Address File'!C:C,'Matt Address File'!P:P,"Missing Address",0,1)</f>
        <v>7232 mesa verde tr., Fort Worth, 76137, TX</v>
      </c>
    </row>
    <row r="63" spans="1:9" hidden="1" x14ac:dyDescent="0.25">
      <c r="A63" s="5">
        <v>499603</v>
      </c>
      <c r="B63" s="5" t="s">
        <v>263</v>
      </c>
      <c r="C63" s="5" t="s">
        <v>250</v>
      </c>
      <c r="D63" s="6" t="s">
        <v>14</v>
      </c>
      <c r="E63" s="6"/>
      <c r="F63" s="10">
        <f>_xlfn.XLOOKUP(A63,'Matt Address File'!C:C,'Matt Address File'!A:A,"Not in Click",0,1)</f>
        <v>1174684505</v>
      </c>
      <c r="G63" t="str">
        <f>_xlfn.XLOOKUP(F63,Click!C:C,Click!B:B,"Missing in Click",0,1)</f>
        <v>CALVIN JOHNSON</v>
      </c>
      <c r="H63" t="str">
        <f>_xlfn.XLOOKUP(F63,Click!C:C,Click!A:A,"Missing in Click",0,1)</f>
        <v>DALLAS-OEM</v>
      </c>
      <c r="I63" t="str">
        <f>_xlfn.XLOOKUP(A63,'Matt Address File'!C:C,'Matt Address File'!P:P,"Missing Address",0,1)</f>
        <v>1116 Wynncrest Lane Apt 2202â—†, Arlington, 76006, TX</v>
      </c>
    </row>
    <row r="64" spans="1:9" hidden="1" x14ac:dyDescent="0.25">
      <c r="A64" s="5">
        <v>466939</v>
      </c>
      <c r="B64" s="5" t="s">
        <v>4535</v>
      </c>
      <c r="C64" s="5" t="s">
        <v>250</v>
      </c>
      <c r="D64" s="6" t="s">
        <v>14</v>
      </c>
      <c r="E64" s="61"/>
      <c r="F64" s="10">
        <f>_xlfn.XLOOKUP(A64,'Matt Address File'!C:C,'Matt Address File'!A:A,"Not in Click",0,1)</f>
        <v>1158143391</v>
      </c>
      <c r="G64" t="str">
        <f>_xlfn.XLOOKUP(F64,Click!C:C,Click!B:B,"Missing in Click",0,1)</f>
        <v>MYONG LEE</v>
      </c>
      <c r="H64" t="str">
        <f>_xlfn.XLOOKUP(F64,Click!C:C,Click!A:A,"Missing in Click",0,1)</f>
        <v>ASURION REPAIR SERVICES</v>
      </c>
      <c r="I64" t="str">
        <f>_xlfn.XLOOKUP(A64,'Matt Address File'!C:C,'Matt Address File'!P:P,"Missing Address",0,1)</f>
        <v>524 Santa Fe Trail, Irving, 75063, TX</v>
      </c>
    </row>
    <row r="65" spans="1:9" hidden="1" x14ac:dyDescent="0.25">
      <c r="A65" s="5">
        <v>464540</v>
      </c>
      <c r="B65" s="5" t="s">
        <v>275</v>
      </c>
      <c r="C65" s="5" t="s">
        <v>250</v>
      </c>
      <c r="D65" s="6" t="s">
        <v>14</v>
      </c>
      <c r="E65" s="26" t="s">
        <v>15</v>
      </c>
      <c r="F65" s="10">
        <f>_xlfn.XLOOKUP(A65,'Matt Address File'!C:C,'Matt Address File'!A:A,"Not in Click",0,1)</f>
        <v>1156891629</v>
      </c>
      <c r="G65" t="str">
        <f>_xlfn.XLOOKUP(F65,Click!C:C,Click!B:B,"Missing in Click",0,1)</f>
        <v>CYLE RUDOLPH</v>
      </c>
      <c r="H65" t="str">
        <f>_xlfn.XLOOKUP(F65,Click!C:C,Click!A:A,"Missing in Click",0,1)</f>
        <v>DALLAS-OEM</v>
      </c>
      <c r="I65" t="str">
        <f>_xlfn.XLOOKUP(A65,'Matt Address File'!C:C,'Matt Address File'!P:P,"Missing Address",0,1)</f>
        <v>7340 Skillman St., Dallas, 75231, TX</v>
      </c>
    </row>
    <row r="66" spans="1:9" hidden="1" x14ac:dyDescent="0.25">
      <c r="A66" s="5">
        <v>463554</v>
      </c>
      <c r="B66" s="5" t="s">
        <v>271</v>
      </c>
      <c r="C66" s="5" t="s">
        <v>250</v>
      </c>
      <c r="D66" s="6" t="s">
        <v>14</v>
      </c>
      <c r="E66" s="26" t="s">
        <v>15</v>
      </c>
      <c r="F66" s="10">
        <f>_xlfn.XLOOKUP(A66,'Matt Address File'!C:C,'Matt Address File'!A:A,"Not in Click",0,1)</f>
        <v>1152402448</v>
      </c>
      <c r="G66" t="str">
        <f>_xlfn.XLOOKUP(F66,Click!C:C,Click!B:B,"Missing in Click",0,1)</f>
        <v>CHRISTOPHER AUGUST</v>
      </c>
      <c r="H66" t="str">
        <f>_xlfn.XLOOKUP(F66,Click!C:C,Click!A:A,"Missing in Click",0,1)</f>
        <v>DALLAS-OEM</v>
      </c>
      <c r="I66" t="str">
        <f>_xlfn.XLOOKUP(A66,'Matt Address File'!C:C,'Matt Address File'!P:P,"Missing Address",0,1)</f>
        <v>5202 Wood Creek LN, Garland, 75044, TX</v>
      </c>
    </row>
    <row r="67" spans="1:9" hidden="1" x14ac:dyDescent="0.25">
      <c r="A67" s="5">
        <v>463374</v>
      </c>
      <c r="B67" s="5" t="s">
        <v>267</v>
      </c>
      <c r="C67" s="5" t="s">
        <v>250</v>
      </c>
      <c r="D67" s="6" t="s">
        <v>14</v>
      </c>
      <c r="E67" s="61"/>
      <c r="F67" s="10">
        <f>_xlfn.XLOOKUP(A67,'Matt Address File'!C:C,'Matt Address File'!A:A,"Not in Click",0,1)</f>
        <v>1156891485</v>
      </c>
      <c r="G67" t="str">
        <f>_xlfn.XLOOKUP(F67,Click!C:C,Click!B:B,"Missing in Click",0,1)</f>
        <v>ARIC WRIGHT</v>
      </c>
      <c r="H67" t="str">
        <f>_xlfn.XLOOKUP(F67,Click!C:C,Click!A:A,"Missing in Click",0,1)</f>
        <v>DALLAS-OEM</v>
      </c>
      <c r="I67" t="str">
        <f>_xlfn.XLOOKUP(A67,'Matt Address File'!C:C,'Matt Address File'!P:P,"Missing Address",0,1)</f>
        <v>2551 Stockbridge Rd, Denton, 76208, TX</v>
      </c>
    </row>
    <row r="68" spans="1:9" hidden="1" x14ac:dyDescent="0.25">
      <c r="A68" s="5">
        <v>455813</v>
      </c>
      <c r="B68" s="5" t="s">
        <v>299</v>
      </c>
      <c r="C68" s="5" t="s">
        <v>250</v>
      </c>
      <c r="D68" s="6" t="s">
        <v>14</v>
      </c>
      <c r="E68" s="61"/>
      <c r="F68" s="10">
        <f>_xlfn.XLOOKUP(A68,'Matt Address File'!C:C,'Matt Address File'!A:A,"Not in Click",0,1)</f>
        <v>1151392717</v>
      </c>
      <c r="G68" t="str">
        <f>_xlfn.XLOOKUP(F68,Click!C:C,Click!B:B,"Missing in Click",0,1)</f>
        <v>BRYTON TAYLOR</v>
      </c>
      <c r="H68" t="str">
        <f>_xlfn.XLOOKUP(F68,Click!C:C,Click!A:A,"Missing in Click",0,1)</f>
        <v>DALLAS-OEM</v>
      </c>
      <c r="I68" t="str">
        <f>_xlfn.XLOOKUP(A68,'Matt Address File'!C:C,'Matt Address File'!P:P,"Missing Address",0,1)</f>
        <v>2105 Foust St., Chattanooga, 37407, TN</v>
      </c>
    </row>
    <row r="69" spans="1:9" hidden="1" x14ac:dyDescent="0.25">
      <c r="A69" s="5">
        <v>449537</v>
      </c>
      <c r="B69" s="5" t="s">
        <v>295</v>
      </c>
      <c r="C69" s="5" t="s">
        <v>250</v>
      </c>
      <c r="D69" s="6" t="s">
        <v>14</v>
      </c>
      <c r="E69" s="61"/>
      <c r="F69" s="10">
        <f>_xlfn.XLOOKUP(A69,'Matt Address File'!C:C,'Matt Address File'!A:A,"Not in Click",0,1)</f>
        <v>1145127381</v>
      </c>
      <c r="G69" t="str">
        <f>_xlfn.XLOOKUP(F69,Click!C:C,Click!B:B,"Missing in Click",0,1)</f>
        <v>JERAMY WOODS</v>
      </c>
      <c r="H69" t="str">
        <f>_xlfn.XLOOKUP(F69,Click!C:C,Click!A:A,"Missing in Click",0,1)</f>
        <v>DALLAS-OEM</v>
      </c>
      <c r="I69" t="str">
        <f>_xlfn.XLOOKUP(A69,'Matt Address File'!C:C,'Matt Address File'!P:P,"Missing Address",0,1)</f>
        <v>1806 Jasmine Dr, Lancaster, 75146, TX</v>
      </c>
    </row>
    <row r="70" spans="1:9" hidden="1" x14ac:dyDescent="0.25">
      <c r="A70" s="5">
        <v>353899</v>
      </c>
      <c r="B70" s="5" t="s">
        <v>259</v>
      </c>
      <c r="C70" s="5" t="s">
        <v>250</v>
      </c>
      <c r="D70" s="6" t="s">
        <v>14</v>
      </c>
      <c r="E70" s="6"/>
      <c r="F70" s="10">
        <f>_xlfn.XLOOKUP(A70,'Matt Address File'!C:C,'Matt Address File'!A:A,"Not in Click",0,1)</f>
        <v>1175694830</v>
      </c>
      <c r="G70" t="str">
        <f>_xlfn.XLOOKUP(F70,Click!C:C,Click!B:B,"Missing in Click",0,1)</f>
        <v>ANTHONY SOILEAU</v>
      </c>
      <c r="H70" t="str">
        <f>_xlfn.XLOOKUP(F70,Click!C:C,Click!A:A,"Missing in Click",0,1)</f>
        <v>DALLAS-OEM</v>
      </c>
      <c r="I70" t="str">
        <f>_xlfn.XLOOKUP(A70,'Matt Address File'!C:C,'Matt Address File'!P:P,"Missing Address",0,1)</f>
        <v>237 Rodeo Dr, Keller, 76248, TX</v>
      </c>
    </row>
    <row r="71" spans="1:9" hidden="1" x14ac:dyDescent="0.25">
      <c r="A71" s="15">
        <v>341402</v>
      </c>
      <c r="B71" s="5" t="s">
        <v>291</v>
      </c>
      <c r="C71" s="5" t="s">
        <v>250</v>
      </c>
      <c r="D71" s="6" t="s">
        <v>14</v>
      </c>
      <c r="E71" s="6"/>
      <c r="F71" s="10">
        <f>_xlfn.XLOOKUP(A71,'Matt Address File'!C:C,'Matt Address File'!A:A,"Not in Click",0,1)</f>
        <v>1175692629</v>
      </c>
      <c r="G71" t="str">
        <f>_xlfn.XLOOKUP(F71,Click!C:C,Click!B:B,"Missing in Click",0,1)</f>
        <v>TAI ONEIL</v>
      </c>
      <c r="H71" t="str">
        <f>_xlfn.XLOOKUP(F71,Click!C:C,Click!A:A,"Missing in Click",0,1)</f>
        <v>KANSAS CITY-OEM</v>
      </c>
      <c r="I71" t="str">
        <f>_xlfn.XLOOKUP(A71,'Matt Address File'!C:C,'Matt Address File'!P:P,"Missing Address",0,1)</f>
        <v>4134 Saint Anne Avenue West, Phoenix, 85041, AZ</v>
      </c>
    </row>
    <row r="72" spans="1:9" x14ac:dyDescent="0.25">
      <c r="A72" s="15">
        <v>301257</v>
      </c>
      <c r="B72" s="5" t="s">
        <v>255</v>
      </c>
      <c r="C72" s="5" t="s">
        <v>250</v>
      </c>
      <c r="D72" s="6" t="s">
        <v>14</v>
      </c>
      <c r="E72" s="61"/>
      <c r="F72" s="10">
        <f>_xlfn.XLOOKUP(A72,'Matt Address File'!C:C,'Matt Address File'!A:A,"Not in Click",0,1)</f>
        <v>1156891636</v>
      </c>
      <c r="G72" t="str">
        <f>_xlfn.XLOOKUP(F72,Click!C:C,Click!B:B,"Missing in Click",0,1)</f>
        <v>TA'MIA SMITH</v>
      </c>
      <c r="H72" t="str">
        <f>_xlfn.XLOOKUP(F72,Click!C:C,Click!A:A,"Missing in Click",0,1)</f>
        <v>KANSAS CITY-OEM</v>
      </c>
      <c r="I72" t="str">
        <f>_xlfn.XLOOKUP(A72,'Matt Address File'!C:C,'Matt Address File'!P:P,"Missing Address",0,1)</f>
        <v>127 Polk Street, Columbia, 38401, TN</v>
      </c>
    </row>
    <row r="73" spans="1:9" hidden="1" x14ac:dyDescent="0.25">
      <c r="A73" s="5">
        <v>272289</v>
      </c>
      <c r="B73" s="5" t="s">
        <v>279</v>
      </c>
      <c r="C73" s="5" t="s">
        <v>250</v>
      </c>
      <c r="D73" s="6" t="s">
        <v>14</v>
      </c>
      <c r="E73" s="6"/>
      <c r="F73" s="10">
        <f>_xlfn.XLOOKUP(A73,'Matt Address File'!C:C,'Matt Address File'!A:A,"Not in Click",0,1)</f>
        <v>1181522406</v>
      </c>
      <c r="G73" t="str">
        <f>_xlfn.XLOOKUP(F73,Click!C:C,Click!B:B,"Missing in Click",0,1)</f>
        <v>GAGE TATAR</v>
      </c>
      <c r="H73" t="str">
        <f>_xlfn.XLOOKUP(F73,Click!C:C,Click!A:A,"Missing in Click",0,1)</f>
        <v>DALLAS-OEM</v>
      </c>
      <c r="I73" t="str">
        <f>_xlfn.XLOOKUP(A73,'Matt Address File'!C:C,'Matt Address File'!P:P,"Missing Address",0,1)</f>
        <v>10605 Traymore Dr, Fort Worth, 76244, TX</v>
      </c>
    </row>
    <row r="74" spans="1:9" hidden="1" x14ac:dyDescent="0.25">
      <c r="A74" s="5">
        <v>506213</v>
      </c>
      <c r="B74" s="5" t="s">
        <v>287</v>
      </c>
      <c r="C74" s="5" t="s">
        <v>250</v>
      </c>
      <c r="D74" s="6" t="s">
        <v>14</v>
      </c>
      <c r="E74" s="26" t="s">
        <v>15</v>
      </c>
      <c r="F74" s="10">
        <f>_xlfn.XLOOKUP(A74,'Matt Address File'!C:C,'Matt Address File'!A:A,"Not in Click",0,1)</f>
        <v>1175695112</v>
      </c>
      <c r="G74" t="str">
        <f>_xlfn.XLOOKUP(F74,Click!C:C,Click!B:B,"Missing in Click",0,1)</f>
        <v>JAMES SMART</v>
      </c>
      <c r="H74" t="str">
        <f>_xlfn.XLOOKUP(F74,Click!C:C,Click!A:A,"Missing in Click",0,1)</f>
        <v>DALLAS-OEM</v>
      </c>
      <c r="I74" t="str">
        <f>_xlfn.XLOOKUP(A74,'Matt Address File'!C:C,'Matt Address File'!P:P,"Missing Address",0,1)</f>
        <v>828 Wylie St, Crowley, 76036, TX</v>
      </c>
    </row>
    <row r="75" spans="1:9" hidden="1" x14ac:dyDescent="0.25">
      <c r="A75" s="5">
        <v>512649</v>
      </c>
      <c r="B75" s="5" t="s">
        <v>283</v>
      </c>
      <c r="C75" s="5" t="s">
        <v>250</v>
      </c>
      <c r="D75" s="6" t="s">
        <v>14</v>
      </c>
      <c r="E75" s="26" t="s">
        <v>15</v>
      </c>
      <c r="F75" s="10">
        <f>_xlfn.XLOOKUP(A75,'Matt Address File'!C:C,'Matt Address File'!A:A,"Not in Click",0,1)</f>
        <v>1179020911</v>
      </c>
      <c r="G75" t="str">
        <f>_xlfn.XLOOKUP(F75,Click!C:C,Click!B:B,"Missing in Click",0,1)</f>
        <v>JAMES NELSON</v>
      </c>
      <c r="H75" t="str">
        <f>_xlfn.XLOOKUP(F75,Click!C:C,Click!A:A,"Missing in Click",0,1)</f>
        <v>DALLAS-OEM</v>
      </c>
      <c r="I75" t="str">
        <f>_xlfn.XLOOKUP(A75,'Matt Address File'!C:C,'Matt Address File'!P:P,"Missing Address",0,1)</f>
        <v>1564 N Galloway Ave., Mesquite, 75149, TX</v>
      </c>
    </row>
    <row r="76" spans="1:9" hidden="1" x14ac:dyDescent="0.25">
      <c r="A76" s="5">
        <v>472149</v>
      </c>
      <c r="B76" s="5" t="s">
        <v>337</v>
      </c>
      <c r="C76" s="5" t="s">
        <v>321</v>
      </c>
      <c r="D76" s="6" t="s">
        <v>338</v>
      </c>
      <c r="E76" s="6"/>
      <c r="F76" s="10">
        <f>_xlfn.XLOOKUP(A76,'Matt Address File'!C:C,'Matt Address File'!A:A,"Not in Click",0,1)</f>
        <v>1164790220</v>
      </c>
      <c r="G76" t="str">
        <f>_xlfn.XLOOKUP(F76,Click!C:C,Click!B:B,"Missing in Click",0,1)</f>
        <v>CAMERON FARRELL</v>
      </c>
      <c r="H76" s="25" t="str">
        <f>_xlfn.XLOOKUP(F76,Click!C:C,Click!A:A,"Missing in Click",0,1)</f>
        <v>DAYTONA</v>
      </c>
      <c r="I76" t="str">
        <f>_xlfn.XLOOKUP(A76,'Matt Address File'!C:C,'Matt Address File'!P:P,"Missing Address",0,1)</f>
        <v>3780 South Clyde Morris Blvd., Port Orange, 32129, FL</v>
      </c>
    </row>
    <row r="77" spans="1:9" hidden="1" x14ac:dyDescent="0.25">
      <c r="A77" s="5">
        <v>475652</v>
      </c>
      <c r="B77" s="5" t="s">
        <v>361</v>
      </c>
      <c r="C77" s="5" t="s">
        <v>321</v>
      </c>
      <c r="D77" s="6" t="s">
        <v>14</v>
      </c>
      <c r="E77" s="6"/>
      <c r="F77" s="10">
        <f>_xlfn.XLOOKUP(A77,'Matt Address File'!C:C,'Matt Address File'!A:A,"Not in Click",0,1)</f>
        <v>1164789427</v>
      </c>
      <c r="G77" t="str">
        <f>_xlfn.XLOOKUP(F77,Click!C:C,Click!B:B,"Missing in Click",0,1)</f>
        <v>KINGLY ARAUJO</v>
      </c>
      <c r="H77" s="25" t="str">
        <f>_xlfn.XLOOKUP(F77,Click!C:C,Click!A:A,"Missing in Click",0,1)</f>
        <v>DAYTONA</v>
      </c>
      <c r="I77" t="str">
        <f>_xlfn.XLOOKUP(A77,'Matt Address File'!C:C,'Matt Address File'!P:P,"Missing Address",0,1)</f>
        <v>4 Pine Shadows Trl, Ormond Beach, 32174, FL</v>
      </c>
    </row>
    <row r="78" spans="1:9" hidden="1" x14ac:dyDescent="0.25">
      <c r="A78" s="5">
        <v>472720</v>
      </c>
      <c r="B78" s="5" t="s">
        <v>349</v>
      </c>
      <c r="C78" s="5" t="s">
        <v>321</v>
      </c>
      <c r="D78" s="6" t="s">
        <v>14</v>
      </c>
      <c r="E78" s="6"/>
      <c r="F78" s="10">
        <f>_xlfn.XLOOKUP(A78,'Matt Address File'!C:C,'Matt Address File'!A:A,"Not in Click",0,1)</f>
        <v>1164789615</v>
      </c>
      <c r="G78" t="str">
        <f>_xlfn.XLOOKUP(F78,Click!C:C,Click!B:B,"Missing in Click",0,1)</f>
        <v>BOBBY BRUNDIDGE</v>
      </c>
      <c r="H78" s="25" t="str">
        <f>_xlfn.XLOOKUP(F78,Click!C:C,Click!A:A,"Missing in Click",0,1)</f>
        <v>DAYTONA</v>
      </c>
      <c r="I78" t="str">
        <f>_xlfn.XLOOKUP(A78,'Matt Address File'!C:C,'Matt Address File'!P:P,"Missing Address",0,1)</f>
        <v>241 Brasswood Ct, Daytona Beach, 32117, FL</v>
      </c>
    </row>
    <row r="79" spans="1:9" hidden="1" x14ac:dyDescent="0.25">
      <c r="A79" s="5">
        <v>457793</v>
      </c>
      <c r="B79" s="5" t="s">
        <v>365</v>
      </c>
      <c r="C79" s="5" t="s">
        <v>321</v>
      </c>
      <c r="D79" s="6" t="s">
        <v>14</v>
      </c>
      <c r="E79" s="61"/>
      <c r="F79" s="10">
        <f>_xlfn.XLOOKUP(A79,'Matt Address File'!C:C,'Matt Address File'!A:A,"Not in Click",0,1)</f>
        <v>1154026417</v>
      </c>
      <c r="G79" t="str">
        <f>_xlfn.XLOOKUP(F79,Click!C:C,Click!B:B,"Missing in Click",0,1)</f>
        <v>LOUIS AHLHEIM</v>
      </c>
      <c r="H79" s="25" t="str">
        <f>_xlfn.XLOOKUP(F79,Click!C:C,Click!A:A,"Missing in Click",0,1)</f>
        <v>DAYTONA</v>
      </c>
      <c r="I79" t="str">
        <f>_xlfn.XLOOKUP(A79,'Matt Address File'!C:C,'Matt Address File'!P:P,"Missing Address",0,1)</f>
        <v>5496 St regis way, port orange, 32128, FL</v>
      </c>
    </row>
    <row r="80" spans="1:9" hidden="1" x14ac:dyDescent="0.25">
      <c r="A80" s="5">
        <v>457144</v>
      </c>
      <c r="B80" s="5" t="s">
        <v>353</v>
      </c>
      <c r="C80" s="5" t="s">
        <v>321</v>
      </c>
      <c r="D80" s="6" t="s">
        <v>14</v>
      </c>
      <c r="E80" s="61"/>
      <c r="F80" s="10">
        <f>_xlfn.XLOOKUP(A80,'Matt Address File'!C:C,'Matt Address File'!A:A,"Not in Click",0,1)</f>
        <v>985007152</v>
      </c>
      <c r="G80" t="str">
        <f>_xlfn.XLOOKUP(F80,Click!C:C,Click!B:B,"Missing in Click",0,1)</f>
        <v>CASEY ALLRED</v>
      </c>
      <c r="H80" s="25" t="str">
        <f>_xlfn.XLOOKUP(F80,Click!C:C,Click!A:A,"Missing in Click",0,1)</f>
        <v>DAYTONA</v>
      </c>
      <c r="I80" t="str">
        <f>_xlfn.XLOOKUP(A80,'Matt Address File'!C:C,'Matt Address File'!P:P,"Missing Address",0,1)</f>
        <v>3656 Jackson Street #A1, Port Orange, 32129, FL</v>
      </c>
    </row>
    <row r="81" spans="1:9" hidden="1" x14ac:dyDescent="0.25">
      <c r="A81" s="5">
        <v>454880</v>
      </c>
      <c r="B81" s="5" t="s">
        <v>343</v>
      </c>
      <c r="C81" s="5" t="s">
        <v>321</v>
      </c>
      <c r="D81" s="6" t="s">
        <v>14</v>
      </c>
      <c r="E81" s="61"/>
      <c r="F81" s="10">
        <f>_xlfn.XLOOKUP(A81,'Matt Address File'!C:C,'Matt Address File'!A:A,"Not in Click",0,1)</f>
        <v>1151392638</v>
      </c>
      <c r="G81" t="str">
        <f>_xlfn.XLOOKUP(F81,Click!C:C,Click!B:B,"Missing in Click",0,1)</f>
        <v>ADRIAN BROWN</v>
      </c>
      <c r="H81" s="25" t="str">
        <f>_xlfn.XLOOKUP(F81,Click!C:C,Click!A:A,"Missing in Click",0,1)</f>
        <v>DAYTONA</v>
      </c>
      <c r="I81" t="str">
        <f>_xlfn.XLOOKUP(A81,'Matt Address File'!C:C,'Matt Address File'!P:P,"Missing Address",0,1)</f>
        <v>411 N Halifax Ave, Daytona Beach, 32118, FL</v>
      </c>
    </row>
    <row r="82" spans="1:9" hidden="1" x14ac:dyDescent="0.25">
      <c r="A82" s="5">
        <v>443301</v>
      </c>
      <c r="B82" s="5" t="s">
        <v>357</v>
      </c>
      <c r="C82" s="5" t="s">
        <v>321</v>
      </c>
      <c r="D82" s="6" t="s">
        <v>14</v>
      </c>
      <c r="E82" s="61"/>
      <c r="F82" s="10">
        <f>_xlfn.XLOOKUP(A82,'Matt Address File'!C:C,'Matt Address File'!A:A,"Not in Click",0,1)</f>
        <v>1151392642</v>
      </c>
      <c r="G82" t="str">
        <f>_xlfn.XLOOKUP(F82,Click!C:C,Click!B:B,"Missing in Click",0,1)</f>
        <v>HOWARD MCKENZIE</v>
      </c>
      <c r="H82" s="25" t="str">
        <f>_xlfn.XLOOKUP(F82,Click!C:C,Click!A:A,"Missing in Click",0,1)</f>
        <v>DAYTONA</v>
      </c>
      <c r="I82" t="str">
        <f>_xlfn.XLOOKUP(A82,'Matt Address File'!C:C,'Matt Address File'!P:P,"Missing Address",0,1)</f>
        <v>102 Tierra Circle, Ormond Beach, 32174, FL</v>
      </c>
    </row>
    <row r="83" spans="1:9" hidden="1" x14ac:dyDescent="0.25">
      <c r="A83" s="5">
        <v>439007</v>
      </c>
      <c r="B83" s="15" t="s">
        <v>331</v>
      </c>
      <c r="C83" s="5" t="s">
        <v>321</v>
      </c>
      <c r="D83" s="6" t="s">
        <v>14</v>
      </c>
      <c r="E83" s="61"/>
      <c r="F83" s="10">
        <f>_xlfn.XLOOKUP(A83,'Matt Address File'!C:C,'Matt Address File'!A:A,_xlfn.XLOOKUP(B83,Click!B:B,Click!C:C,"",0,1),0,1)</f>
        <v>1092996463</v>
      </c>
      <c r="G83" t="str">
        <f>_xlfn.XLOOKUP(F83,Click!C:C,Click!B:B,"Missing in Click",0,1)</f>
        <v>ASHE MOLL</v>
      </c>
      <c r="H83" t="str">
        <f>_xlfn.XLOOKUP(F83,Click!C:C,Click!A:A,"Missing in Click",0,1)</f>
        <v>DAYTONA</v>
      </c>
      <c r="I83" t="str">
        <f>_xlfn.XLOOKUP(F83,'Matt Address File'!A:A,'Matt Address File'!P:P,"Missing Address",0,1)</f>
        <v>Missing Address</v>
      </c>
    </row>
    <row r="84" spans="1:9" hidden="1" x14ac:dyDescent="0.25">
      <c r="A84" s="5">
        <v>501216</v>
      </c>
      <c r="B84" s="5" t="s">
        <v>345</v>
      </c>
      <c r="C84" s="5" t="s">
        <v>321</v>
      </c>
      <c r="D84" s="6" t="s">
        <v>14</v>
      </c>
      <c r="E84" s="26" t="s">
        <v>15</v>
      </c>
      <c r="F84" s="10">
        <f>_xlfn.XLOOKUP(A84,'Matt Address File'!C:C,'Matt Address File'!A:A,"Not in Click",0,1)</f>
        <v>1034446441</v>
      </c>
      <c r="G84" t="str">
        <f>_xlfn.XLOOKUP(F84,Click!C:C,Click!B:B,"Missing in Click",0,1)</f>
        <v>ALAN BOUDREAU</v>
      </c>
      <c r="H84" s="25" t="str">
        <f>_xlfn.XLOOKUP(F84,Click!C:C,Click!A:A,"Missing in Click",0,1)</f>
        <v>DAYTONA</v>
      </c>
      <c r="I84" t="str">
        <f>_xlfn.XLOOKUP(A84,'Matt Address File'!C:C,'Matt Address File'!P:P,"Missing Address",0,1)</f>
        <v>208 SCRUB JAY DRIVE, St. Augustine, 33092, FL</v>
      </c>
    </row>
    <row r="85" spans="1:9" hidden="1" x14ac:dyDescent="0.25">
      <c r="A85" s="5">
        <v>520660</v>
      </c>
      <c r="B85" s="15" t="s">
        <v>320</v>
      </c>
      <c r="C85" s="5" t="s">
        <v>321</v>
      </c>
      <c r="D85" s="6" t="s">
        <v>71</v>
      </c>
      <c r="E85" s="26" t="s">
        <v>15</v>
      </c>
      <c r="F85" s="10">
        <f>_xlfn.XLOOKUP(A85,'Matt Address File'!C:C,'Matt Address File'!A:A,_xlfn.XLOOKUP(B85,Click!B:B,Click!C:C,"",0,1),0,1)</f>
        <v>835381858</v>
      </c>
      <c r="G85" t="str">
        <f>_xlfn.XLOOKUP(F85,Click!C:C,Click!B:B,"Missing in Click",0,1)</f>
        <v>LUIS COLON</v>
      </c>
      <c r="H85" t="str">
        <f>_xlfn.XLOOKUP(F85,Click!C:C,Click!A:A,"Missing in Click",0,1)</f>
        <v>DAYTONA</v>
      </c>
      <c r="I85" t="str">
        <f>_xlfn.XLOOKUP(A85,'Matt Address File'!C:C,'Matt Address File'!P:P,"Missing Address",0,1)</f>
        <v>Missing Address</v>
      </c>
    </row>
    <row r="86" spans="1:9" hidden="1" x14ac:dyDescent="0.25">
      <c r="A86" s="5">
        <v>501326</v>
      </c>
      <c r="B86" s="15" t="s">
        <v>326</v>
      </c>
      <c r="C86" s="5" t="s">
        <v>321</v>
      </c>
      <c r="D86" s="6" t="s">
        <v>327</v>
      </c>
      <c r="E86" s="6"/>
      <c r="F86" s="10">
        <f>_xlfn.XLOOKUP(A86,'Matt Address File'!C:C,'Matt Address File'!A:A,"Not in Click",0,1)</f>
        <v>1080907598</v>
      </c>
      <c r="G86" t="str">
        <f>_xlfn.XLOOKUP(F86,Click!C:C,Click!B:B,"Missing in Click",0,1)</f>
        <v>RONNIE FIELDS</v>
      </c>
      <c r="H86" t="str">
        <f>_xlfn.XLOOKUP(F86,Click!C:C,Click!A:A,"Missing in Click",0,1)</f>
        <v>DAYTONA</v>
      </c>
      <c r="I86" t="str">
        <f>_xlfn.XLOOKUP(A86,'Matt Address File'!C:C,'Matt Address File'!P:P,"Missing Address",0,1)</f>
        <v>Missing Address</v>
      </c>
    </row>
    <row r="87" spans="1:9" hidden="1" x14ac:dyDescent="0.25">
      <c r="A87" s="5">
        <v>424760</v>
      </c>
      <c r="B87" s="15" t="s">
        <v>369</v>
      </c>
      <c r="C87" s="5" t="s">
        <v>370</v>
      </c>
      <c r="D87" s="6" t="s">
        <v>71</v>
      </c>
      <c r="E87" s="6"/>
      <c r="F87" s="10">
        <f>_xlfn.XLOOKUP(A87,'Matt Address File'!C:C,'Matt Address File'!A:A,_xlfn.XLOOKUP(B87,Click!B:B,Click!C:C,"",0,1),0,1)</f>
        <v>1178192376</v>
      </c>
      <c r="G87" t="str">
        <f>_xlfn.XLOOKUP(F87,Click!C:C,Click!B:B,"Missing in Click",0,1)</f>
        <v>LESTER RENAUD</v>
      </c>
      <c r="H87" t="str">
        <f>_xlfn.XLOOKUP(F87,Click!C:C,Click!A:A,"Missing in Click",0,1)</f>
        <v>DENVER-OEM</v>
      </c>
      <c r="I87" t="str">
        <f>_xlfn.XLOOKUP(A87,'Matt Address File'!C:C,'Matt Address File'!P:P,"Missing Address",0,1)</f>
        <v>Missing Address</v>
      </c>
    </row>
    <row r="88" spans="1:9" hidden="1" x14ac:dyDescent="0.25">
      <c r="A88" s="5">
        <v>272237</v>
      </c>
      <c r="B88" s="15" t="s">
        <v>383</v>
      </c>
      <c r="C88" s="5" t="s">
        <v>370</v>
      </c>
      <c r="D88" s="6" t="s">
        <v>14</v>
      </c>
      <c r="E88" s="6"/>
      <c r="F88" s="10">
        <f>_xlfn.XLOOKUP(A88,'Matt Address File'!C:C,'Matt Address File'!A:A,_xlfn.XLOOKUP(B88,Click!B:B,Click!C:C,"",0,1),0,1)</f>
        <v>1183125229</v>
      </c>
      <c r="G88" t="str">
        <f>_xlfn.XLOOKUP(F88,Click!C:C,Click!B:B,"Missing in Click",0,1)</f>
        <v>Luis Acosta</v>
      </c>
      <c r="H88" t="str">
        <f>_xlfn.XLOOKUP(F88,Click!C:C,Click!A:A,"Missing in Click",0,1)</f>
        <v>DENVER-OEM</v>
      </c>
      <c r="I88" t="str">
        <f>_xlfn.XLOOKUP(F88,'Matt Address File'!A:A,'Matt Address File'!P:P,"Missing Address",0,1)</f>
        <v>Missing Address</v>
      </c>
    </row>
    <row r="89" spans="1:9" hidden="1" x14ac:dyDescent="0.25">
      <c r="A89" s="5">
        <v>520656</v>
      </c>
      <c r="B89" s="5" t="s">
        <v>374</v>
      </c>
      <c r="C89" s="5" t="s">
        <v>370</v>
      </c>
      <c r="D89" s="6" t="s">
        <v>71</v>
      </c>
      <c r="E89" s="6"/>
      <c r="F89" s="10" t="str">
        <f>_xlfn.XLOOKUP(A89,'Matt Address File'!C:C,'Matt Address File'!A:A,_xlfn.XLOOKUP(B89,Click!B:B,Click!C:C,"Missing in Click",0,1),0,1)</f>
        <v>Missing in Click</v>
      </c>
      <c r="G89" t="str">
        <f>_xlfn.XLOOKUP(F89,Click!C:C,Click!B:B,"Missing in Click",0,1)</f>
        <v>Missing in Click</v>
      </c>
      <c r="H89" t="str">
        <f>_xlfn.XLOOKUP(F89,Click!C:C,Click!A:A,"Missing in Click",0,1)</f>
        <v>Missing in Click</v>
      </c>
      <c r="I89" t="str">
        <f>_xlfn.XLOOKUP(A89,'Matt Address File'!C:C,'Matt Address File'!P:P,"Missing Address",0,1)</f>
        <v>Missing Address</v>
      </c>
    </row>
    <row r="90" spans="1:9" hidden="1" x14ac:dyDescent="0.25">
      <c r="A90" s="5">
        <v>522982</v>
      </c>
      <c r="B90" s="5" t="s">
        <v>378</v>
      </c>
      <c r="C90" s="5" t="s">
        <v>370</v>
      </c>
      <c r="D90" s="6" t="s">
        <v>71</v>
      </c>
      <c r="E90" s="6"/>
      <c r="F90" s="10" t="str">
        <f>_xlfn.XLOOKUP(A90,'Matt Address File'!C:C,'Matt Address File'!A:A,_xlfn.XLOOKUP(B90,Click!B:B,Click!C:C,"Missing in Click",0,1),0,1)</f>
        <v>Missing in Click</v>
      </c>
      <c r="G90" t="str">
        <f>_xlfn.XLOOKUP(F90,Click!C:C,Click!B:B,"Missing in Click",0,1)</f>
        <v>Missing in Click</v>
      </c>
      <c r="H90" t="str">
        <f>_xlfn.XLOOKUP(F90,Click!C:C,Click!A:A,"Missing in Click",0,1)</f>
        <v>Missing in Click</v>
      </c>
      <c r="I90" t="str">
        <f>_xlfn.XLOOKUP(A90,'Matt Address File'!C:C,'Matt Address File'!P:P,"Missing Address",0,1)</f>
        <v>Missing Address</v>
      </c>
    </row>
    <row r="91" spans="1:9" hidden="1" x14ac:dyDescent="0.25">
      <c r="A91" s="5">
        <v>517792</v>
      </c>
      <c r="B91" s="15" t="s">
        <v>388</v>
      </c>
      <c r="C91" s="5" t="s">
        <v>389</v>
      </c>
      <c r="D91" s="6" t="s">
        <v>71</v>
      </c>
      <c r="E91" s="6"/>
      <c r="F91" s="10">
        <f>_xlfn.XLOOKUP(A91,'Matt Address File'!C:C,'Matt Address File'!A:A,_xlfn.XLOOKUP(B91,Click!B:B,Click!C:C,"",0,1),0,1)</f>
        <v>1183128207</v>
      </c>
      <c r="G91" t="str">
        <f>_xlfn.XLOOKUP(F91,Click!C:C,Click!B:B,"Missing in Click",0,1)</f>
        <v>Gage Whisenand</v>
      </c>
      <c r="H91" t="str">
        <f>_xlfn.XLOOKUP(F91,Click!C:C,Click!A:A,"Missing in Click",0,1)</f>
        <v>DES MOINES-OEM</v>
      </c>
      <c r="I91" t="str">
        <f>_xlfn.XLOOKUP(A91,'Matt Address File'!C:C,'Matt Address File'!P:P,"Missing Address",0,1)</f>
        <v>Missing Address</v>
      </c>
    </row>
    <row r="92" spans="1:9" hidden="1" x14ac:dyDescent="0.25">
      <c r="A92" s="5">
        <v>434981</v>
      </c>
      <c r="B92" s="15" t="s">
        <v>393</v>
      </c>
      <c r="C92" s="5" t="s">
        <v>389</v>
      </c>
      <c r="D92" s="6" t="s">
        <v>71</v>
      </c>
      <c r="E92" s="61"/>
      <c r="F92" s="10">
        <f>_xlfn.XLOOKUP(A92,'Matt Address File'!C:C,'Matt Address File'!A:A,_xlfn.XLOOKUP(B92,Click!B:B,Click!C:C,"",0,1),0,1)</f>
        <v>1174684572</v>
      </c>
      <c r="G92" t="str">
        <f>_xlfn.XLOOKUP(F92,Click!C:C,Click!B:B,"Missing in Click",0,1)</f>
        <v>DILLON VANGUNDY</v>
      </c>
      <c r="H92" t="str">
        <f>_xlfn.XLOOKUP(F92,Click!C:C,Click!A:A,"Missing in Click",0,1)</f>
        <v>DES MOINES-OEM</v>
      </c>
      <c r="I92" t="str">
        <f>_xlfn.XLOOKUP(A92,'Matt Address File'!C:C,'Matt Address File'!P:P,"Missing Address",0,1)</f>
        <v>Missing Address</v>
      </c>
    </row>
    <row r="93" spans="1:9" hidden="1" x14ac:dyDescent="0.25">
      <c r="A93" s="5">
        <v>367942</v>
      </c>
      <c r="B93" s="5" t="s">
        <v>397</v>
      </c>
      <c r="C93" s="5" t="s">
        <v>389</v>
      </c>
      <c r="D93" s="6" t="s">
        <v>71</v>
      </c>
      <c r="E93" s="6"/>
      <c r="F93" s="10">
        <v>1174684436</v>
      </c>
      <c r="G93" t="str">
        <f>_xlfn.XLOOKUP(F93,Click!C:C,Click!B:B,"Missing in Click",0,1)</f>
        <v>JOSE CASTRO AGUINIGA</v>
      </c>
      <c r="H93" t="str">
        <f>_xlfn.XLOOKUP(F93,Click!C:C,Click!A:A,"Missing in Click",0,1)</f>
        <v>DES MOINES-OEM</v>
      </c>
      <c r="I93" t="str">
        <f>_xlfn.XLOOKUP(A93,'Matt Address File'!C:C,'Matt Address File'!P:P,"Missing Address",0,1)</f>
        <v>Missing Address</v>
      </c>
    </row>
    <row r="94" spans="1:9" hidden="1" x14ac:dyDescent="0.25">
      <c r="A94" s="5">
        <v>511281</v>
      </c>
      <c r="B94" s="15" t="s">
        <v>401</v>
      </c>
      <c r="C94" s="5" t="s">
        <v>389</v>
      </c>
      <c r="D94" s="6" t="s">
        <v>71</v>
      </c>
      <c r="E94" s="26" t="s">
        <v>15</v>
      </c>
      <c r="F94" s="10">
        <f>_xlfn.XLOOKUP(A94,'Matt Address File'!C:C,'Matt Address File'!A:A,_xlfn.XLOOKUP(B94,Click!B:B,Click!C:C,"",0,1),0,1)</f>
        <v>1184727678</v>
      </c>
      <c r="G94" t="str">
        <f>_xlfn.XLOOKUP(F94,Click!C:C,Click!B:B,"Missing in Click",0,1)</f>
        <v>CORY BALICKI</v>
      </c>
      <c r="H94" t="str">
        <f>_xlfn.XLOOKUP(F94,Click!C:C,Click!A:A,"Missing in Click",0,1)</f>
        <v>DES MOINES-OEM</v>
      </c>
      <c r="I94" t="str">
        <f>_xlfn.XLOOKUP(A94,'Matt Address File'!C:C,'Matt Address File'!P:P,"Missing Address",0,1)</f>
        <v>Missing Address</v>
      </c>
    </row>
    <row r="95" spans="1:9" hidden="1" x14ac:dyDescent="0.25">
      <c r="A95" s="5">
        <v>511275</v>
      </c>
      <c r="B95" s="5" t="s">
        <v>405</v>
      </c>
      <c r="C95" s="5" t="s">
        <v>389</v>
      </c>
      <c r="D95" s="6" t="s">
        <v>71</v>
      </c>
      <c r="E95" s="26" t="s">
        <v>15</v>
      </c>
      <c r="F95" s="10">
        <f>_xlfn.XLOOKUP(A95,'Matt Address File'!C:C,'Matt Address File'!A:A,"Not in Click",0,1)</f>
        <v>670447280</v>
      </c>
      <c r="G95" t="str">
        <f>_xlfn.XLOOKUP(F95,Click!C:C,Click!B:B,"Missing in Click",0,1)</f>
        <v>CHRISTOPHER CARMACK</v>
      </c>
      <c r="H95" t="str">
        <f>_xlfn.XLOOKUP(F95,Click!C:C,Click!A:A,"Missing in Click",0,1)</f>
        <v>DES MOINES-OEM</v>
      </c>
      <c r="I95" t="str">
        <f>_xlfn.XLOOKUP(A95,'Matt Address File'!C:C,'Matt Address File'!P:P,"Missing Address",0,1)</f>
        <v>1951 n James st., Grimes, 50111, IA</v>
      </c>
    </row>
    <row r="96" spans="1:9" hidden="1" x14ac:dyDescent="0.25">
      <c r="A96" s="5">
        <v>511192</v>
      </c>
      <c r="B96" s="5" t="s">
        <v>434</v>
      </c>
      <c r="C96" s="5" t="s">
        <v>411</v>
      </c>
      <c r="D96" s="6" t="s">
        <v>14</v>
      </c>
      <c r="E96" s="6"/>
      <c r="F96" s="10">
        <f>_xlfn.XLOOKUP(A96,'Matt Address File'!C:C,'Matt Address File'!A:A,"Not in Click",0,1)</f>
        <v>1179020609</v>
      </c>
      <c r="G96" t="str">
        <f>_xlfn.XLOOKUP(F96,Click!C:C,Click!B:B,"Missing in Click",0,1)</f>
        <v>SHKELQIM MORINA</v>
      </c>
      <c r="H96" t="str">
        <f>_xlfn.XLOOKUP(F96,Click!C:C,Click!A:A,"Missing in Click",0,1)</f>
        <v>DETROIT-OEM</v>
      </c>
      <c r="I96" t="str">
        <f>_xlfn.XLOOKUP(A96,'Matt Address File'!C:C,'Matt Address File'!P:P,"Missing Address",0,1)</f>
        <v>24700 Princeton St, Dearborn, 48124, MI</v>
      </c>
    </row>
    <row r="97" spans="1:9" hidden="1" x14ac:dyDescent="0.25">
      <c r="A97" s="5">
        <v>489482</v>
      </c>
      <c r="B97" s="5" t="s">
        <v>438</v>
      </c>
      <c r="C97" s="5" t="s">
        <v>411</v>
      </c>
      <c r="D97" s="6" t="s">
        <v>14</v>
      </c>
      <c r="E97" s="61"/>
      <c r="F97" s="10">
        <f>_xlfn.XLOOKUP(A97,'Matt Address File'!C:C,'Matt Address File'!A:A,"Not in Click",0,1)</f>
        <v>1166729424</v>
      </c>
      <c r="G97" t="str">
        <f>_xlfn.XLOOKUP(F97,Click!C:C,Click!B:B,"Missing in Click",0,1)</f>
        <v>TAYON WILLIAMS</v>
      </c>
      <c r="H97" t="str">
        <f>_xlfn.XLOOKUP(F97,Click!C:C,Click!A:A,"Missing in Click",0,1)</f>
        <v>DETROIT-OEM</v>
      </c>
      <c r="I97" t="str">
        <f>_xlfn.XLOOKUP(A97,'Matt Address File'!C:C,'Matt Address File'!P:P,"Missing Address",0,1)</f>
        <v>932 Melrose, Pontiac, 48340, MI</v>
      </c>
    </row>
    <row r="98" spans="1:9" hidden="1" x14ac:dyDescent="0.25">
      <c r="A98" s="5">
        <v>488453</v>
      </c>
      <c r="B98" s="5" t="s">
        <v>430</v>
      </c>
      <c r="C98" s="5" t="s">
        <v>411</v>
      </c>
      <c r="D98" s="6" t="s">
        <v>14</v>
      </c>
      <c r="E98" s="61"/>
      <c r="F98" s="10">
        <f>_xlfn.XLOOKUP(A98,'Matt Address File'!C:C,'Matt Address File'!A:A,"Not in Click",0,1)</f>
        <v>1169046356</v>
      </c>
      <c r="G98" t="str">
        <f>_xlfn.XLOOKUP(F98,Click!C:C,Click!B:B,"Missing in Click",0,1)</f>
        <v>RICHARD GENDRON</v>
      </c>
      <c r="H98" t="str">
        <f>_xlfn.XLOOKUP(F98,Click!C:C,Click!A:A,"Missing in Click",0,1)</f>
        <v>DETROIT-OEM</v>
      </c>
      <c r="I98" t="str">
        <f>_xlfn.XLOOKUP(A98,'Matt Address File'!C:C,'Matt Address File'!P:P,"Missing Address",0,1)</f>
        <v>15127 Jackson St, Taylor, 48180, MI</v>
      </c>
    </row>
    <row r="99" spans="1:9" x14ac:dyDescent="0.25">
      <c r="A99" s="5">
        <v>479563</v>
      </c>
      <c r="B99" s="5" t="s">
        <v>422</v>
      </c>
      <c r="C99" s="5" t="s">
        <v>411</v>
      </c>
      <c r="D99" s="6" t="s">
        <v>14</v>
      </c>
      <c r="E99" s="26" t="s">
        <v>15</v>
      </c>
      <c r="F99" s="10">
        <f>_xlfn.XLOOKUP(A99,'Matt Address File'!C:C,'Matt Address File'!A:A,"Not in Click",0,1)</f>
        <v>1166729507</v>
      </c>
      <c r="G99" t="str">
        <f>_xlfn.XLOOKUP(F99,Click!C:C,Click!B:B,"Missing in Click",0,1)</f>
        <v>EDWIN SMITH</v>
      </c>
      <c r="H99" t="str">
        <f>_xlfn.XLOOKUP(F99,Click!C:C,Click!A:A,"Missing in Click",0,1)</f>
        <v>DETROIT-OEM</v>
      </c>
      <c r="I99" t="str">
        <f>_xlfn.XLOOKUP(A99,'Matt Address File'!C:C,'Matt Address File'!P:P,"Missing Address",0,1)</f>
        <v>25075 Edgemont Drive, Southfield, 48033, MI</v>
      </c>
    </row>
    <row r="100" spans="1:9" hidden="1" x14ac:dyDescent="0.25">
      <c r="A100" s="5">
        <v>397289</v>
      </c>
      <c r="B100" s="5" t="s">
        <v>410</v>
      </c>
      <c r="C100" s="5" t="s">
        <v>411</v>
      </c>
      <c r="D100" s="6" t="s">
        <v>14</v>
      </c>
      <c r="E100" s="6"/>
      <c r="F100" s="10">
        <f>_xlfn.XLOOKUP(A100,'Matt Address File'!C:C,'Matt Address File'!A:A,"Not in Click",0,1)</f>
        <v>1181522410</v>
      </c>
      <c r="G100" t="str">
        <f>_xlfn.XLOOKUP(F100,Click!C:C,Click!B:B,"Missing in Click",0,1)</f>
        <v>KEELY ROBERTS</v>
      </c>
      <c r="H100" t="str">
        <f>_xlfn.XLOOKUP(F100,Click!C:C,Click!A:A,"Missing in Click",0,1)</f>
        <v>DETROIT-OEM</v>
      </c>
      <c r="I100" t="str">
        <f>_xlfn.XLOOKUP(A100,'Matt Address File'!C:C,'Matt Address File'!P:P,"Missing Address",0,1)</f>
        <v>4094 Tristen Ave., Fort Gratiot, 48059, MI</v>
      </c>
    </row>
    <row r="101" spans="1:9" hidden="1" x14ac:dyDescent="0.25">
      <c r="A101" s="5">
        <v>336007</v>
      </c>
      <c r="B101" s="5" t="s">
        <v>413</v>
      </c>
      <c r="C101" s="5" t="s">
        <v>411</v>
      </c>
      <c r="D101" s="6" t="s">
        <v>14</v>
      </c>
      <c r="E101" s="6"/>
      <c r="F101" s="10">
        <f>_xlfn.XLOOKUP(A101,'Matt Address File'!C:C,'Matt Address File'!A:A,"Not in Click",0,1)</f>
        <v>1179021250</v>
      </c>
      <c r="G101" t="str">
        <f>_xlfn.XLOOKUP(F101,Click!C:C,Click!B:B,"Missing in Click",0,1)</f>
        <v>ALEC KREINBRING</v>
      </c>
      <c r="H101" t="str">
        <f>_xlfn.XLOOKUP(F101,Click!C:C,Click!A:A,"Missing in Click",0,1)</f>
        <v>DETROIT-OEM</v>
      </c>
      <c r="I101" t="str">
        <f>_xlfn.XLOOKUP(A101,'Matt Address File'!C:C,'Matt Address File'!P:P,"Missing Address",0,1)</f>
        <v>24325 Eastwood Village Drive, Clinton Township, 48035, MI</v>
      </c>
    </row>
    <row r="102" spans="1:9" hidden="1" x14ac:dyDescent="0.25">
      <c r="A102" s="5">
        <v>272076</v>
      </c>
      <c r="B102" s="5" t="s">
        <v>418</v>
      </c>
      <c r="C102" s="5" t="s">
        <v>411</v>
      </c>
      <c r="D102" s="6" t="s">
        <v>14</v>
      </c>
      <c r="E102" s="6"/>
      <c r="F102" s="10">
        <f>_xlfn.XLOOKUP(A102,'Matt Address File'!C:C,'Matt Address File'!A:A,"Not in Click",0,1)</f>
        <v>1178205702</v>
      </c>
      <c r="G102" t="str">
        <f>_xlfn.XLOOKUP(F102,Click!C:C,Click!B:B,"Missing in Click",0,1)</f>
        <v>BRANDON NANCE</v>
      </c>
      <c r="H102" t="str">
        <f>_xlfn.XLOOKUP(F102,Click!C:C,Click!A:A,"Missing in Click",0,1)</f>
        <v>DETROIT-OEM</v>
      </c>
      <c r="I102" t="str">
        <f>_xlfn.XLOOKUP(A102,'Matt Address File'!C:C,'Matt Address File'!P:P,"Missing Address",0,1)</f>
        <v>504 Washington Street, Monroe, 48161, MI</v>
      </c>
    </row>
    <row r="103" spans="1:9" hidden="1" x14ac:dyDescent="0.25">
      <c r="A103" s="5">
        <v>523124</v>
      </c>
      <c r="B103" s="5" t="s">
        <v>442</v>
      </c>
      <c r="C103" s="5" t="s">
        <v>411</v>
      </c>
      <c r="D103" s="6" t="s">
        <v>71</v>
      </c>
      <c r="E103" s="6"/>
      <c r="F103" s="10" t="str">
        <f>_xlfn.XLOOKUP(A103,'Matt Address File'!C:C,'Matt Address File'!A:A,_xlfn.XLOOKUP(B103,Click!B:B,Click!C:C,"Missing in Click",0,1),0,1)</f>
        <v>Missing in Click</v>
      </c>
      <c r="G103" t="str">
        <f>_xlfn.XLOOKUP(F103,Click!C:C,Click!B:B,"Missing in Click",0,1)</f>
        <v>Missing in Click</v>
      </c>
      <c r="H103" t="str">
        <f>_xlfn.XLOOKUP(F103,Click!C:C,Click!A:A,"Missing in Click",0,1)</f>
        <v>Missing in Click</v>
      </c>
      <c r="I103" t="str">
        <f>_xlfn.XLOOKUP(A103,'Matt Address File'!C:C,'Matt Address File'!P:P,"Missing Address",0,1)</f>
        <v>Missing Address</v>
      </c>
    </row>
    <row r="104" spans="1:9" hidden="1" x14ac:dyDescent="0.25">
      <c r="A104" s="5">
        <v>512663</v>
      </c>
      <c r="B104" s="5" t="s">
        <v>426</v>
      </c>
      <c r="C104" s="5" t="s">
        <v>411</v>
      </c>
      <c r="D104" s="6" t="s">
        <v>14</v>
      </c>
      <c r="E104" s="26" t="s">
        <v>15</v>
      </c>
      <c r="F104" s="10">
        <f>_xlfn.XLOOKUP(A104,'Matt Address File'!C:C,'Matt Address File'!A:A,"Not in Click",0,1)</f>
        <v>1179020498</v>
      </c>
      <c r="G104" t="str">
        <f>_xlfn.XLOOKUP(F104,Click!C:C,Click!B:B,"Missing in Click",0,1)</f>
        <v>IAN NORMAN</v>
      </c>
      <c r="H104" t="str">
        <f>_xlfn.XLOOKUP(F104,Click!C:C,Click!A:A,"Missing in Click",0,1)</f>
        <v>DETROIT-OEM</v>
      </c>
      <c r="I104" t="str">
        <f>_xlfn.XLOOKUP(A104,'Matt Address File'!C:C,'Matt Address File'!P:P,"Missing Address",0,1)</f>
        <v>11501 Petoskey Avenue, 119, DETROIT, 48204, MI</v>
      </c>
    </row>
    <row r="105" spans="1:9" hidden="1" x14ac:dyDescent="0.25">
      <c r="A105" s="5">
        <v>501212</v>
      </c>
      <c r="B105" s="5" t="s">
        <v>444</v>
      </c>
      <c r="C105" s="5" t="s">
        <v>445</v>
      </c>
      <c r="D105" s="6" t="s">
        <v>327</v>
      </c>
      <c r="E105" s="26" t="s">
        <v>15</v>
      </c>
      <c r="F105" s="10">
        <f>_xlfn.XLOOKUP(A105,'Matt Address File'!C:C,'Matt Address File'!A:A,"Not in Click",0,1)</f>
        <v>1034446520</v>
      </c>
      <c r="G105" t="str">
        <f>_xlfn.XLOOKUP(F105,Click!C:C,Click!B:B,"Missing in Click",0,1)</f>
        <v>ABRAHAM VINA</v>
      </c>
      <c r="H105" s="25" t="str">
        <f>_xlfn.XLOOKUP(F105,Click!C:C,Click!A:A,"Missing in Click",0,1)</f>
        <v>FORT LAUDERDALE</v>
      </c>
      <c r="I105" t="str">
        <f>_xlfn.XLOOKUP(A105,'Matt Address File'!C:C,'Matt Address File'!P:P,"Missing Address",0,1)</f>
        <v>621 N 68TH AVENUE, Hollywood, 33024, FL</v>
      </c>
    </row>
    <row r="106" spans="1:9" hidden="1" x14ac:dyDescent="0.25">
      <c r="A106" s="5">
        <v>370772</v>
      </c>
      <c r="B106" s="5" t="s">
        <v>462</v>
      </c>
      <c r="C106" s="5" t="s">
        <v>445</v>
      </c>
      <c r="D106" s="6" t="s">
        <v>14</v>
      </c>
      <c r="E106" s="61"/>
      <c r="F106" s="10">
        <f>_xlfn.XLOOKUP(A106,'Matt Address File'!C:C,'Matt Address File'!A:A,"Not in Click",0,1)</f>
        <v>1157488860</v>
      </c>
      <c r="G106" t="str">
        <f>_xlfn.XLOOKUP(F106,Click!C:C,Click!B:B,"Missing in Click",0,1)</f>
        <v>ALEX JEAN</v>
      </c>
      <c r="H106" s="25" t="str">
        <f>_xlfn.XLOOKUP(F106,Click!C:C,Click!A:A,"Missing in Click",0,1)</f>
        <v>FORT LAUDERDALE</v>
      </c>
      <c r="I106" t="str">
        <f>_xlfn.XLOOKUP(A106,'Matt Address File'!C:C,'Matt Address File'!P:P,"Missing Address",0,1)</f>
        <v>6875 NW 12th St., Margate, 33063, FL</v>
      </c>
    </row>
    <row r="107" spans="1:9" hidden="1" x14ac:dyDescent="0.25">
      <c r="A107" s="5">
        <v>321489</v>
      </c>
      <c r="B107" s="5" t="s">
        <v>466</v>
      </c>
      <c r="C107" s="5" t="s">
        <v>445</v>
      </c>
      <c r="D107" s="6" t="s">
        <v>14</v>
      </c>
      <c r="E107" s="6"/>
      <c r="F107" s="10">
        <f>_xlfn.XLOOKUP(A107,'Matt Address File'!C:C,'Matt Address File'!A:A,"Not in Click",0,1)</f>
        <v>1175693363</v>
      </c>
      <c r="G107" t="str">
        <f>_xlfn.XLOOKUP(F107,Click!C:C,Click!B:B,"Missing in Click",0,1)</f>
        <v>ALEXANDER PRICE</v>
      </c>
      <c r="H107" s="25" t="str">
        <f>_xlfn.XLOOKUP(F107,Click!C:C,Click!A:A,"Missing in Click",0,1)</f>
        <v>FORT LAUDERDALE</v>
      </c>
      <c r="I107" t="str">
        <f>_xlfn.XLOOKUP(A107,'Matt Address File'!C:C,'Matt Address File'!P:P,"Missing Address",0,1)</f>
        <v>7481 nw 11th ct, Plantation, 33313, FL</v>
      </c>
    </row>
    <row r="108" spans="1:9" hidden="1" x14ac:dyDescent="0.25">
      <c r="A108" s="5">
        <v>501231</v>
      </c>
      <c r="B108" s="5" t="s">
        <v>450</v>
      </c>
      <c r="C108" s="5" t="s">
        <v>445</v>
      </c>
      <c r="D108" s="6" t="s">
        <v>327</v>
      </c>
      <c r="E108" s="26" t="s">
        <v>15</v>
      </c>
      <c r="F108" s="10">
        <f>_xlfn.XLOOKUP(A108,'Matt Address File'!C:C,'Matt Address File'!A:A,"Not in Click",0,1)</f>
        <v>1034446564</v>
      </c>
      <c r="G108" t="str">
        <f>_xlfn.XLOOKUP(F108,Click!C:C,Click!B:B,"Missing in Click",0,1)</f>
        <v>BENITO SANTANA</v>
      </c>
      <c r="H108" s="25" t="str">
        <f>_xlfn.XLOOKUP(F108,Click!C:C,Click!A:A,"Missing in Click",0,1)</f>
        <v>FORT LAUDERDALE</v>
      </c>
      <c r="I108" t="str">
        <f>_xlfn.XLOOKUP(A108,'Matt Address File'!C:C,'Matt Address File'!P:P,"Missing Address",0,1)</f>
        <v>1135 W 76th Street, Hialeah, 33014, FL</v>
      </c>
    </row>
    <row r="109" spans="1:9" hidden="1" x14ac:dyDescent="0.25">
      <c r="A109" s="5">
        <v>457168</v>
      </c>
      <c r="B109" s="5" t="s">
        <v>480</v>
      </c>
      <c r="C109" s="5" t="s">
        <v>445</v>
      </c>
      <c r="D109" s="6" t="s">
        <v>14</v>
      </c>
      <c r="E109" s="61"/>
      <c r="F109" s="10">
        <f>_xlfn.XLOOKUP(A109,'Matt Address File'!C:C,'Matt Address File'!A:A,"Not in Click",0,1)</f>
        <v>1151392690</v>
      </c>
      <c r="G109" t="str">
        <f>_xlfn.XLOOKUP(F109,Click!C:C,Click!B:B,"Missing in Click",0,1)</f>
        <v>DAYAN LOPEZ</v>
      </c>
      <c r="H109" s="25" t="str">
        <f>_xlfn.XLOOKUP(F109,Click!C:C,Click!A:A,"Missing in Click",0,1)</f>
        <v>FORT LAUDERDALE</v>
      </c>
      <c r="I109" t="str">
        <f>_xlfn.XLOOKUP(A109,'Matt Address File'!C:C,'Matt Address File'!P:P,"Missing Address",0,1)</f>
        <v>13072 SW 9th CT, Davie, 33325, FL</v>
      </c>
    </row>
    <row r="110" spans="1:9" hidden="1" x14ac:dyDescent="0.25">
      <c r="A110" s="5">
        <v>508689</v>
      </c>
      <c r="B110" s="5" t="s">
        <v>454</v>
      </c>
      <c r="C110" s="5" t="s">
        <v>445</v>
      </c>
      <c r="D110" s="6" t="s">
        <v>14</v>
      </c>
      <c r="E110" s="26" t="s">
        <v>15</v>
      </c>
      <c r="F110" s="10">
        <f>_xlfn.XLOOKUP(A110,'Matt Address File'!C:C,'Matt Address File'!A:A,"Not in Click",0,1)</f>
        <v>1175691880</v>
      </c>
      <c r="G110" t="str">
        <f>_xlfn.XLOOKUP(F110,Click!C:C,Click!B:B,"Missing in Click",0,1)</f>
        <v>DON EVERETT</v>
      </c>
      <c r="H110" s="25" t="str">
        <f>_xlfn.XLOOKUP(F110,Click!C:C,Click!A:A,"Missing in Click",0,1)</f>
        <v>FORT LAUDERDALE</v>
      </c>
      <c r="I110" t="str">
        <f>_xlfn.XLOOKUP(A110,'Matt Address File'!C:C,'Matt Address File'!P:P,"Missing Address",0,1)</f>
        <v>18970 NW 27 Ave, Miami Gardens, 33056, FL</v>
      </c>
    </row>
    <row r="111" spans="1:9" hidden="1" x14ac:dyDescent="0.25">
      <c r="A111" s="5">
        <v>501250</v>
      </c>
      <c r="B111" s="5" t="s">
        <v>468</v>
      </c>
      <c r="C111" s="5" t="s">
        <v>445</v>
      </c>
      <c r="D111" s="6" t="s">
        <v>327</v>
      </c>
      <c r="E111" s="6"/>
      <c r="F111" s="10">
        <f>_xlfn.XLOOKUP(A111,'Matt Address File'!C:C,'Matt Address File'!A:A,"Not in Click",0,1)</f>
        <v>1153392815</v>
      </c>
      <c r="G111" t="str">
        <f>_xlfn.XLOOKUP(F111,Click!C:C,Click!B:B,"Missing in Click",0,1)</f>
        <v>DORIAN NAVARRETE</v>
      </c>
      <c r="H111" s="25" t="str">
        <f>_xlfn.XLOOKUP(F111,Click!C:C,Click!A:A,"Missing in Click",0,1)</f>
        <v>FORT LAUDERDALE</v>
      </c>
      <c r="I111" t="str">
        <f>_xlfn.XLOOKUP(A111,'Matt Address File'!C:C,'Matt Address File'!P:P,"Missing Address",0,1)</f>
        <v>211 sw 65th ter, Pembroke pines, 33023, FL</v>
      </c>
    </row>
    <row r="112" spans="1:9" hidden="1" x14ac:dyDescent="0.25">
      <c r="A112" s="5">
        <v>520874</v>
      </c>
      <c r="B112" s="15" t="s">
        <v>458</v>
      </c>
      <c r="C112" s="5" t="s">
        <v>445</v>
      </c>
      <c r="D112" s="6" t="s">
        <v>71</v>
      </c>
      <c r="E112" s="26" t="s">
        <v>15</v>
      </c>
      <c r="F112" s="10">
        <f>_xlfn.XLOOKUP(A112,'Matt Address File'!C:C,'Matt Address File'!A:A,_xlfn.XLOOKUP(B112,Click!B:B,Click!C:C,"",0,1),0,1)</f>
        <v>1180755000</v>
      </c>
      <c r="G112" t="str">
        <f>_xlfn.XLOOKUP(F112,Click!C:C,Click!B:B,"Missing in Click",0,1)</f>
        <v>ELBORN HEBBERT</v>
      </c>
      <c r="H112" t="str">
        <f>_xlfn.XLOOKUP(F112,Click!C:C,Click!A:A,"Missing in Click",0,1)</f>
        <v>FORT LAUDERDALE</v>
      </c>
      <c r="I112" t="str">
        <f>_xlfn.XLOOKUP(A112,'Matt Address File'!C:C,'Matt Address File'!P:P,"Missing Address",0,1)</f>
        <v>Missing Address</v>
      </c>
    </row>
    <row r="113" spans="1:9" hidden="1" x14ac:dyDescent="0.25">
      <c r="A113" s="5">
        <v>501258</v>
      </c>
      <c r="B113" s="5" t="s">
        <v>472</v>
      </c>
      <c r="C113" s="5" t="s">
        <v>445</v>
      </c>
      <c r="D113" s="6" t="s">
        <v>327</v>
      </c>
      <c r="E113" s="6"/>
      <c r="F113" s="10">
        <f>_xlfn.XLOOKUP(A113,'Matt Address File'!C:C,'Matt Address File'!A:A,"Not in Click",0,1)</f>
        <v>1123683890</v>
      </c>
      <c r="G113" t="str">
        <f>_xlfn.XLOOKUP(F113,Click!C:C,Click!B:B,"Missing in Click",0,1)</f>
        <v>ENDER GARCIA MARIN</v>
      </c>
      <c r="H113" s="25" t="str">
        <f>_xlfn.XLOOKUP(F113,Click!C:C,Click!A:A,"Missing in Click",0,1)</f>
        <v>FORT LAUDERDALE</v>
      </c>
      <c r="I113" t="str">
        <f>_xlfn.XLOOKUP(A113,'Matt Address File'!C:C,'Matt Address File'!P:P,"Missing Address",0,1)</f>
        <v>18032 NW 59 AVE  # 101, Hialeah, 33015, FL</v>
      </c>
    </row>
    <row r="114" spans="1:9" hidden="1" x14ac:dyDescent="0.25">
      <c r="A114" s="5">
        <v>472141</v>
      </c>
      <c r="B114" s="5" t="s">
        <v>748</v>
      </c>
      <c r="C114" s="5" t="s">
        <v>445</v>
      </c>
      <c r="D114" s="6" t="s">
        <v>14</v>
      </c>
      <c r="E114" s="6" t="s">
        <v>1936</v>
      </c>
      <c r="F114" s="10">
        <f>_xlfn.XLOOKUP(A114,'Matt Address File'!C:C,'Matt Address File'!A:A,"Not in Click",0,1)</f>
        <v>1164952698</v>
      </c>
      <c r="G114" t="str">
        <f>_xlfn.XLOOKUP(F114,Click!C:C,Click!B:B,"Missing in Click",0,1)</f>
        <v>LARS HEDIN</v>
      </c>
      <c r="H114" s="25" t="str">
        <f>_xlfn.XLOOKUP(F114,Click!C:C,Click!A:A,"Missing in Click",0,1)</f>
        <v>FORT LAUDERDALE</v>
      </c>
      <c r="I114" t="str">
        <f>_xlfn.XLOOKUP(A114,'Matt Address File'!C:C,'Matt Address File'!P:P,"Missing Address",0,1)</f>
        <v>2553 Bessie street, Delray Beach, 33444, FL</v>
      </c>
    </row>
    <row r="115" spans="1:9" hidden="1" x14ac:dyDescent="0.25">
      <c r="A115" s="5">
        <v>475194</v>
      </c>
      <c r="B115" s="5" t="s">
        <v>492</v>
      </c>
      <c r="C115" s="5" t="s">
        <v>445</v>
      </c>
      <c r="D115" s="6" t="s">
        <v>14</v>
      </c>
      <c r="E115" s="6"/>
      <c r="F115" s="10">
        <f>_xlfn.XLOOKUP(A115,'Matt Address File'!C:C,'Matt Address File'!A:A,"Not in Click",0,1)</f>
        <v>1164952747</v>
      </c>
      <c r="G115" t="str">
        <f>_xlfn.XLOOKUP(F115,Click!C:C,Click!B:B,"Missing in Click",0,1)</f>
        <v>ISRAEL OBANDO</v>
      </c>
      <c r="H115" s="25" t="str">
        <f>_xlfn.XLOOKUP(F115,Click!C:C,Click!A:A,"Missing in Click",0,1)</f>
        <v>FORT LAUDERDALE</v>
      </c>
      <c r="I115" t="str">
        <f>_xlfn.XLOOKUP(A115,'Matt Address File'!C:C,'Matt Address File'!P:P,"Missing Address",0,1)</f>
        <v>5971 SW 13th Ter, Miami, 33144, FL</v>
      </c>
    </row>
    <row r="116" spans="1:9" hidden="1" x14ac:dyDescent="0.25">
      <c r="A116" s="5">
        <v>467839</v>
      </c>
      <c r="B116" s="5" t="s">
        <v>495</v>
      </c>
      <c r="C116" s="5" t="s">
        <v>445</v>
      </c>
      <c r="D116" s="6" t="s">
        <v>14</v>
      </c>
      <c r="E116" s="61"/>
      <c r="F116" s="10">
        <f>_xlfn.XLOOKUP(A116,'Matt Address File'!C:C,'Matt Address File'!A:A,"Not in Click",0,1)</f>
        <v>1158143145</v>
      </c>
      <c r="G116" t="str">
        <f>_xlfn.XLOOKUP(F116,Click!C:C,Click!B:B,"Missing in Click",0,1)</f>
        <v>IVENER MEREUS</v>
      </c>
      <c r="H116" s="25" t="str">
        <f>_xlfn.XLOOKUP(F116,Click!C:C,Click!A:A,"Missing in Click",0,1)</f>
        <v>FORT LAUDERDALE</v>
      </c>
      <c r="I116" t="str">
        <f>_xlfn.XLOOKUP(A116,'Matt Address File'!C:C,'Matt Address File'!P:P,"Missing Address",0,1)</f>
        <v>3730 Nw 9Th st, Lauderhill, 33311, FL</v>
      </c>
    </row>
    <row r="117" spans="1:9" hidden="1" x14ac:dyDescent="0.25">
      <c r="A117" s="5">
        <v>506231</v>
      </c>
      <c r="B117" s="5" t="s">
        <v>743</v>
      </c>
      <c r="C117" s="5" t="s">
        <v>445</v>
      </c>
      <c r="D117" s="6" t="s">
        <v>14</v>
      </c>
      <c r="E117" s="6" t="s">
        <v>1936</v>
      </c>
      <c r="F117" s="10">
        <f>_xlfn.XLOOKUP(A117,'Matt Address File'!C:C,'Matt Address File'!A:A,"Not in Click",0,1)</f>
        <v>1112426849</v>
      </c>
      <c r="G117" t="str">
        <f>_xlfn.XLOOKUP(F117,Click!C:C,Click!B:B,"Missing in Click",0,1)</f>
        <v>KELLY THAMMAVONG</v>
      </c>
      <c r="H117" s="25" t="str">
        <f>_xlfn.XLOOKUP(F117,Click!C:C,Click!A:A,"Missing in Click",0,1)</f>
        <v>FORT LAUDERDALE</v>
      </c>
      <c r="I117" t="str">
        <f>_xlfn.XLOOKUP(A117,'Matt Address File'!C:C,'Matt Address File'!P:P,"Missing Address",0,1)</f>
        <v>500 n congress ave, West Palm Beach, 33401, FL</v>
      </c>
    </row>
    <row r="118" spans="1:9" hidden="1" x14ac:dyDescent="0.25">
      <c r="A118" s="5">
        <v>460246</v>
      </c>
      <c r="B118" s="5" t="s">
        <v>507</v>
      </c>
      <c r="C118" s="5" t="s">
        <v>445</v>
      </c>
      <c r="D118" s="6" t="s">
        <v>14</v>
      </c>
      <c r="E118" s="61"/>
      <c r="F118" s="10">
        <f>_xlfn.XLOOKUP(A118,'Matt Address File'!C:C,'Matt Address File'!A:A,"Not in Click",0,1)</f>
        <v>1157355282</v>
      </c>
      <c r="G118" t="str">
        <f>_xlfn.XLOOKUP(F118,Click!C:C,Click!B:B,"Missing in Click",0,1)</f>
        <v>JORGE MONERO</v>
      </c>
      <c r="H118" s="25" t="str">
        <f>_xlfn.XLOOKUP(F118,Click!C:C,Click!A:A,"Missing in Click",0,1)</f>
        <v>FORT LAUDERDALE</v>
      </c>
      <c r="I118" t="str">
        <f>_xlfn.XLOOKUP(A118,'Matt Address File'!C:C,'Matt Address File'!P:P,"Missing Address",0,1)</f>
        <v>75 Gables Blvd, Weston, 33326, FL</v>
      </c>
    </row>
    <row r="119" spans="1:9" hidden="1" x14ac:dyDescent="0.25">
      <c r="A119" s="5">
        <v>501270</v>
      </c>
      <c r="B119" s="5" t="s">
        <v>488</v>
      </c>
      <c r="C119" s="5" t="s">
        <v>445</v>
      </c>
      <c r="D119" s="6" t="s">
        <v>327</v>
      </c>
      <c r="E119" s="6"/>
      <c r="F119" s="10">
        <f>_xlfn.XLOOKUP(A119,'Matt Address File'!C:C,'Matt Address File'!A:A,"Not in Click",0,1)</f>
        <v>1127234560</v>
      </c>
      <c r="G119" t="str">
        <f>_xlfn.XLOOKUP(F119,Click!C:C,Click!B:B,"Missing in Click",0,1)</f>
        <v>JORGE PENA</v>
      </c>
      <c r="H119" s="25" t="str">
        <f>_xlfn.XLOOKUP(F119,Click!C:C,Click!A:A,"Missing in Click",0,1)</f>
        <v>FORT LAUDERDALE</v>
      </c>
      <c r="I119" t="str">
        <f>_xlfn.XLOOKUP(A119,'Matt Address File'!C:C,'Matt Address File'!P:P,"Missing Address",0,1)</f>
        <v>18830 NW 48 PLACE, Opa-Locka, 33055, FL</v>
      </c>
    </row>
    <row r="120" spans="1:9" hidden="1" x14ac:dyDescent="0.25">
      <c r="A120" s="5">
        <v>455574</v>
      </c>
      <c r="B120" s="5" t="s">
        <v>511</v>
      </c>
      <c r="C120" s="5" t="s">
        <v>445</v>
      </c>
      <c r="D120" s="6" t="s">
        <v>14</v>
      </c>
      <c r="E120" s="61"/>
      <c r="F120" s="10">
        <f>_xlfn.XLOOKUP(A120,'Matt Address File'!C:C,'Matt Address File'!A:A,"Not in Click",0,1)</f>
        <v>1151392666</v>
      </c>
      <c r="G120" t="str">
        <f>_xlfn.XLOOKUP(F120,Click!C:C,Click!B:B,"Missing in Click",0,1)</f>
        <v>JOSE CRESPO</v>
      </c>
      <c r="H120" s="25" t="str">
        <f>_xlfn.XLOOKUP(F120,Click!C:C,Click!A:A,"Missing in Click",0,1)</f>
        <v>FORT LAUDERDALE</v>
      </c>
      <c r="I120" t="str">
        <f>_xlfn.XLOOKUP(A120,'Matt Address File'!C:C,'Matt Address File'!P:P,"Missing Address",0,1)</f>
        <v>2691 NW 106th Drive, Coral Springs, 33065, FL</v>
      </c>
    </row>
    <row r="121" spans="1:9" hidden="1" x14ac:dyDescent="0.25">
      <c r="A121" s="5">
        <v>475654</v>
      </c>
      <c r="B121" s="5" t="s">
        <v>1939</v>
      </c>
      <c r="C121" s="5" t="s">
        <v>445</v>
      </c>
      <c r="D121" s="6" t="s">
        <v>14</v>
      </c>
      <c r="E121" s="61" t="s">
        <v>1934</v>
      </c>
      <c r="F121" s="10">
        <f>_xlfn.XLOOKUP(A121,'Matt Address File'!C:C,'Matt Address File'!A:A,"Not in Click",0,1)</f>
        <v>1164952695</v>
      </c>
      <c r="G121" t="str">
        <f>_xlfn.XLOOKUP(F121,Click!C:C,Click!B:B,"Missing in Click",0,1)</f>
        <v>EDDIE GARCIA</v>
      </c>
      <c r="H121" s="25" t="str">
        <f>_xlfn.XLOOKUP(F121,Click!C:C,Click!A:A,"Missing in Click",0,1)</f>
        <v>FORT LAUDERDALE</v>
      </c>
      <c r="I121" t="str">
        <f>_xlfn.XLOOKUP(A121,'Matt Address File'!C:C,'Matt Address File'!P:P,"Missing Address",0,1)</f>
        <v>17754 SW 145 Ave, Miami, 33177, FL</v>
      </c>
    </row>
    <row r="122" spans="1:9" hidden="1" x14ac:dyDescent="0.25">
      <c r="A122" s="5">
        <v>463752</v>
      </c>
      <c r="B122" s="5" t="s">
        <v>484</v>
      </c>
      <c r="C122" s="5" t="s">
        <v>445</v>
      </c>
      <c r="D122" s="6" t="s">
        <v>14</v>
      </c>
      <c r="E122" s="61" t="s">
        <v>1934</v>
      </c>
      <c r="F122" s="10">
        <f>_xlfn.XLOOKUP(A122,'Matt Address File'!C:C,'Matt Address File'!A:A,"Not in Click",0,1)</f>
        <v>1156891394</v>
      </c>
      <c r="G122" t="str">
        <f>_xlfn.XLOOKUP(F122,Click!C:C,Click!B:B,"Missing in Click",0,1)</f>
        <v>ERNST ANTOINE</v>
      </c>
      <c r="H122" s="25" t="str">
        <f>_xlfn.XLOOKUP(F122,Click!C:C,Click!A:A,"Missing in Click",0,1)</f>
        <v>FORT LAUDERDALE</v>
      </c>
      <c r="I122" t="str">
        <f>_xlfn.XLOOKUP(A122,'Matt Address File'!C:C,'Matt Address File'!P:P,"Missing Address",0,1)</f>
        <v>17945 SW 97th Avenue, Apt 112, Palmetto Bay, 33157, FL</v>
      </c>
    </row>
    <row r="123" spans="1:9" hidden="1" x14ac:dyDescent="0.25">
      <c r="A123" s="5">
        <v>501284</v>
      </c>
      <c r="B123" s="5" t="s">
        <v>499</v>
      </c>
      <c r="C123" s="5" t="s">
        <v>445</v>
      </c>
      <c r="D123" s="6" t="s">
        <v>327</v>
      </c>
      <c r="E123" s="6"/>
      <c r="F123" s="10">
        <f>_xlfn.XLOOKUP(A123,'Matt Address File'!C:C,'Matt Address File'!A:A,"Not in Click",0,1)</f>
        <v>1133660817</v>
      </c>
      <c r="G123" t="str">
        <f>_xlfn.XLOOKUP(F123,Click!C:C,Click!B:B,"Missing in Click",0,1)</f>
        <v>KEVAR BURKE</v>
      </c>
      <c r="H123" s="25" t="str">
        <f>_xlfn.XLOOKUP(F123,Click!C:C,Click!A:A,"Missing in Click",0,1)</f>
        <v>FORT LAUDERDALE</v>
      </c>
      <c r="I123" t="str">
        <f>_xlfn.XLOOKUP(A123,'Matt Address File'!C:C,'Matt Address File'!P:P,"Missing Address",0,1)</f>
        <v>6801 liberty street, Hollywood, 33024, FL</v>
      </c>
    </row>
    <row r="124" spans="1:9" hidden="1" x14ac:dyDescent="0.25">
      <c r="A124" s="5">
        <v>501286</v>
      </c>
      <c r="B124" s="5" t="s">
        <v>503</v>
      </c>
      <c r="C124" s="5" t="s">
        <v>445</v>
      </c>
      <c r="D124" s="6" t="s">
        <v>327</v>
      </c>
      <c r="E124" s="6"/>
      <c r="F124" s="10">
        <f>_xlfn.XLOOKUP(A124,'Matt Address File'!C:C,'Matt Address File'!A:A,"Not in Click",0,1)</f>
        <v>1034446444</v>
      </c>
      <c r="G124" t="str">
        <f>_xlfn.XLOOKUP(F124,Click!C:C,Click!B:B,"Missing in Click",0,1)</f>
        <v>LANCE BROOKS</v>
      </c>
      <c r="H124" s="25" t="str">
        <f>_xlfn.XLOOKUP(F124,Click!C:C,Click!A:A,"Missing in Click",0,1)</f>
        <v>FORT LAUDERDALE</v>
      </c>
      <c r="I124" t="str">
        <f>_xlfn.XLOOKUP(A124,'Matt Address File'!C:C,'Matt Address File'!P:P,"Missing Address",0,1)</f>
        <v>5055 NW 36th St, Lauderdale Lakes, 33319, FL</v>
      </c>
    </row>
    <row r="125" spans="1:9" hidden="1" x14ac:dyDescent="0.25">
      <c r="A125" s="5">
        <v>456844</v>
      </c>
      <c r="B125" s="5" t="s">
        <v>523</v>
      </c>
      <c r="C125" s="5" t="s">
        <v>445</v>
      </c>
      <c r="D125" s="6" t="s">
        <v>14</v>
      </c>
      <c r="E125" s="61"/>
      <c r="F125" s="10">
        <f>_xlfn.XLOOKUP(A125,'Matt Address File'!C:C,'Matt Address File'!A:A,"Not in Click",0,1)</f>
        <v>1151392713</v>
      </c>
      <c r="G125" t="str">
        <f>_xlfn.XLOOKUP(F125,Click!C:C,Click!B:B,"Missing in Click",0,1)</f>
        <v>MARIO RONCAL</v>
      </c>
      <c r="H125" s="25" t="str">
        <f>_xlfn.XLOOKUP(F125,Click!C:C,Click!A:A,"Missing in Click",0,1)</f>
        <v>FORT LAUDERDALE</v>
      </c>
      <c r="I125" t="str">
        <f>_xlfn.XLOOKUP(A125,'Matt Address File'!C:C,'Matt Address File'!P:P,"Missing Address",0,1)</f>
        <v>5926 NW 15th Court, Sunrise, 33313, FL</v>
      </c>
    </row>
    <row r="126" spans="1:9" hidden="1" x14ac:dyDescent="0.25">
      <c r="A126" s="5">
        <v>501294</v>
      </c>
      <c r="B126" s="5" t="s">
        <v>515</v>
      </c>
      <c r="C126" s="5" t="s">
        <v>445</v>
      </c>
      <c r="D126" s="6" t="s">
        <v>327</v>
      </c>
      <c r="E126" s="6"/>
      <c r="F126" s="10">
        <f>_xlfn.XLOOKUP(A126,'Matt Address File'!C:C,'Matt Address File'!A:A,"Not in Click",0,1)</f>
        <v>1153392753</v>
      </c>
      <c r="G126" t="str">
        <f>_xlfn.XLOOKUP(F126,Click!C:C,Click!B:B,"Missing in Click",0,1)</f>
        <v>MARTIN CASTELLON</v>
      </c>
      <c r="H126" s="25" t="str">
        <f>_xlfn.XLOOKUP(F126,Click!C:C,Click!A:A,"Missing in Click",0,1)</f>
        <v>FORT LAUDERDALE</v>
      </c>
      <c r="I126" t="str">
        <f>_xlfn.XLOOKUP(A126,'Matt Address File'!C:C,'Matt Address File'!P:P,"Missing Address",0,1)</f>
        <v>7080 nw 179th st apt 106, Hialeah, 33015, FL</v>
      </c>
    </row>
    <row r="127" spans="1:9" hidden="1" x14ac:dyDescent="0.25">
      <c r="A127" s="5">
        <v>501298</v>
      </c>
      <c r="B127" s="5" t="s">
        <v>519</v>
      </c>
      <c r="C127" s="5" t="s">
        <v>445</v>
      </c>
      <c r="D127" s="6" t="s">
        <v>327</v>
      </c>
      <c r="E127" s="6"/>
      <c r="F127" s="10">
        <f>_xlfn.XLOOKUP(A127,'Matt Address File'!C:C,'Matt Address File'!A:A,"Not in Click",0,1)</f>
        <v>1069566030</v>
      </c>
      <c r="G127" t="str">
        <f>_xlfn.XLOOKUP(F127,Click!C:C,Click!B:B,"Missing in Click",0,1)</f>
        <v>MICHAEL FOLKS</v>
      </c>
      <c r="H127" s="25" t="str">
        <f>_xlfn.XLOOKUP(F127,Click!C:C,Click!A:A,"Missing in Click",0,1)</f>
        <v>FORT LAUDERDALE</v>
      </c>
      <c r="I127" t="str">
        <f>_xlfn.XLOOKUP(A127,'Matt Address File'!C:C,'Matt Address File'!P:P,"Missing Address",0,1)</f>
        <v>7706 NW 21 CT, Margate, 33063, FL</v>
      </c>
    </row>
    <row r="128" spans="1:9" hidden="1" x14ac:dyDescent="0.25">
      <c r="A128" s="5">
        <v>472934</v>
      </c>
      <c r="B128" s="5" t="s">
        <v>527</v>
      </c>
      <c r="C128" s="5" t="s">
        <v>445</v>
      </c>
      <c r="D128" s="6" t="s">
        <v>14</v>
      </c>
      <c r="E128" s="6"/>
      <c r="F128" s="10">
        <f>_xlfn.XLOOKUP(A128,'Matt Address File'!C:C,'Matt Address File'!A:A,"Not in Click",0,1)</f>
        <v>1164952694</v>
      </c>
      <c r="G128" t="str">
        <f>_xlfn.XLOOKUP(F128,Click!C:C,Click!B:B,"Missing in Click",0,1)</f>
        <v>NAHUM GABRIEL</v>
      </c>
      <c r="H128" s="25" t="str">
        <f>_xlfn.XLOOKUP(F128,Click!C:C,Click!A:A,"Missing in Click",0,1)</f>
        <v>FORT LAUDERDALE</v>
      </c>
      <c r="I128" t="str">
        <f>_xlfn.XLOOKUP(A128,'Matt Address File'!C:C,'Matt Address File'!P:P,"Missing Address",0,1)</f>
        <v>1000 ne 196st, Miami, 33179, FL</v>
      </c>
    </row>
    <row r="129" spans="1:9" hidden="1" x14ac:dyDescent="0.25">
      <c r="A129" s="5">
        <v>455745</v>
      </c>
      <c r="B129" s="5" t="s">
        <v>543</v>
      </c>
      <c r="C129" s="5" t="s">
        <v>445</v>
      </c>
      <c r="D129" s="6" t="s">
        <v>14</v>
      </c>
      <c r="E129" s="61"/>
      <c r="F129" s="10">
        <f>_xlfn.XLOOKUP(A129,'Matt Address File'!C:C,'Matt Address File'!A:A,"Not in Click",0,1)</f>
        <v>1151392711</v>
      </c>
      <c r="G129" t="str">
        <f>_xlfn.XLOOKUP(F129,Click!C:C,Click!B:B,"Missing in Click",0,1)</f>
        <v>PRESTON ROGERS</v>
      </c>
      <c r="H129" s="25" t="str">
        <f>_xlfn.XLOOKUP(F129,Click!C:C,Click!A:A,"Missing in Click",0,1)</f>
        <v>FORT LAUDERDALE</v>
      </c>
      <c r="I129" t="str">
        <f>_xlfn.XLOOKUP(A129,'Matt Address File'!C:C,'Matt Address File'!P:P,"Missing Address",0,1)</f>
        <v>3941 NW 34 Terr, Lauderdale Lakes, 33309, FL</v>
      </c>
    </row>
    <row r="130" spans="1:9" hidden="1" x14ac:dyDescent="0.25">
      <c r="A130" s="5">
        <v>501314</v>
      </c>
      <c r="B130" s="5" t="s">
        <v>535</v>
      </c>
      <c r="C130" s="5" t="s">
        <v>445</v>
      </c>
      <c r="D130" s="6" t="s">
        <v>327</v>
      </c>
      <c r="E130" s="6"/>
      <c r="F130" s="10">
        <f>_xlfn.XLOOKUP(A130,'Matt Address File'!C:C,'Matt Address File'!A:A,"Not in Click",0,1)</f>
        <v>1136946878</v>
      </c>
      <c r="G130" t="str">
        <f>_xlfn.XLOOKUP(F130,Click!C:C,Click!B:B,"Missing in Click",0,1)</f>
        <v>RAFAEL PENA</v>
      </c>
      <c r="H130" s="25" t="str">
        <f>_xlfn.XLOOKUP(F130,Click!C:C,Click!A:A,"Missing in Click",0,1)</f>
        <v>FORT LAUDERDALE</v>
      </c>
      <c r="I130" t="str">
        <f>_xlfn.XLOOKUP(A130,'Matt Address File'!C:C,'Matt Address File'!P:P,"Missing Address",0,1)</f>
        <v>2896 S Edgehill LN, Hollywood, 33026, FL</v>
      </c>
    </row>
    <row r="131" spans="1:9" hidden="1" x14ac:dyDescent="0.25">
      <c r="A131" s="5">
        <v>469510</v>
      </c>
      <c r="B131" s="5" t="s">
        <v>531</v>
      </c>
      <c r="C131" s="5" t="s">
        <v>445</v>
      </c>
      <c r="D131" s="6" t="s">
        <v>14</v>
      </c>
      <c r="E131" s="61"/>
      <c r="F131" s="10">
        <f>_xlfn.XLOOKUP(A131,'Matt Address File'!C:C,'Matt Address File'!A:A,"Not in Click",0,1)</f>
        <v>1155628672</v>
      </c>
      <c r="G131" t="str">
        <f>_xlfn.XLOOKUP(F131,Click!C:C,Click!B:B,"Missing in Click",0,1)</f>
        <v>ORAL MCFARQUHAR</v>
      </c>
      <c r="H131" s="25" t="str">
        <f>_xlfn.XLOOKUP(F131,Click!C:C,Click!A:A,"Missing in Click",0,1)</f>
        <v>FORT LAUDERDALE</v>
      </c>
      <c r="I131" t="str">
        <f>_xlfn.XLOOKUP(A131,'Matt Address File'!C:C,'Matt Address File'!P:P,"Missing Address",0,1)</f>
        <v>4936 NW 47 Terrace, Tamarac, 33319, FL</v>
      </c>
    </row>
    <row r="132" spans="1:9" hidden="1" x14ac:dyDescent="0.25">
      <c r="A132" s="5">
        <v>501318</v>
      </c>
      <c r="B132" s="5" t="s">
        <v>539</v>
      </c>
      <c r="C132" s="5" t="s">
        <v>445</v>
      </c>
      <c r="D132" s="6" t="s">
        <v>327</v>
      </c>
      <c r="E132" s="6"/>
      <c r="F132" s="10">
        <f>_xlfn.XLOOKUP(A132,'Matt Address File'!C:C,'Matt Address File'!A:A,"Not in Click",0,1)</f>
        <v>1145618042</v>
      </c>
      <c r="G132" t="str">
        <f>_xlfn.XLOOKUP(F132,Click!C:C,Click!B:B,"Missing in Click",0,1)</f>
        <v>ROBERTO PEREZ</v>
      </c>
      <c r="H132" s="25" t="str">
        <f>_xlfn.XLOOKUP(F132,Click!C:C,Click!A:A,"Missing in Click",0,1)</f>
        <v>FORT LAUDERDALE</v>
      </c>
      <c r="I132" t="str">
        <f>_xlfn.XLOOKUP(A132,'Matt Address File'!C:C,'Matt Address File'!P:P,"Missing Address",0,1)</f>
        <v>7650 W MCNAB RD APT 108, Tamarac, 33321, FL</v>
      </c>
    </row>
    <row r="133" spans="1:9" hidden="1" x14ac:dyDescent="0.25">
      <c r="A133" s="5">
        <v>501332</v>
      </c>
      <c r="B133" s="15" t="s">
        <v>559</v>
      </c>
      <c r="C133" s="5" t="s">
        <v>445</v>
      </c>
      <c r="D133" s="6" t="s">
        <v>327</v>
      </c>
      <c r="E133" s="6"/>
      <c r="F133" s="10">
        <f>_xlfn.XLOOKUP(A133,'Matt Address File'!C:C,'Matt Address File'!A:A,"Not in Click",0,1)</f>
        <v>1034446504</v>
      </c>
      <c r="G133" t="str">
        <f>_xlfn.XLOOKUP(F133,Click!C:C,Click!B:B,"Missing in Click",0,1)</f>
        <v>SCOTT LEVENSON</v>
      </c>
      <c r="H133" t="str">
        <f>_xlfn.XLOOKUP(F133,Click!C:C,Click!A:A,"Missing in Click",0,1)</f>
        <v>FORT LAUDERDALE</v>
      </c>
      <c r="I133" t="str">
        <f>_xlfn.XLOOKUP(A133,'Matt Address File'!C:C,'Matt Address File'!P:P,"Missing Address",0,1)</f>
        <v>Missing Address</v>
      </c>
    </row>
    <row r="134" spans="1:9" hidden="1" x14ac:dyDescent="0.25">
      <c r="A134" s="15">
        <v>501334</v>
      </c>
      <c r="B134" s="15" t="s">
        <v>563</v>
      </c>
      <c r="C134" s="5" t="s">
        <v>445</v>
      </c>
      <c r="D134" s="6" t="s">
        <v>327</v>
      </c>
      <c r="E134" s="6"/>
      <c r="F134" s="10">
        <f>_xlfn.XLOOKUP(A134,'Matt Address File'!C:C,'Matt Address File'!A:A,_xlfn.XLOOKUP(B134,Click!B:B,Click!C:C,"",0,1),0,1)</f>
        <v>1034446549</v>
      </c>
      <c r="G134" t="str">
        <f>_xlfn.XLOOKUP(F134,Click!C:C,Click!B:B,"Missing in Click",0,1)</f>
        <v>SCOTT SHAPIRO</v>
      </c>
      <c r="H134" t="str">
        <f>_xlfn.XLOOKUP(F134,Click!C:C,Click!A:A,"Missing in Click",0,1)</f>
        <v>Atlanta</v>
      </c>
      <c r="I134" t="str">
        <f>_xlfn.XLOOKUP(A134,'Matt Address File'!C:C,'Matt Address File'!P:P,"Missing Address",0,1)</f>
        <v>Missing Address</v>
      </c>
    </row>
    <row r="135" spans="1:9" hidden="1" x14ac:dyDescent="0.25">
      <c r="A135" s="5">
        <v>399207</v>
      </c>
      <c r="B135" s="5" t="s">
        <v>547</v>
      </c>
      <c r="C135" s="5" t="s">
        <v>445</v>
      </c>
      <c r="D135" s="6" t="s">
        <v>14</v>
      </c>
      <c r="E135" s="6"/>
      <c r="F135" s="10">
        <f>_xlfn.XLOOKUP(A135,'Matt Address File'!C:C,'Matt Address File'!A:A,"Not in Click",0,1)</f>
        <v>1178205305</v>
      </c>
      <c r="G135" t="str">
        <f>_xlfn.XLOOKUP(F135,Click!C:C,Click!B:B,"Missing in Click",0,1)</f>
        <v>STEPHAN LOUIS</v>
      </c>
      <c r="H135" s="25" t="str">
        <f>_xlfn.XLOOKUP(F135,Click!C:C,Click!A:A,"Missing in Click",0,1)</f>
        <v>FORT LAUDERDALE</v>
      </c>
      <c r="I135" t="str">
        <f>_xlfn.XLOOKUP(A135,'Matt Address File'!C:C,'Matt Address File'!P:P,"Missing Address",0,1)</f>
        <v>3065 SW 128th Ave, Miramar, 33027, FL</v>
      </c>
    </row>
    <row r="136" spans="1:9" hidden="1" x14ac:dyDescent="0.25">
      <c r="A136" s="5">
        <v>501356</v>
      </c>
      <c r="B136" s="15" t="s">
        <v>567</v>
      </c>
      <c r="C136" s="5" t="s">
        <v>445</v>
      </c>
      <c r="D136" s="6" t="s">
        <v>327</v>
      </c>
      <c r="E136" s="6"/>
      <c r="F136" s="10">
        <f>_xlfn.XLOOKUP(A136,'Matt Address File'!C:C,'Matt Address File'!A:A,"Not in Click",0,1)</f>
        <v>1133660622</v>
      </c>
      <c r="G136" t="str">
        <f>_xlfn.XLOOKUP(F136,Click!C:C,Click!B:B,"Missing in Click",0,1)</f>
        <v>VENJONY AMISIAL</v>
      </c>
      <c r="H136" t="str">
        <f>_xlfn.XLOOKUP(F136,Click!C:C,Click!A:A,"Missing in Click",0,1)</f>
        <v>FORT LAUDERDALE</v>
      </c>
      <c r="I136" t="str">
        <f>_xlfn.XLOOKUP(A136,'Matt Address File'!C:C,'Matt Address File'!P:P,"Missing Address",0,1)</f>
        <v>Missing Address</v>
      </c>
    </row>
    <row r="137" spans="1:9" hidden="1" x14ac:dyDescent="0.25">
      <c r="A137" s="5">
        <v>464937</v>
      </c>
      <c r="B137" s="5" t="s">
        <v>551</v>
      </c>
      <c r="C137" s="5" t="s">
        <v>445</v>
      </c>
      <c r="D137" s="6" t="s">
        <v>14</v>
      </c>
      <c r="E137" s="61"/>
      <c r="F137" s="10">
        <f>_xlfn.XLOOKUP(A137,'Matt Address File'!C:C,'Matt Address File'!A:A,"Not in Click",0,1)</f>
        <v>1156891456</v>
      </c>
      <c r="G137" t="str">
        <f>_xlfn.XLOOKUP(F137,Click!C:C,Click!B:B,"Missing in Click",0,1)</f>
        <v>WADLER VOIGT</v>
      </c>
      <c r="H137" s="25" t="str">
        <f>_xlfn.XLOOKUP(F137,Click!C:C,Click!A:A,"Missing in Click",0,1)</f>
        <v>FORT LAUDERDALE</v>
      </c>
      <c r="I137" t="str">
        <f>_xlfn.XLOOKUP(A137,'Matt Address File'!C:C,'Matt Address File'!P:P,"Missing Address",0,1)</f>
        <v>10405 NW 7th Street unit 102, Pembroke Pines, 33026, FL</v>
      </c>
    </row>
    <row r="138" spans="1:9" hidden="1" x14ac:dyDescent="0.25">
      <c r="A138" s="5">
        <v>457172</v>
      </c>
      <c r="B138" s="5" t="s">
        <v>571</v>
      </c>
      <c r="C138" s="5" t="s">
        <v>445</v>
      </c>
      <c r="D138" s="6" t="s">
        <v>14</v>
      </c>
      <c r="E138" s="61"/>
      <c r="F138" s="10">
        <f>_xlfn.XLOOKUP(A138,'Matt Address File'!C:C,'Matt Address File'!A:A,"Not in Click",0,1)</f>
        <v>1151392721</v>
      </c>
      <c r="G138" t="str">
        <f>_xlfn.XLOOKUP(F138,Click!C:C,Click!B:B,"Missing in Click",0,1)</f>
        <v>WISMAND VEDRINE</v>
      </c>
      <c r="H138" s="25" t="str">
        <f>_xlfn.XLOOKUP(F138,Click!C:C,Click!A:A,"Missing in Click",0,1)</f>
        <v>FORT LAUDERDALE</v>
      </c>
      <c r="I138" t="str">
        <f>_xlfn.XLOOKUP(A138,'Matt Address File'!C:C,'Matt Address File'!P:P,"Missing Address",0,1)</f>
        <v>308 SW 14th Ct, Fort Lauderdale, 33315, FL</v>
      </c>
    </row>
    <row r="139" spans="1:9" hidden="1" x14ac:dyDescent="0.25">
      <c r="A139" s="5">
        <v>501360</v>
      </c>
      <c r="B139" s="5" t="s">
        <v>555</v>
      </c>
      <c r="C139" s="5" t="s">
        <v>445</v>
      </c>
      <c r="D139" s="6" t="s">
        <v>327</v>
      </c>
      <c r="E139" s="6"/>
      <c r="F139" s="10">
        <f>_xlfn.XLOOKUP(A139,'Matt Address File'!C:C,'Matt Address File'!A:A,"Not in Click",0,1)</f>
        <v>1169039735</v>
      </c>
      <c r="G139" t="str">
        <f>_xlfn.XLOOKUP(F139,Click!C:C,Click!B:B,"Missing in Click",0,1)</f>
        <v>YUSNIEL RODRIGUEZ</v>
      </c>
      <c r="H139" s="25" t="str">
        <f>_xlfn.XLOOKUP(F139,Click!C:C,Click!A:A,"Missing in Click",0,1)</f>
        <v>FORT LAUDERDALE</v>
      </c>
      <c r="I139" t="str">
        <f>_xlfn.XLOOKUP(A139,'Matt Address File'!C:C,'Matt Address File'!P:P,"Missing Address",0,1)</f>
        <v>1119 w 39 terr, Hialeah, 33012, FL</v>
      </c>
    </row>
    <row r="140" spans="1:9" hidden="1" x14ac:dyDescent="0.25">
      <c r="A140" s="5">
        <v>456832</v>
      </c>
      <c r="B140" s="5" t="s">
        <v>476</v>
      </c>
      <c r="C140" s="5" t="s">
        <v>445</v>
      </c>
      <c r="D140" s="6" t="s">
        <v>14</v>
      </c>
      <c r="E140" s="61"/>
      <c r="F140" s="10">
        <f>_xlfn.XLOOKUP(A140,'Matt Address File'!C:C,'Matt Address File'!A:A,"Not in Click",0,1)</f>
        <v>1151392659</v>
      </c>
      <c r="G140" t="str">
        <f>_xlfn.XLOOKUP(F140,Click!C:C,Click!B:B,"Missing in Click",0,1)</f>
        <v>ARRENZO CORBETT</v>
      </c>
      <c r="H140" s="25" t="str">
        <f>_xlfn.XLOOKUP(F140,Click!C:C,Click!A:A,"Missing in Click",0,1)</f>
        <v>FORT LAUDERDALE</v>
      </c>
      <c r="I140" t="str">
        <f>_xlfn.XLOOKUP(A140,'Matt Address File'!C:C,'Matt Address File'!P:P,"Missing Address",0,1)</f>
        <v>7604 KIMBERLY BLVD, N LAUDERDALE, 33068, FL</v>
      </c>
    </row>
    <row r="141" spans="1:9" hidden="1" x14ac:dyDescent="0.25">
      <c r="A141" s="5">
        <v>511257</v>
      </c>
      <c r="B141" s="5" t="s">
        <v>581</v>
      </c>
      <c r="C141" s="5" t="s">
        <v>576</v>
      </c>
      <c r="D141" s="6" t="s">
        <v>338</v>
      </c>
      <c r="E141" s="26" t="s">
        <v>15</v>
      </c>
      <c r="F141" s="10">
        <f>_xlfn.XLOOKUP(A141,'Matt Address File'!C:C,'Matt Address File'!A:A,"Not in Click",0,1)</f>
        <v>1179019926</v>
      </c>
      <c r="G141" t="str">
        <f>_xlfn.XLOOKUP(F141,Click!C:C,Click!B:B,"Missing in Click",0,1)</f>
        <v>PATRICK COYNE</v>
      </c>
      <c r="H141" s="25" t="str">
        <f>_xlfn.XLOOKUP(F141,Click!C:C,Click!A:A,"Missing in Click",0,1)</f>
        <v>FORT MYERS</v>
      </c>
      <c r="I141" t="str">
        <f>_xlfn.XLOOKUP(A141,'Matt Address File'!C:C,'Matt Address File'!P:P,"Missing Address",0,1)</f>
        <v>3150 champion ring road apt 302, Fort Myers, 33905, FL</v>
      </c>
    </row>
    <row r="142" spans="1:9" hidden="1" x14ac:dyDescent="0.25">
      <c r="A142" s="5">
        <v>461626</v>
      </c>
      <c r="B142" s="5" t="s">
        <v>575</v>
      </c>
      <c r="C142" s="5" t="s">
        <v>576</v>
      </c>
      <c r="D142" s="6" t="s">
        <v>338</v>
      </c>
      <c r="E142" s="61"/>
      <c r="F142" s="10">
        <f>_xlfn.XLOOKUP(A142,'Matt Address File'!C:C,'Matt Address File'!A:A,"Not in Click",0,1)</f>
        <v>1157355223</v>
      </c>
      <c r="G142" t="str">
        <f>_xlfn.XLOOKUP(F142,Click!C:C,Click!B:B,"Missing in Click",0,1)</f>
        <v>BRIAN GRANT</v>
      </c>
      <c r="H142" s="25" t="str">
        <f>_xlfn.XLOOKUP(F142,Click!C:C,Click!A:A,"Missing in Click",0,1)</f>
        <v>FORT MYERS</v>
      </c>
      <c r="I142" t="str">
        <f>_xlfn.XLOOKUP(A142,'Matt Address File'!C:C,'Matt Address File'!P:P,"Missing Address",0,1)</f>
        <v>7869 Suncoast dr, North fort myers, 33917, FL</v>
      </c>
    </row>
    <row r="143" spans="1:9" hidden="1" x14ac:dyDescent="0.25">
      <c r="A143" s="5">
        <v>286061</v>
      </c>
      <c r="B143" s="5" t="s">
        <v>597</v>
      </c>
      <c r="C143" s="5" t="s">
        <v>576</v>
      </c>
      <c r="D143" s="6" t="s">
        <v>338</v>
      </c>
      <c r="E143" s="6"/>
      <c r="F143" s="10">
        <f>_xlfn.XLOOKUP(A143,'Matt Address File'!C:C,'Matt Address File'!A:A,"Not in Click",0,1)</f>
        <v>1175692461</v>
      </c>
      <c r="G143" t="str">
        <f>_xlfn.XLOOKUP(F143,Click!C:C,Click!B:B,"Missing in Click",0,1)</f>
        <v>DERRICK HALLMARK</v>
      </c>
      <c r="H143" s="25" t="str">
        <f>_xlfn.XLOOKUP(F143,Click!C:C,Click!A:A,"Missing in Click",0,1)</f>
        <v>FORT MYERS</v>
      </c>
      <c r="I143" t="str">
        <f>_xlfn.XLOOKUP(A143,'Matt Address File'!C:C,'Matt Address File'!P:P,"Missing Address",0,1)</f>
        <v>104 Falls of Venice Circle, Venice, 34292, FL</v>
      </c>
    </row>
    <row r="144" spans="1:9" hidden="1" x14ac:dyDescent="0.25">
      <c r="A144" s="5">
        <v>469512</v>
      </c>
      <c r="B144" s="5" t="s">
        <v>617</v>
      </c>
      <c r="C144" s="5" t="s">
        <v>576</v>
      </c>
      <c r="D144" s="6" t="s">
        <v>14</v>
      </c>
      <c r="E144" s="26" t="s">
        <v>15</v>
      </c>
      <c r="F144" s="10">
        <f>_xlfn.XLOOKUP(A144,'Matt Address File'!C:C,'Matt Address File'!A:A,"Not in Click",0,1)</f>
        <v>1158142143</v>
      </c>
      <c r="G144" t="str">
        <f>_xlfn.XLOOKUP(F144,Click!C:C,Click!B:B,"Missing in Click",0,1)</f>
        <v>MARC DESOUVRE</v>
      </c>
      <c r="H144" s="25" t="str">
        <f>_xlfn.XLOOKUP(F144,Click!C:C,Click!A:A,"Missing in Click",0,1)</f>
        <v>FORT MYERS</v>
      </c>
      <c r="I144" t="str">
        <f>_xlfn.XLOOKUP(A144,'Matt Address File'!C:C,'Matt Address File'!P:P,"Missing Address",0,1)</f>
        <v>2733 NE 4th Ave, Cape Coral, 33909, FL</v>
      </c>
    </row>
    <row r="145" spans="1:9" hidden="1" x14ac:dyDescent="0.25">
      <c r="A145" s="5">
        <v>507704</v>
      </c>
      <c r="B145" s="5" t="s">
        <v>613</v>
      </c>
      <c r="C145" s="5" t="s">
        <v>576</v>
      </c>
      <c r="D145" s="6" t="s">
        <v>14</v>
      </c>
      <c r="E145" s="6"/>
      <c r="F145" s="10">
        <f>_xlfn.XLOOKUP(A145,'Matt Address File'!C:C,'Matt Address File'!A:A,"Not in Click",0,1)</f>
        <v>1175691590</v>
      </c>
      <c r="G145" t="str">
        <f>_xlfn.XLOOKUP(F145,Click!C:C,Click!B:B,"Missing in Click",0,1)</f>
        <v>JOSEPH BRADISH</v>
      </c>
      <c r="H145" s="25" t="str">
        <f>_xlfn.XLOOKUP(F145,Click!C:C,Click!A:A,"Missing in Click",0,1)</f>
        <v>FORT MYERS</v>
      </c>
      <c r="I145" t="str">
        <f>_xlfn.XLOOKUP(A145,'Matt Address File'!C:C,'Matt Address File'!P:P,"Missing Address",0,1)</f>
        <v>618 SE 16th Terrace, Cape Coral, 33990, FL</v>
      </c>
    </row>
    <row r="146" spans="1:9" hidden="1" x14ac:dyDescent="0.25">
      <c r="A146" s="5">
        <v>476191</v>
      </c>
      <c r="B146" s="5" t="s">
        <v>623</v>
      </c>
      <c r="C146" s="5" t="s">
        <v>576</v>
      </c>
      <c r="D146" s="6" t="s">
        <v>14</v>
      </c>
      <c r="E146" s="6"/>
      <c r="F146" s="10">
        <f>_xlfn.XLOOKUP(A146,'Matt Address File'!C:C,'Matt Address File'!A:A,"Not in Click",0,1)</f>
        <v>1145617968</v>
      </c>
      <c r="G146" t="str">
        <f>_xlfn.XLOOKUP(F146,Click!C:C,Click!B:B,"Missing in Click",0,1)</f>
        <v>DAVID TINDALL</v>
      </c>
      <c r="H146" s="25" t="str">
        <f>_xlfn.XLOOKUP(F146,Click!C:C,Click!A:A,"Missing in Click",0,1)</f>
        <v>FORT MYERS</v>
      </c>
      <c r="I146" t="str">
        <f>_xlfn.XLOOKUP(A146,'Matt Address File'!C:C,'Matt Address File'!P:P,"Missing Address",0,1)</f>
        <v>3805 SE 11th Ave, Cape Coral, 33904, FL</v>
      </c>
    </row>
    <row r="147" spans="1:9" hidden="1" x14ac:dyDescent="0.25">
      <c r="A147" s="5">
        <v>464452</v>
      </c>
      <c r="B147" s="5" t="s">
        <v>625</v>
      </c>
      <c r="C147" s="5" t="s">
        <v>576</v>
      </c>
      <c r="D147" s="6" t="s">
        <v>14</v>
      </c>
      <c r="E147" s="61"/>
      <c r="F147" s="10">
        <f>_xlfn.XLOOKUP(A147,'Matt Address File'!C:C,'Matt Address File'!A:A,"Not in Click",0,1)</f>
        <v>1156891497</v>
      </c>
      <c r="G147" t="str">
        <f>_xlfn.XLOOKUP(F147,Click!C:C,Click!B:B,"Missing in Click",0,1)</f>
        <v>JOSE LUNA</v>
      </c>
      <c r="H147" s="25" t="str">
        <f>_xlfn.XLOOKUP(F147,Click!C:C,Click!A:A,"Missing in Click",0,1)</f>
        <v>FORT MYERS</v>
      </c>
      <c r="I147" t="str">
        <f>_xlfn.XLOOKUP(A147,'Matt Address File'!C:C,'Matt Address File'!P:P,"Missing Address",0,1)</f>
        <v>5998 Kenwood Dr, Northport, 34287, FL</v>
      </c>
    </row>
    <row r="148" spans="1:9" hidden="1" x14ac:dyDescent="0.25">
      <c r="A148" s="5">
        <v>457625</v>
      </c>
      <c r="B148" s="5" t="s">
        <v>621</v>
      </c>
      <c r="C148" s="5" t="s">
        <v>576</v>
      </c>
      <c r="D148" s="6" t="s">
        <v>14</v>
      </c>
      <c r="E148" s="61"/>
      <c r="F148" s="10">
        <f>_xlfn.XLOOKUP(A148,'Matt Address File'!C:C,'Matt Address File'!A:A,"Not in Click",0,1)</f>
        <v>1151392683</v>
      </c>
      <c r="G148" t="str">
        <f>_xlfn.XLOOKUP(F148,Click!C:C,Click!B:B,"Missing in Click",0,1)</f>
        <v>CHARLES HEYNA</v>
      </c>
      <c r="H148" s="25" t="str">
        <f>_xlfn.XLOOKUP(F148,Click!C:C,Click!A:A,"Missing in Click",0,1)</f>
        <v>FORT MYERS</v>
      </c>
      <c r="I148" t="str">
        <f>_xlfn.XLOOKUP(A148,'Matt Address File'!C:C,'Matt Address File'!P:P,"Missing Address",0,1)</f>
        <v>10871 Shirley Lane, North Fort Myers, 33917, FL</v>
      </c>
    </row>
    <row r="149" spans="1:9" hidden="1" x14ac:dyDescent="0.25">
      <c r="A149" s="5">
        <v>456807</v>
      </c>
      <c r="B149" s="5" t="s">
        <v>609</v>
      </c>
      <c r="C149" s="5" t="s">
        <v>576</v>
      </c>
      <c r="D149" s="6" t="s">
        <v>14</v>
      </c>
      <c r="E149" s="61"/>
      <c r="F149" s="10">
        <f>_xlfn.XLOOKUP(A149,'Matt Address File'!C:C,'Matt Address File'!A:A,"Not in Click",0,1)</f>
        <v>1151392686</v>
      </c>
      <c r="G149" t="str">
        <f>_xlfn.XLOOKUP(F149,Click!C:C,Click!B:B,"Missing in Click",0,1)</f>
        <v>JOHN JURICH</v>
      </c>
      <c r="H149" s="25" t="str">
        <f>_xlfn.XLOOKUP(F149,Click!C:C,Click!A:A,"Missing in Click",0,1)</f>
        <v>FORT MYERS</v>
      </c>
      <c r="I149" t="str">
        <f>_xlfn.XLOOKUP(A149,'Matt Address File'!C:C,'Matt Address File'!P:P,"Missing Address",0,1)</f>
        <v>8641 Athena Ct., Lehigh Acres, 33971, FL</v>
      </c>
    </row>
    <row r="150" spans="1:9" hidden="1" x14ac:dyDescent="0.25">
      <c r="A150" s="5">
        <v>455435</v>
      </c>
      <c r="B150" s="5" t="s">
        <v>589</v>
      </c>
      <c r="C150" s="5" t="s">
        <v>576</v>
      </c>
      <c r="D150" s="6" t="s">
        <v>14</v>
      </c>
      <c r="E150" s="26" t="s">
        <v>15</v>
      </c>
      <c r="F150" s="10">
        <f>_xlfn.XLOOKUP(A150,'Matt Address File'!C:C,'Matt Address File'!A:A,"Not in Click",0,1)</f>
        <v>1151392684</v>
      </c>
      <c r="G150" t="str">
        <f>_xlfn.XLOOKUP(F150,Click!C:C,Click!B:B,"Missing in Click",0,1)</f>
        <v>ALEX HILBERT</v>
      </c>
      <c r="H150" s="25" t="str">
        <f>_xlfn.XLOOKUP(F150,Click!C:C,Click!A:A,"Missing in Click",0,1)</f>
        <v>FORT MYERS</v>
      </c>
      <c r="I150" t="str">
        <f>_xlfn.XLOOKUP(A150,'Matt Address File'!C:C,'Matt Address File'!P:P,"Missing Address",0,1)</f>
        <v>7600 omni lane, Ft. Myers, 33905, FL</v>
      </c>
    </row>
    <row r="151" spans="1:9" hidden="1" x14ac:dyDescent="0.25">
      <c r="A151" s="5">
        <v>483181</v>
      </c>
      <c r="B151" s="5" t="s">
        <v>605</v>
      </c>
      <c r="C151" s="5" t="s">
        <v>576</v>
      </c>
      <c r="D151" s="6" t="s">
        <v>14</v>
      </c>
      <c r="E151" s="26" t="s">
        <v>15</v>
      </c>
      <c r="F151" s="10">
        <f>_xlfn.XLOOKUP(A151,'Matt Address File'!C:C,'Matt Address File'!A:A,"Not in Click",0,1)</f>
        <v>1166728229</v>
      </c>
      <c r="G151" t="str">
        <f>_xlfn.XLOOKUP(F151,Click!C:C,Click!B:B,"Missing in Click",0,1)</f>
        <v>JAMES CIRAOLO</v>
      </c>
      <c r="H151" s="25" t="str">
        <f>_xlfn.XLOOKUP(F151,Click!C:C,Click!A:A,"Missing in Click",0,1)</f>
        <v>FORT MYERS</v>
      </c>
      <c r="I151" t="str">
        <f>_xlfn.XLOOKUP(A151,'Matt Address File'!C:C,'Matt Address File'!P:P,"Missing Address",0,1)</f>
        <v>3833 Lorton Ave, North Port, 34286, FL</v>
      </c>
    </row>
    <row r="152" spans="1:9" hidden="1" x14ac:dyDescent="0.25">
      <c r="A152" s="5">
        <v>479504</v>
      </c>
      <c r="B152" s="5" t="s">
        <v>593</v>
      </c>
      <c r="C152" s="5" t="s">
        <v>576</v>
      </c>
      <c r="D152" s="6" t="s">
        <v>14</v>
      </c>
      <c r="E152" s="26" t="s">
        <v>15</v>
      </c>
      <c r="F152" s="10">
        <f>_xlfn.XLOOKUP(A152,'Matt Address File'!C:C,'Matt Address File'!A:A,"Not in Click",0,1)</f>
        <v>485130865</v>
      </c>
      <c r="G152" t="str">
        <f>_xlfn.XLOOKUP(F152,Click!C:C,Click!B:B,"Missing in Click",0,1)</f>
        <v>DANIEL BARBER</v>
      </c>
      <c r="H152" s="25" t="str">
        <f>_xlfn.XLOOKUP(F152,Click!C:C,Click!A:A,"Missing in Click",0,1)</f>
        <v>FORT MYERS</v>
      </c>
      <c r="I152" t="str">
        <f>_xlfn.XLOOKUP(A152,'Matt Address File'!C:C,'Matt Address File'!P:P,"Missing Address",0,1)</f>
        <v>203 rookery rd, Naples, 34114, FL</v>
      </c>
    </row>
    <row r="153" spans="1:9" hidden="1" x14ac:dyDescent="0.25">
      <c r="A153" s="5">
        <v>501310</v>
      </c>
      <c r="B153" s="5" t="s">
        <v>585</v>
      </c>
      <c r="C153" s="5" t="s">
        <v>576</v>
      </c>
      <c r="D153" s="6" t="s">
        <v>327</v>
      </c>
      <c r="E153" s="26" t="s">
        <v>15</v>
      </c>
      <c r="F153" s="10">
        <f>_xlfn.XLOOKUP(A153,'Matt Address File'!C:C,'Matt Address File'!A:A,"Not in Click",0,1)</f>
        <v>1130585335</v>
      </c>
      <c r="G153" t="str">
        <f>_xlfn.XLOOKUP(F153,Click!C:C,Click!B:B,"Missing in Click",0,1)</f>
        <v>OMAR REYES HERNANDEZ</v>
      </c>
      <c r="H153" s="25" t="str">
        <f>_xlfn.XLOOKUP(F153,Click!C:C,Click!A:A,"Missing in Click",0,1)</f>
        <v>FORT MYERS</v>
      </c>
      <c r="I153" t="str">
        <f>_xlfn.XLOOKUP(A153,'Matt Address File'!C:C,'Matt Address File'!P:P,"Missing Address",0,1)</f>
        <v>22013 SEASHORE CIR, Estero, 33928, FL</v>
      </c>
    </row>
    <row r="154" spans="1:9" hidden="1" x14ac:dyDescent="0.25">
      <c r="A154" s="5">
        <v>515914</v>
      </c>
      <c r="B154" s="5" t="s">
        <v>601</v>
      </c>
      <c r="C154" s="5" t="s">
        <v>576</v>
      </c>
      <c r="D154" s="6" t="s">
        <v>14</v>
      </c>
      <c r="E154" s="26" t="s">
        <v>15</v>
      </c>
      <c r="F154" s="10">
        <f>_xlfn.XLOOKUP(A154,'Matt Address File'!C:C,'Matt Address File'!A:A,"Not in Click",0,1)</f>
        <v>1179020172</v>
      </c>
      <c r="G154" t="str">
        <f>_xlfn.XLOOKUP(F154,Click!C:C,Click!B:B,"Missing in Click",0,1)</f>
        <v>GERSON ESPINOZA CHAVEZ</v>
      </c>
      <c r="H154" s="25" t="str">
        <f>_xlfn.XLOOKUP(F154,Click!C:C,Click!A:A,"Missing in Click",0,1)</f>
        <v>FORT MYERS</v>
      </c>
      <c r="I154" t="str">
        <f>_xlfn.XLOOKUP(A154,'Matt Address File'!C:C,'Matt Address File'!P:P,"Missing Address",0,1)</f>
        <v>2732 S.W. 2nd Lane, Cape Coral, 33991, FL</v>
      </c>
    </row>
    <row r="155" spans="1:9" hidden="1" x14ac:dyDescent="0.25">
      <c r="A155" s="5">
        <v>472820</v>
      </c>
      <c r="B155" s="5" t="s">
        <v>627</v>
      </c>
      <c r="C155" s="5" t="s">
        <v>628</v>
      </c>
      <c r="D155" s="6" t="s">
        <v>14</v>
      </c>
      <c r="E155" s="26" t="s">
        <v>15</v>
      </c>
      <c r="F155" s="10">
        <f>_xlfn.XLOOKUP(A155,'Matt Address File'!C:C,'Matt Address File'!A:A,"Not in Click",0,1)</f>
        <v>1115179226</v>
      </c>
      <c r="G155" t="str">
        <f>_xlfn.XLOOKUP(F155,Click!C:C,Click!B:B,"Missing in Click",0,1)</f>
        <v>JONATHAN LOWRANCE</v>
      </c>
      <c r="H155" t="str">
        <f>_xlfn.XLOOKUP(F155,Click!C:C,Click!A:A,"Missing in Click",0,1)</f>
        <v>GRAND RAPIDS</v>
      </c>
      <c r="I155" t="str">
        <f>_xlfn.XLOOKUP(A155,'Matt Address File'!C:C,'Matt Address File'!P:P,"Missing Address",0,1)</f>
        <v>86 Aztec Dr. Southwest, Grand Rapids, 49548, MI</v>
      </c>
    </row>
    <row r="156" spans="1:9" hidden="1" x14ac:dyDescent="0.25">
      <c r="A156" s="5">
        <v>489485</v>
      </c>
      <c r="B156" s="5" t="s">
        <v>633</v>
      </c>
      <c r="C156" s="5" t="s">
        <v>628</v>
      </c>
      <c r="D156" s="6" t="s">
        <v>14</v>
      </c>
      <c r="E156" s="61"/>
      <c r="F156" s="10">
        <f>_xlfn.XLOOKUP(A156,'Matt Address File'!C:C,'Matt Address File'!A:A,"Not in Click",0,1)</f>
        <v>1172220300</v>
      </c>
      <c r="G156" t="str">
        <f>_xlfn.XLOOKUP(F156,Click!C:C,Click!B:B,"Missing in Click",0,1)</f>
        <v>SHAWN CARNEY</v>
      </c>
      <c r="H156" t="str">
        <f>_xlfn.XLOOKUP(F156,Click!C:C,Click!A:A,"Missing in Click",0,1)</f>
        <v>GRAND RAPIDS</v>
      </c>
      <c r="I156" t="str">
        <f>_xlfn.XLOOKUP(A156,'Matt Address File'!C:C,'Matt Address File'!P:P,"Missing Address",0,1)</f>
        <v>2123 south shore drive, Grand Rapids, 49508, MI</v>
      </c>
    </row>
    <row r="157" spans="1:9" hidden="1" x14ac:dyDescent="0.25">
      <c r="A157" s="5">
        <v>467183</v>
      </c>
      <c r="B157" s="5" t="s">
        <v>637</v>
      </c>
      <c r="C157" s="5" t="s">
        <v>628</v>
      </c>
      <c r="D157" s="6" t="s">
        <v>14</v>
      </c>
      <c r="E157" s="61"/>
      <c r="F157" s="10">
        <f>_xlfn.XLOOKUP(A157,'Matt Address File'!C:C,'Matt Address File'!A:A,"Not in Click",0,1)</f>
        <v>1158141754</v>
      </c>
      <c r="G157" t="str">
        <f>_xlfn.XLOOKUP(F157,Click!C:C,Click!B:B,"Missing in Click",0,1)</f>
        <v>D'ANDRE BAKER</v>
      </c>
      <c r="H157" t="str">
        <f>_xlfn.XLOOKUP(F157,Click!C:C,Click!A:A,"Missing in Click",0,1)</f>
        <v>GRAND RAPIDS</v>
      </c>
      <c r="I157" t="str">
        <f>_xlfn.XLOOKUP(A157,'Matt Address File'!C:C,'Matt Address File'!P:P,"Missing Address",0,1)</f>
        <v>11438 Chalet St, Allendale, 49401, MI</v>
      </c>
    </row>
    <row r="158" spans="1:9" hidden="1" x14ac:dyDescent="0.25">
      <c r="A158" s="5">
        <v>466951</v>
      </c>
      <c r="B158" s="5" t="s">
        <v>641</v>
      </c>
      <c r="C158" s="5" t="s">
        <v>628</v>
      </c>
      <c r="D158" s="6" t="s">
        <v>14</v>
      </c>
      <c r="E158" s="61"/>
      <c r="F158" s="10">
        <f>_xlfn.XLOOKUP(A158,'Matt Address File'!C:C,'Matt Address File'!A:A,"Not in Click",0,1)</f>
        <v>1161875348</v>
      </c>
      <c r="G158" t="str">
        <f>_xlfn.XLOOKUP(F158,Click!C:C,Click!B:B,"Missing in Click",0,1)</f>
        <v>JAVON BROWN</v>
      </c>
      <c r="H158" t="str">
        <f>_xlfn.XLOOKUP(F158,Click!C:C,Click!A:A,"Missing in Click",0,1)</f>
        <v>GRAND RAPIDS</v>
      </c>
      <c r="I158" t="str">
        <f>_xlfn.XLOOKUP(A158,'Matt Address File'!C:C,'Matt Address File'!P:P,"Missing Address",0,1)</f>
        <v>1110 Dunham St SE, Grand Rapids, 49506, MI</v>
      </c>
    </row>
    <row r="159" spans="1:9" hidden="1" x14ac:dyDescent="0.25">
      <c r="A159" s="5">
        <v>333826</v>
      </c>
      <c r="B159" s="5" t="s">
        <v>645</v>
      </c>
      <c r="C159" s="5" t="s">
        <v>628</v>
      </c>
      <c r="D159" s="6" t="s">
        <v>14</v>
      </c>
      <c r="E159" s="6"/>
      <c r="F159" s="10">
        <f>_xlfn.XLOOKUP(A159,'Matt Address File'!C:C,'Matt Address File'!A:A,"Not in Click",0,1)</f>
        <v>1161875345</v>
      </c>
      <c r="G159" t="str">
        <f>_xlfn.XLOOKUP(F159,Click!C:C,Click!B:B,"Missing in Click",0,1)</f>
        <v>ROBERT BOLDEN</v>
      </c>
      <c r="H159" t="str">
        <f>_xlfn.XLOOKUP(F159,Click!C:C,Click!A:A,"Missing in Click",0,1)</f>
        <v>GRAND RAPIDS</v>
      </c>
      <c r="I159" t="str">
        <f>_xlfn.XLOOKUP(A159,'Matt Address File'!C:C,'Matt Address File'!P:P,"Missing Address",0,1)</f>
        <v>234 Market ave sw apt 322, Grand Rapids, 49503, MI</v>
      </c>
    </row>
    <row r="160" spans="1:9" hidden="1" x14ac:dyDescent="0.25">
      <c r="A160" s="5">
        <v>272116</v>
      </c>
      <c r="B160" s="5" t="s">
        <v>649</v>
      </c>
      <c r="C160" s="5" t="s">
        <v>628</v>
      </c>
      <c r="D160" s="6" t="s">
        <v>14</v>
      </c>
      <c r="E160" s="6"/>
      <c r="F160" s="10">
        <f>_xlfn.XLOOKUP(A160,'Matt Address File'!C:C,'Matt Address File'!A:A,"Not in Click",0,1)</f>
        <v>1172823945</v>
      </c>
      <c r="G160" t="str">
        <f>_xlfn.XLOOKUP(F160,Click!C:C,Click!B:B,"Missing in Click",0,1)</f>
        <v>JOSHUA BUHLMAN</v>
      </c>
      <c r="H160" t="str">
        <f>_xlfn.XLOOKUP(F160,Click!C:C,Click!A:A,"Missing in Click",0,1)</f>
        <v>GRAND RAPIDS</v>
      </c>
      <c r="I160" t="str">
        <f>_xlfn.XLOOKUP(A160,'Matt Address File'!C:C,'Matt Address File'!P:P,"Missing Address",0,1)</f>
        <v>952 N 2ND ST, Kalamazoo, 49009, MI</v>
      </c>
    </row>
    <row r="161" spans="1:9" hidden="1" x14ac:dyDescent="0.25">
      <c r="A161" s="5">
        <v>453966</v>
      </c>
      <c r="B161" s="5" t="s">
        <v>668</v>
      </c>
      <c r="C161" s="5" t="s">
        <v>665</v>
      </c>
      <c r="D161" s="6" t="s">
        <v>14</v>
      </c>
      <c r="E161" s="26" t="s">
        <v>15</v>
      </c>
      <c r="F161" s="10">
        <f>_xlfn.XLOOKUP(A161,'Matt Address File'!C:C,'Matt Address File'!A:A,"Not in Click",0,1)</f>
        <v>1149808547</v>
      </c>
      <c r="G161" t="str">
        <f>_xlfn.XLOOKUP(F161,Click!C:C,Click!B:B,"Missing in Click",0,1)</f>
        <v>ALLAN HERRERA</v>
      </c>
      <c r="H161" t="str">
        <f>_xlfn.XLOOKUP(F161,Click!C:C,Click!A:A,"Missing in Click",0,1)</f>
        <v>HOUSTON-OEM</v>
      </c>
      <c r="I161" t="str">
        <f>_xlfn.XLOOKUP(A161,'Matt Address File'!C:C,'Matt Address File'!P:P,"Missing Address",0,1)</f>
        <v>13313 Cutten Rd apt 2202, Houston, 77069, TX</v>
      </c>
    </row>
    <row r="162" spans="1:9" hidden="1" x14ac:dyDescent="0.25">
      <c r="A162" s="5">
        <v>511809</v>
      </c>
      <c r="B162" s="5" t="s">
        <v>711</v>
      </c>
      <c r="C162" s="5" t="s">
        <v>665</v>
      </c>
      <c r="D162" s="6" t="s">
        <v>14</v>
      </c>
      <c r="E162" s="6"/>
      <c r="F162" s="10">
        <f>_xlfn.XLOOKUP(A162,'Matt Address File'!C:C,'Matt Address File'!A:A,"Not in Click",0,1)</f>
        <v>1179021007</v>
      </c>
      <c r="G162" t="str">
        <f>_xlfn.XLOOKUP(F162,Click!C:C,Click!B:B,"Missing in Click",0,1)</f>
        <v>ZACHORY PATTON</v>
      </c>
      <c r="H162" t="str">
        <f>_xlfn.XLOOKUP(F162,Click!C:C,Click!A:A,"Missing in Click",0,1)</f>
        <v>HOUSTON-OEM</v>
      </c>
      <c r="I162" t="str">
        <f>_xlfn.XLOOKUP(A162,'Matt Address File'!C:C,'Matt Address File'!P:P,"Missing Address",0,1)</f>
        <v>15650 Rio del Sol Dr, Houston, 77083, TX</v>
      </c>
    </row>
    <row r="163" spans="1:9" hidden="1" x14ac:dyDescent="0.25">
      <c r="A163" s="5">
        <v>507710</v>
      </c>
      <c r="B163" s="5" t="s">
        <v>705</v>
      </c>
      <c r="C163" s="5" t="s">
        <v>665</v>
      </c>
      <c r="D163" s="6" t="s">
        <v>14</v>
      </c>
      <c r="E163" s="6"/>
      <c r="F163" s="10">
        <f>_xlfn.XLOOKUP(A163,'Matt Address File'!C:C,'Matt Address File'!A:A,"Not in Click",0,1)</f>
        <v>1037552640</v>
      </c>
      <c r="G163" t="str">
        <f>_xlfn.XLOOKUP(F163,Click!C:C,Click!B:B,"Missing in Click",0,1)</f>
        <v>TERRY HENLEY</v>
      </c>
      <c r="H163" t="str">
        <f>_xlfn.XLOOKUP(F163,Click!C:C,Click!A:A,"Missing in Click",0,1)</f>
        <v>HOUSTON-OEM</v>
      </c>
      <c r="I163" t="str">
        <f>_xlfn.XLOOKUP(A163,'Matt Address File'!C:C,'Matt Address File'!P:P,"Missing Address",0,1)</f>
        <v>7250 W Greens Rd, Houston, 77064, TX</v>
      </c>
    </row>
    <row r="164" spans="1:9" hidden="1" x14ac:dyDescent="0.25">
      <c r="A164" s="5">
        <v>506233</v>
      </c>
      <c r="B164" s="5" t="s">
        <v>708</v>
      </c>
      <c r="C164" s="5" t="s">
        <v>665</v>
      </c>
      <c r="D164" s="6" t="s">
        <v>14</v>
      </c>
      <c r="E164" s="6"/>
      <c r="F164" s="10">
        <f>_xlfn.XLOOKUP(A164,'Matt Address File'!C:C,'Matt Address File'!A:A,"Not in Click",0,1)</f>
        <v>1100029511</v>
      </c>
      <c r="G164" t="str">
        <f>_xlfn.XLOOKUP(F164,Click!C:C,Click!B:B,"Missing in Click",0,1)</f>
        <v>WILLIAM PEGROSS</v>
      </c>
      <c r="H164" t="str">
        <f>_xlfn.XLOOKUP(F164,Click!C:C,Click!A:A,"Missing in Click",0,1)</f>
        <v>HOUSTON-OEM</v>
      </c>
      <c r="I164" t="str">
        <f>_xlfn.XLOOKUP(A164,'Matt Address File'!C:C,'Matt Address File'!P:P,"Missing Address",0,1)</f>
        <v>16350 Ella Blvd #714, Houston, 77090, TX</v>
      </c>
    </row>
    <row r="165" spans="1:9" hidden="1" x14ac:dyDescent="0.25">
      <c r="A165" s="5">
        <v>499605</v>
      </c>
      <c r="B165" s="5" t="s">
        <v>699</v>
      </c>
      <c r="C165" s="5" t="s">
        <v>665</v>
      </c>
      <c r="D165" s="6" t="s">
        <v>14</v>
      </c>
      <c r="E165" s="6"/>
      <c r="F165" s="10">
        <f>_xlfn.XLOOKUP(A165,'Matt Address File'!C:C,'Matt Address File'!A:A,"Not in Click",0,1)</f>
        <v>1174684556</v>
      </c>
      <c r="G165" t="str">
        <f>_xlfn.XLOOKUP(F165,Click!C:C,Click!B:B,"Missing in Click",0,1)</f>
        <v>ROBERT NORWOOD</v>
      </c>
      <c r="H165" t="str">
        <f>_xlfn.XLOOKUP(F165,Click!C:C,Click!A:A,"Missing in Click",0,1)</f>
        <v>HOUSTON-OEM</v>
      </c>
      <c r="I165" t="str">
        <f>_xlfn.XLOOKUP(A165,'Matt Address File'!C:C,'Matt Address File'!P:P,"Missing Address",0,1)</f>
        <v>22917 Hughey Lane, New Caney, 77357, TX</v>
      </c>
    </row>
    <row r="166" spans="1:9" hidden="1" x14ac:dyDescent="0.25">
      <c r="A166" s="5">
        <v>489487</v>
      </c>
      <c r="B166" s="5" t="s">
        <v>687</v>
      </c>
      <c r="C166" s="5" t="s">
        <v>665</v>
      </c>
      <c r="D166" s="6" t="s">
        <v>14</v>
      </c>
      <c r="E166" s="61"/>
      <c r="F166" s="10">
        <f>_xlfn.XLOOKUP(A166,'Matt Address File'!C:C,'Matt Address File'!A:A,"Not in Click",0,1)</f>
        <v>1166729356</v>
      </c>
      <c r="G166" t="str">
        <f>_xlfn.XLOOKUP(F166,Click!C:C,Click!B:B,"Missing in Click",0,1)</f>
        <v>JAYDEE RODRIGUEZ</v>
      </c>
      <c r="H166" t="str">
        <f>_xlfn.XLOOKUP(F166,Click!C:C,Click!A:A,"Missing in Click",0,1)</f>
        <v>HOUSTON-OEM</v>
      </c>
      <c r="I166" t="str">
        <f>_xlfn.XLOOKUP(A166,'Matt Address File'!C:C,'Matt Address File'!P:P,"Missing Address",0,1)</f>
        <v>5303 atascocita rd., Humble, 77346, TX</v>
      </c>
    </row>
    <row r="167" spans="1:9" hidden="1" x14ac:dyDescent="0.25">
      <c r="A167" s="5">
        <v>483218</v>
      </c>
      <c r="B167" s="5" t="s">
        <v>702</v>
      </c>
      <c r="C167" s="5" t="s">
        <v>665</v>
      </c>
      <c r="D167" s="6" t="s">
        <v>14</v>
      </c>
      <c r="E167" s="61"/>
      <c r="F167" s="10">
        <f>_xlfn.XLOOKUP(A167,'Matt Address File'!C:C,'Matt Address File'!A:A,"Not in Click",0,1)</f>
        <v>1169045069</v>
      </c>
      <c r="G167" t="str">
        <f>_xlfn.XLOOKUP(F167,Click!C:C,Click!B:B,"Missing in Click",0,1)</f>
        <v>RYAN COLE</v>
      </c>
      <c r="H167" t="str">
        <f>_xlfn.XLOOKUP(F167,Click!C:C,Click!A:A,"Missing in Click",0,1)</f>
        <v>HOUSTON-OEM</v>
      </c>
      <c r="I167" t="str">
        <f>_xlfn.XLOOKUP(A167,'Matt Address File'!C:C,'Matt Address File'!P:P,"Missing Address",0,1)</f>
        <v>22803 Rangeview Dr, Katy, 77450, TX</v>
      </c>
    </row>
    <row r="168" spans="1:9" hidden="1" x14ac:dyDescent="0.25">
      <c r="A168" s="5">
        <v>483213</v>
      </c>
      <c r="B168" s="5" t="s">
        <v>671</v>
      </c>
      <c r="C168" s="5" t="s">
        <v>665</v>
      </c>
      <c r="D168" s="6" t="s">
        <v>14</v>
      </c>
      <c r="E168" s="61"/>
      <c r="F168" s="10">
        <f>_xlfn.XLOOKUP(A168,'Matt Address File'!C:C,'Matt Address File'!A:A,"Not in Click",0,1)</f>
        <v>1164421298</v>
      </c>
      <c r="G168" t="str">
        <f>_xlfn.XLOOKUP(F168,Click!C:C,Click!B:B,"Missing in Click",0,1)</f>
        <v>ARTURO GONZALEZ</v>
      </c>
      <c r="H168" t="str">
        <f>_xlfn.XLOOKUP(F168,Click!C:C,Click!A:A,"Missing in Click",0,1)</f>
        <v>HOUSTON-OEM</v>
      </c>
      <c r="I168" t="str">
        <f>_xlfn.XLOOKUP(A168,'Matt Address File'!C:C,'Matt Address File'!P:P,"Missing Address",0,1)</f>
        <v>4527 Reynaldo Dr, Spring, 77373, TX</v>
      </c>
    </row>
    <row r="169" spans="1:9" hidden="1" x14ac:dyDescent="0.25">
      <c r="A169" s="5">
        <v>483209</v>
      </c>
      <c r="B169" s="5" t="s">
        <v>696</v>
      </c>
      <c r="C169" s="5" t="s">
        <v>665</v>
      </c>
      <c r="D169" s="6" t="s">
        <v>14</v>
      </c>
      <c r="E169" s="61"/>
      <c r="F169" s="10">
        <f>_xlfn.XLOOKUP(A169,'Matt Address File'!C:C,'Matt Address File'!A:A,"Not in Click",0,1)</f>
        <v>1164421299</v>
      </c>
      <c r="G169" t="str">
        <f>_xlfn.XLOOKUP(F169,Click!C:C,Click!B:B,"Missing in Click",0,1)</f>
        <v>RICARDO GUERRA</v>
      </c>
      <c r="H169" t="str">
        <f>_xlfn.XLOOKUP(F169,Click!C:C,Click!A:A,"Missing in Click",0,1)</f>
        <v>HOUSTON-OEM</v>
      </c>
      <c r="I169" t="str">
        <f>_xlfn.XLOOKUP(A169,'Matt Address File'!C:C,'Matt Address File'!P:P,"Missing Address",0,1)</f>
        <v>7758 High Village dr, Houston, 77095, TX</v>
      </c>
    </row>
    <row r="170" spans="1:9" hidden="1" x14ac:dyDescent="0.25">
      <c r="A170" s="5">
        <v>483205</v>
      </c>
      <c r="B170" s="5" t="s">
        <v>690</v>
      </c>
      <c r="C170" s="5" t="s">
        <v>665</v>
      </c>
      <c r="D170" s="6" t="s">
        <v>14</v>
      </c>
      <c r="E170" s="61"/>
      <c r="F170" s="10">
        <f>_xlfn.XLOOKUP(A170,'Matt Address File'!C:C,'Matt Address File'!A:A,"Not in Click",0,1)</f>
        <v>1164421308</v>
      </c>
      <c r="G170" t="str">
        <f>_xlfn.XLOOKUP(F170,Click!C:C,Click!B:B,"Missing in Click",0,1)</f>
        <v>MARK HARRIS</v>
      </c>
      <c r="H170" t="str">
        <f>_xlfn.XLOOKUP(F170,Click!C:C,Click!A:A,"Missing in Click",0,1)</f>
        <v>HOUSTON-OEM</v>
      </c>
      <c r="I170" t="str">
        <f>_xlfn.XLOOKUP(A170,'Matt Address File'!C:C,'Matt Address File'!P:P,"Missing Address",0,1)</f>
        <v>16314 Jersey Dr, Jersey Village, 77040, TX</v>
      </c>
    </row>
    <row r="171" spans="1:9" hidden="1" x14ac:dyDescent="0.25">
      <c r="A171" s="5">
        <v>483197</v>
      </c>
      <c r="B171" s="5" t="s">
        <v>664</v>
      </c>
      <c r="C171" s="5" t="s">
        <v>665</v>
      </c>
      <c r="D171" s="6" t="s">
        <v>14</v>
      </c>
      <c r="E171" s="61"/>
      <c r="F171" s="10">
        <f>_xlfn.XLOOKUP(A171,'Matt Address File'!C:C,'Matt Address File'!A:A,"Not in Click",0,1)</f>
        <v>1164421347</v>
      </c>
      <c r="G171" t="str">
        <f>_xlfn.XLOOKUP(F171,Click!C:C,Click!B:B,"Missing in Click",0,1)</f>
        <v>ALEJANDRO MANZANO TROVAMALA</v>
      </c>
      <c r="H171" t="str">
        <f>_xlfn.XLOOKUP(F171,Click!C:C,Click!A:A,"Missing in Click",0,1)</f>
        <v>HOUSTON-OEM</v>
      </c>
      <c r="I171" t="str">
        <f>_xlfn.XLOOKUP(A171,'Matt Address File'!C:C,'Matt Address File'!P:P,"Missing Address",0,1)</f>
        <v>19426 Elmtree Estates Dr., Katy, 77449, TX</v>
      </c>
    </row>
    <row r="172" spans="1:9" hidden="1" x14ac:dyDescent="0.25">
      <c r="A172" s="5">
        <v>455963</v>
      </c>
      <c r="B172" s="5" t="s">
        <v>680</v>
      </c>
      <c r="C172" s="5" t="s">
        <v>665</v>
      </c>
      <c r="D172" s="6" t="s">
        <v>14</v>
      </c>
      <c r="E172" s="61"/>
      <c r="F172" s="10">
        <f>_xlfn.XLOOKUP(A172,'Matt Address File'!C:C,'Matt Address File'!A:A,"Not in Click",0,1)</f>
        <v>1151392657</v>
      </c>
      <c r="G172" t="str">
        <f>_xlfn.XLOOKUP(F172,Click!C:C,Click!B:B,"Missing in Click",0,1)</f>
        <v>JOE CARRIZALES</v>
      </c>
      <c r="H172" t="str">
        <f>_xlfn.XLOOKUP(F172,Click!C:C,Click!A:A,"Missing in Click",0,1)</f>
        <v>HOUSTON-OEM</v>
      </c>
      <c r="I172" t="str">
        <f>_xlfn.XLOOKUP(A172,'Matt Address File'!C:C,'Matt Address File'!P:P,"Missing Address",0,1)</f>
        <v>2400 Old South Dr, apmt 4004, Richmond, 77406, TX</v>
      </c>
    </row>
    <row r="173" spans="1:9" hidden="1" x14ac:dyDescent="0.25">
      <c r="A173" s="5">
        <v>453973</v>
      </c>
      <c r="B173" s="5" t="s">
        <v>674</v>
      </c>
      <c r="C173" s="5" t="s">
        <v>665</v>
      </c>
      <c r="D173" s="6" t="s">
        <v>14</v>
      </c>
      <c r="E173" s="61"/>
      <c r="F173" s="10">
        <f>_xlfn.XLOOKUP(A173,'Matt Address File'!C:C,'Matt Address File'!A:A,"Not in Click",0,1)</f>
        <v>1149808546</v>
      </c>
      <c r="G173" t="str">
        <f>_xlfn.XLOOKUP(F173,Click!C:C,Click!B:B,"Missing in Click",0,1)</f>
        <v>ESTEBAN ESTRADA</v>
      </c>
      <c r="H173" t="str">
        <f>_xlfn.XLOOKUP(F173,Click!C:C,Click!A:A,"Missing in Click",0,1)</f>
        <v>HOUSTON-OEM</v>
      </c>
      <c r="I173" t="str">
        <f>_xlfn.XLOOKUP(A173,'Matt Address File'!C:C,'Matt Address File'!P:P,"Missing Address",0,1)</f>
        <v>14214 Carins Ct, Sugar Land, 77498, TX</v>
      </c>
    </row>
    <row r="174" spans="1:9" hidden="1" x14ac:dyDescent="0.25">
      <c r="A174" s="5">
        <v>399647</v>
      </c>
      <c r="B174" s="5" t="s">
        <v>684</v>
      </c>
      <c r="C174" s="5" t="s">
        <v>665</v>
      </c>
      <c r="D174" s="6" t="s">
        <v>14</v>
      </c>
      <c r="E174" s="61"/>
      <c r="F174" s="10">
        <f>_xlfn.XLOOKUP(A174,'Matt Address File'!C:C,'Matt Address File'!A:A,"Not in Click",0,1)</f>
        <v>1175691777</v>
      </c>
      <c r="G174" t="str">
        <f>_xlfn.XLOOKUP(F174,Click!C:C,Click!B:B,"Missing in Click",0,1)</f>
        <v>KAYLA EASTER</v>
      </c>
      <c r="H174" t="str">
        <f>_xlfn.XLOOKUP(F174,Click!C:C,Click!A:A,"Missing in Click",0,1)</f>
        <v>HOUSTON-OEM</v>
      </c>
      <c r="I174" t="str">
        <f>_xlfn.XLOOKUP(A174,'Matt Address File'!C:C,'Matt Address File'!P:P,"Missing Address",0,1)</f>
        <v>910 Cypress Station Dr, Houston, 77090, TX</v>
      </c>
    </row>
    <row r="175" spans="1:9" hidden="1" x14ac:dyDescent="0.25">
      <c r="A175" s="5">
        <v>272954</v>
      </c>
      <c r="B175" s="5" t="s">
        <v>693</v>
      </c>
      <c r="C175" s="5" t="s">
        <v>665</v>
      </c>
      <c r="D175" s="6" t="s">
        <v>14</v>
      </c>
      <c r="E175" s="61"/>
      <c r="F175" s="10">
        <f>_xlfn.XLOOKUP(A175,'Matt Address File'!C:C,'Matt Address File'!A:A,"Not in Click",0,1)</f>
        <v>1164421326</v>
      </c>
      <c r="G175" t="str">
        <f>_xlfn.XLOOKUP(F175,Click!C:C,Click!B:B,"Missing in Click",0,1)</f>
        <v>NATHANIEL SAMUELS</v>
      </c>
      <c r="H175" t="str">
        <f>_xlfn.XLOOKUP(F175,Click!C:C,Click!A:A,"Missing in Click",0,1)</f>
        <v>HOUSTON-OEM</v>
      </c>
      <c r="I175" t="str">
        <f>_xlfn.XLOOKUP(A175,'Matt Address File'!C:C,'Matt Address File'!P:P,"Missing Address",0,1)</f>
        <v>6815 Desert Rose Lane, Houston, 77086, TX</v>
      </c>
    </row>
    <row r="176" spans="1:9" hidden="1" x14ac:dyDescent="0.25">
      <c r="A176" s="5">
        <v>515918</v>
      </c>
      <c r="B176" s="5" t="s">
        <v>677</v>
      </c>
      <c r="C176" s="5" t="s">
        <v>665</v>
      </c>
      <c r="D176" s="6" t="s">
        <v>14</v>
      </c>
      <c r="E176" s="26" t="s">
        <v>15</v>
      </c>
      <c r="F176" s="10">
        <f>_xlfn.XLOOKUP(A176,'Matt Address File'!C:C,'Matt Address File'!A:A,"Not in Click",0,1)</f>
        <v>1181522402</v>
      </c>
      <c r="G176" t="str">
        <f>_xlfn.XLOOKUP(F176,Click!C:C,Click!B:B,"Missing in Click",0,1)</f>
        <v>JAY LEE</v>
      </c>
      <c r="H176" t="str">
        <f>_xlfn.XLOOKUP(F176,Click!C:C,Click!A:A,"Missing in Click",0,1)</f>
        <v>HOUSTON-OEM</v>
      </c>
      <c r="I176" t="str">
        <f>_xlfn.XLOOKUP(A176,'Matt Address File'!C:C,'Matt Address File'!P:P,"Missing Address",0,1)</f>
        <v>20801 Highland knolls dr. #428, Katy, 77450, TX</v>
      </c>
    </row>
    <row r="177" spans="1:9" hidden="1" x14ac:dyDescent="0.25">
      <c r="A177" s="5">
        <v>437974</v>
      </c>
      <c r="B177" s="5" t="s">
        <v>1937</v>
      </c>
      <c r="C177" s="5" t="s">
        <v>713</v>
      </c>
      <c r="D177" s="6" t="s">
        <v>14</v>
      </c>
      <c r="E177" s="26" t="s">
        <v>15</v>
      </c>
      <c r="F177" s="10">
        <f>_xlfn.XLOOKUP(A177,'Matt Address File'!C:C,'Matt Address File'!A:A,"Not in Click",0,1)</f>
        <v>1151392645</v>
      </c>
      <c r="G177" t="str">
        <f>_xlfn.XLOOKUP(F177,Click!C:C,Click!B:B,"Missing in Click",0,1)</f>
        <v>Missing in Click</v>
      </c>
      <c r="H177" s="25" t="str">
        <f>_xlfn.XLOOKUP(F177,Click!C:C,Click!A:A,"Missing in Click",0,1)</f>
        <v>Missing in Click</v>
      </c>
      <c r="I177" t="str">
        <f>_xlfn.XLOOKUP(A177,'Matt Address File'!C:C,'Matt Address File'!P:P,"Missing Address",0,1)</f>
        <v>2040 Wells Rd, Orange Park, 32073, FL</v>
      </c>
    </row>
    <row r="178" spans="1:9" hidden="1" x14ac:dyDescent="0.25">
      <c r="A178" s="15">
        <v>447917</v>
      </c>
      <c r="B178" s="5" t="s">
        <v>734</v>
      </c>
      <c r="C178" s="5" t="s">
        <v>713</v>
      </c>
      <c r="D178" s="6" t="s">
        <v>14</v>
      </c>
      <c r="E178" s="26" t="s">
        <v>15</v>
      </c>
      <c r="F178" s="10">
        <f>_xlfn.XLOOKUP(A178,'Matt Address File'!C:C,'Matt Address File'!A:A,"Not in Click",0,1)</f>
        <v>1151392648</v>
      </c>
      <c r="G178" t="str">
        <f>_xlfn.XLOOKUP(F178,Click!C:C,Click!B:B,"Missing in Click",0,1)</f>
        <v>SCOTT LEWIS</v>
      </c>
      <c r="H178" s="25" t="str">
        <f>_xlfn.XLOOKUP(F178,Click!C:C,Click!A:A,"Missing in Click",0,1)</f>
        <v>FORT MYERS</v>
      </c>
      <c r="I178" t="str">
        <f>_xlfn.XLOOKUP(A178,'Matt Address File'!C:C,'Matt Address File'!P:P,"Missing Address",0,1)</f>
        <v>2970 Swaps Court, Green Cove Springs, 32043, FL</v>
      </c>
    </row>
    <row r="179" spans="1:9" hidden="1" x14ac:dyDescent="0.25">
      <c r="A179" s="5">
        <v>447921</v>
      </c>
      <c r="B179" s="5" t="s">
        <v>739</v>
      </c>
      <c r="C179" s="5" t="s">
        <v>713</v>
      </c>
      <c r="D179" s="6" t="s">
        <v>14</v>
      </c>
      <c r="E179" s="26" t="s">
        <v>15</v>
      </c>
      <c r="F179" s="10">
        <f>_xlfn.XLOOKUP(A179,'Matt Address File'!C:C,'Matt Address File'!A:A,"Not in Click",0,1)</f>
        <v>1151392649</v>
      </c>
      <c r="G179" t="str">
        <f>_xlfn.XLOOKUP(F179,Click!C:C,Click!B:B,"Missing in Click",0,1)</f>
        <v>WILSON SOTO</v>
      </c>
      <c r="H179" s="25" t="str">
        <f>_xlfn.XLOOKUP(F179,Click!C:C,Click!A:A,"Missing in Click",0,1)</f>
        <v>JACKSONVILLE</v>
      </c>
      <c r="I179" t="str">
        <f>_xlfn.XLOOKUP(A179,'Matt Address File'!C:C,'Matt Address File'!P:P,"Missing Address",0,1)</f>
        <v>6925 Ortega Woods Dr Unit 2, Jacksonville, 32244, FL</v>
      </c>
    </row>
    <row r="180" spans="1:9" hidden="1" x14ac:dyDescent="0.25">
      <c r="A180" s="5">
        <v>502985</v>
      </c>
      <c r="B180" s="5" t="s">
        <v>730</v>
      </c>
      <c r="C180" s="5" t="s">
        <v>713</v>
      </c>
      <c r="D180" s="6" t="s">
        <v>14</v>
      </c>
      <c r="E180" s="6"/>
      <c r="F180" s="10">
        <f>_xlfn.XLOOKUP(A180,'Matt Address File'!C:C,'Matt Address File'!A:A,"Not in Click",0,1)</f>
        <v>1113191892</v>
      </c>
      <c r="G180" t="str">
        <f>_xlfn.XLOOKUP(F180,Click!C:C,Click!B:B,"Missing in Click",0,1)</f>
        <v>RUBISNEY GIRALDO</v>
      </c>
      <c r="H180" s="25" t="str">
        <f>_xlfn.XLOOKUP(F180,Click!C:C,Click!A:A,"Missing in Click",0,1)</f>
        <v>JACKSONVILLE</v>
      </c>
      <c r="I180" t="str">
        <f>_xlfn.XLOOKUP(A180,'Matt Address File'!C:C,'Matt Address File'!P:P,"Missing Address",0,1)</f>
        <v>10639 Squires court, Jacksonville, 32257, FL</v>
      </c>
    </row>
    <row r="181" spans="1:9" hidden="1" x14ac:dyDescent="0.25">
      <c r="A181" s="5">
        <v>501218</v>
      </c>
      <c r="B181" s="5" t="s">
        <v>712</v>
      </c>
      <c r="C181" s="5" t="s">
        <v>713</v>
      </c>
      <c r="D181" s="6" t="s">
        <v>14</v>
      </c>
      <c r="E181" s="6"/>
      <c r="F181" s="10">
        <f>_xlfn.XLOOKUP(A181,'Matt Address File'!C:C,'Matt Address File'!A:A,"Not in Click",0,1)</f>
        <v>1123684269</v>
      </c>
      <c r="G181" t="str">
        <f>_xlfn.XLOOKUP(F181,Click!C:C,Click!B:B,"Missing in Click",0,1)</f>
        <v>ALEJANDRO PERDOMO AGUILERA</v>
      </c>
      <c r="H181" s="25" t="str">
        <f>_xlfn.XLOOKUP(F181,Click!C:C,Click!A:A,"Missing in Click",0,1)</f>
        <v>JACKSONVILLE</v>
      </c>
      <c r="I181" t="str">
        <f>_xlfn.XLOOKUP(A181,'Matt Address File'!C:C,'Matt Address File'!P:P,"Missing Address",0,1)</f>
        <v>2819 MELHOLLIM  DRIVE, Jacksonville, 32216, FL</v>
      </c>
    </row>
    <row r="182" spans="1:9" hidden="1" x14ac:dyDescent="0.25">
      <c r="A182" s="5">
        <v>450781</v>
      </c>
      <c r="B182" s="5" t="s">
        <v>726</v>
      </c>
      <c r="C182" s="5" t="s">
        <v>713</v>
      </c>
      <c r="D182" s="6" t="s">
        <v>14</v>
      </c>
      <c r="E182" s="6"/>
      <c r="F182" s="10">
        <f>_xlfn.XLOOKUP(A182,'Matt Address File'!C:C,'Matt Address File'!A:A,"Not in Click",0,1)</f>
        <v>1175269024</v>
      </c>
      <c r="G182" t="str">
        <f>_xlfn.XLOOKUP(F182,Click!C:C,Click!B:B,"Missing in Click",0,1)</f>
        <v>JUSTIN ARNOLD</v>
      </c>
      <c r="H182" s="25" t="str">
        <f>_xlfn.XLOOKUP(F182,Click!C:C,Click!A:A,"Missing in Click",0,1)</f>
        <v>JACKSONVILLE</v>
      </c>
      <c r="I182" t="str">
        <f>_xlfn.XLOOKUP(A182,'Matt Address File'!C:C,'Matt Address File'!P:P,"Missing Address",0,1)</f>
        <v>97002 Lamont Ln, Yulee, 32097, FL</v>
      </c>
    </row>
    <row r="183" spans="1:9" hidden="1" x14ac:dyDescent="0.25">
      <c r="A183" s="5">
        <v>416519</v>
      </c>
      <c r="B183" s="5" t="s">
        <v>718</v>
      </c>
      <c r="C183" s="5" t="s">
        <v>713</v>
      </c>
      <c r="D183" s="6" t="s">
        <v>14</v>
      </c>
      <c r="E183" s="6"/>
      <c r="F183" s="10">
        <f>_xlfn.XLOOKUP(A183,'Matt Address File'!C:C,'Matt Address File'!A:A,"Not in Click",0,1)</f>
        <v>1172220342</v>
      </c>
      <c r="G183" t="str">
        <f>_xlfn.XLOOKUP(F183,Click!C:C,Click!B:B,"Missing in Click",0,1)</f>
        <v>BRIAN REYNOLDS</v>
      </c>
      <c r="H183" s="25" t="str">
        <f>_xlfn.XLOOKUP(F183,Click!C:C,Click!A:A,"Missing in Click",0,1)</f>
        <v>JACKSONVILLE</v>
      </c>
      <c r="I183" t="str">
        <f>_xlfn.XLOOKUP(A183,'Matt Address File'!C:C,'Matt Address File'!P:P,"Missing Address",0,1)</f>
        <v>6522 Longleaf Branch Dr., jacksonville, 32222, FL</v>
      </c>
    </row>
    <row r="184" spans="1:9" hidden="1" x14ac:dyDescent="0.25">
      <c r="A184" s="5">
        <v>479533</v>
      </c>
      <c r="B184" s="5" t="s">
        <v>722</v>
      </c>
      <c r="C184" s="5" t="s">
        <v>713</v>
      </c>
      <c r="D184" s="6" t="s">
        <v>14</v>
      </c>
      <c r="E184" s="26" t="s">
        <v>15</v>
      </c>
      <c r="F184" s="10">
        <f>_xlfn.XLOOKUP(A184,'Matt Address File'!C:C,'Matt Address File'!A:A,"Not in Click",0,1)</f>
        <v>1166729251</v>
      </c>
      <c r="G184" t="str">
        <f>_xlfn.XLOOKUP(F184,Click!C:C,Click!B:B,"Missing in Click",0,1)</f>
        <v>DAVID RALSTON</v>
      </c>
      <c r="H184" s="25" t="str">
        <f>_xlfn.XLOOKUP(F184,Click!C:C,Click!A:A,"Missing in Click",0,1)</f>
        <v>JACKSONVILLE</v>
      </c>
      <c r="I184" t="str">
        <f>_xlfn.XLOOKUP(A184,'Matt Address File'!C:C,'Matt Address File'!P:P,"Missing Address",0,1)</f>
        <v>1117 Comanche Street, Jacksonville, 32205, FL</v>
      </c>
    </row>
    <row r="185" spans="1:9" hidden="1" x14ac:dyDescent="0.25">
      <c r="A185" s="5">
        <v>472137</v>
      </c>
      <c r="B185" s="5" t="s">
        <v>752</v>
      </c>
      <c r="C185" s="5" t="s">
        <v>744</v>
      </c>
      <c r="D185" s="6" t="s">
        <v>14</v>
      </c>
      <c r="E185" s="6"/>
      <c r="F185" s="10">
        <f>_xlfn.XLOOKUP(A185,'Matt Address File'!C:C,'Matt Address File'!A:A,"Not in Click",0,1)</f>
        <v>1164952739</v>
      </c>
      <c r="G185" t="str">
        <f>_xlfn.XLOOKUP(F185,Click!C:C,Click!B:B,"Missing in Click",0,1)</f>
        <v>ALEXANDER NEELY</v>
      </c>
      <c r="H185" s="25" t="str">
        <f>_xlfn.XLOOKUP(F185,Click!C:C,Click!A:A,"Missing in Click",0,1)</f>
        <v>JUPITER</v>
      </c>
      <c r="I185" t="str">
        <f>_xlfn.XLOOKUP(A185,'Matt Address File'!C:C,'Matt Address File'!P:P,"Missing Address",0,1)</f>
        <v>345 E weatherbee rd lot 36, Ft Pierce, 34982, FL</v>
      </c>
    </row>
    <row r="186" spans="1:9" hidden="1" x14ac:dyDescent="0.25">
      <c r="A186" s="5">
        <v>475577</v>
      </c>
      <c r="B186" s="5" t="s">
        <v>757</v>
      </c>
      <c r="C186" s="5" t="s">
        <v>744</v>
      </c>
      <c r="D186" s="6" t="s">
        <v>14</v>
      </c>
      <c r="E186" s="6"/>
      <c r="F186" s="10">
        <f>_xlfn.XLOOKUP(A186,'Matt Address File'!C:C,'Matt Address File'!A:A,"Not in Click",0,1)</f>
        <v>1164952711</v>
      </c>
      <c r="G186" t="str">
        <f>_xlfn.XLOOKUP(F186,Click!C:C,Click!B:B,"Missing in Click",0,1)</f>
        <v>ANTONIO SHEPHERD</v>
      </c>
      <c r="H186" s="25" t="str">
        <f>_xlfn.XLOOKUP(F186,Click!C:C,Click!A:A,"Missing in Click",0,1)</f>
        <v>JUPITER</v>
      </c>
      <c r="I186" t="str">
        <f>_xlfn.XLOOKUP(A186,'Matt Address File'!C:C,'Matt Address File'!P:P,"Missing Address",0,1)</f>
        <v>2216 SW Almansa Ave, Port St. Lucie, 34953, FL</v>
      </c>
    </row>
    <row r="187" spans="1:9" hidden="1" x14ac:dyDescent="0.25">
      <c r="A187" s="5">
        <v>445303</v>
      </c>
      <c r="B187" s="5" t="s">
        <v>761</v>
      </c>
      <c r="C187" s="5" t="s">
        <v>744</v>
      </c>
      <c r="D187" s="6" t="s">
        <v>14</v>
      </c>
      <c r="E187" s="6"/>
      <c r="F187" s="10">
        <f>_xlfn.XLOOKUP(A187,'Matt Address File'!C:C,'Matt Address File'!A:A,"Not in Click",0,1)</f>
        <v>1178206088</v>
      </c>
      <c r="G187" t="str">
        <f>_xlfn.XLOOKUP(F187,Click!C:C,Click!B:B,"Missing in Click",0,1)</f>
        <v>BOUNLEUTH SENGTHAVISOUK</v>
      </c>
      <c r="H187" s="25" t="str">
        <f>_xlfn.XLOOKUP(F187,Click!C:C,Click!A:A,"Missing in Click",0,1)</f>
        <v>JUPITER</v>
      </c>
      <c r="I187" t="str">
        <f>_xlfn.XLOOKUP(A187,'Matt Address File'!C:C,'Matt Address File'!P:P,"Missing Address",0,1)</f>
        <v>3431 SW FUNTUNA ST, Port St Lucie, 34953, FL</v>
      </c>
    </row>
    <row r="188" spans="1:9" hidden="1" x14ac:dyDescent="0.25">
      <c r="A188" s="5">
        <v>463420</v>
      </c>
      <c r="B188" s="5" t="s">
        <v>769</v>
      </c>
      <c r="C188" s="5" t="s">
        <v>744</v>
      </c>
      <c r="D188" s="6" t="s">
        <v>14</v>
      </c>
      <c r="E188" s="61"/>
      <c r="F188" s="10">
        <f>_xlfn.XLOOKUP(A188,'Matt Address File'!C:C,'Matt Address File'!A:A,"Not in Click",0,1)</f>
        <v>1156891628</v>
      </c>
      <c r="G188" t="str">
        <f>_xlfn.XLOOKUP(F188,Click!C:C,Click!B:B,"Missing in Click",0,1)</f>
        <v>BRIAN RUDNER</v>
      </c>
      <c r="H188" s="25" t="str">
        <f>_xlfn.XLOOKUP(F188,Click!C:C,Click!A:A,"Missing in Click",0,1)</f>
        <v>JUPITER</v>
      </c>
      <c r="I188" t="str">
        <f>_xlfn.XLOOKUP(A188,'Matt Address File'!C:C,'Matt Address File'!P:P,"Missing Address",0,1)</f>
        <v>419 Marlin Rd, North Palm Beach, 33408, FL</v>
      </c>
    </row>
    <row r="189" spans="1:9" hidden="1" x14ac:dyDescent="0.25">
      <c r="A189" s="5">
        <v>457170</v>
      </c>
      <c r="B189" s="39" t="s">
        <v>777</v>
      </c>
      <c r="C189" s="5" t="s">
        <v>744</v>
      </c>
      <c r="D189" s="6" t="s">
        <v>14</v>
      </c>
      <c r="E189" s="61" t="s">
        <v>1934</v>
      </c>
      <c r="F189" s="10">
        <f>_xlfn.XLOOKUP(A189,'Matt Address File'!C:C,'Matt Address File'!A:A,"Not in Click",0,1)</f>
        <v>1151392658</v>
      </c>
      <c r="G189" t="str">
        <f>_xlfn.XLOOKUP(F189,Click!C:C,Click!B:B,"Missing in Click",0,1)</f>
        <v>BRYAN CHACON</v>
      </c>
      <c r="H189" s="25" t="str">
        <f>_xlfn.XLOOKUP(F189,Click!C:C,Click!A:A,"Missing in Click",0,1)</f>
        <v>JUPITER</v>
      </c>
      <c r="I189" t="str">
        <f>_xlfn.XLOOKUP(A189,'Matt Address File'!C:C,'Matt Address File'!P:P,"Missing Address",0,1)</f>
        <v>1175 NW 79th st Lot D3, Miami, 33150, FL</v>
      </c>
    </row>
    <row r="190" spans="1:9" hidden="1" x14ac:dyDescent="0.25">
      <c r="A190" s="5">
        <v>459858</v>
      </c>
      <c r="B190" s="5" t="s">
        <v>781</v>
      </c>
      <c r="C190" s="5" t="s">
        <v>744</v>
      </c>
      <c r="D190" s="6" t="s">
        <v>14</v>
      </c>
      <c r="E190" s="6"/>
      <c r="F190" s="10">
        <f>_xlfn.XLOOKUP(A190,'Matt Address File'!C:C,'Matt Address File'!A:A,"Not in Click",0,1)</f>
        <v>1175692367</v>
      </c>
      <c r="G190" t="str">
        <f>_xlfn.XLOOKUP(F190,Click!C:C,Click!B:B,"Missing in Click",0,1)</f>
        <v>CHRISTOPHER HAMM</v>
      </c>
      <c r="H190" s="25" t="str">
        <f>_xlfn.XLOOKUP(F190,Click!C:C,Click!A:A,"Missing in Click",0,1)</f>
        <v>JUPITER</v>
      </c>
      <c r="I190" t="str">
        <f>_xlfn.XLOOKUP(A190,'Matt Address File'!C:C,'Matt Address File'!P:P,"Missing Address",0,1)</f>
        <v>4127 Onega Circle, West Palm Beach, 33409, FL</v>
      </c>
    </row>
    <row r="191" spans="1:9" hidden="1" x14ac:dyDescent="0.25">
      <c r="A191" s="5">
        <v>501246</v>
      </c>
      <c r="B191" s="5" t="s">
        <v>765</v>
      </c>
      <c r="C191" s="5" t="s">
        <v>744</v>
      </c>
      <c r="D191" s="6" t="s">
        <v>327</v>
      </c>
      <c r="E191" s="6"/>
      <c r="F191" s="10">
        <f>_xlfn.XLOOKUP(A191,'Matt Address File'!C:C,'Matt Address File'!A:A,"Not in Click",0,1)</f>
        <v>1123684863</v>
      </c>
      <c r="G191" t="str">
        <f>_xlfn.XLOOKUP(F191,Click!C:C,Click!B:B,"Missing in Click",0,1)</f>
        <v>DELROY WHITE</v>
      </c>
      <c r="H191" s="25" t="str">
        <f>_xlfn.XLOOKUP(F191,Click!C:C,Click!A:A,"Missing in Click",0,1)</f>
        <v>JUPITER</v>
      </c>
      <c r="I191" t="str">
        <f>_xlfn.XLOOKUP(A191,'Matt Address File'!C:C,'Matt Address File'!P:P,"Missing Address",0,1)</f>
        <v>1111 imperial lake rd, West Palm Beach, 33413, FL</v>
      </c>
    </row>
    <row r="192" spans="1:9" hidden="1" x14ac:dyDescent="0.25">
      <c r="A192" s="5">
        <v>472115</v>
      </c>
      <c r="B192" s="5" t="s">
        <v>785</v>
      </c>
      <c r="C192" s="5" t="s">
        <v>744</v>
      </c>
      <c r="D192" s="6" t="s">
        <v>14</v>
      </c>
      <c r="E192" s="6"/>
      <c r="F192" s="10">
        <f>_xlfn.XLOOKUP(A192,'Matt Address File'!C:C,'Matt Address File'!A:A,"Not in Click",0,1)</f>
        <v>1175691891</v>
      </c>
      <c r="G192" t="str">
        <f>_xlfn.XLOOKUP(F192,Click!C:C,Click!B:B,"Missing in Click",0,1)</f>
        <v>DUSTIN FANARO</v>
      </c>
      <c r="H192" s="25" t="str">
        <f>_xlfn.XLOOKUP(F192,Click!C:C,Click!A:A,"Missing in Click",0,1)</f>
        <v>JUPITER</v>
      </c>
      <c r="I192" t="str">
        <f>_xlfn.XLOOKUP(A192,'Matt Address File'!C:C,'Matt Address File'!P:P,"Missing Address",0,1)</f>
        <v>4850 Pine Knott Lane, West Palm Beach, 33417, FL</v>
      </c>
    </row>
    <row r="193" spans="1:9" hidden="1" x14ac:dyDescent="0.25">
      <c r="A193" s="5">
        <v>501252</v>
      </c>
      <c r="B193" s="5" t="s">
        <v>773</v>
      </c>
      <c r="C193" s="5" t="s">
        <v>744</v>
      </c>
      <c r="D193" s="6" t="s">
        <v>327</v>
      </c>
      <c r="E193" s="6"/>
      <c r="F193" s="10">
        <f>_xlfn.XLOOKUP(A193,'Matt Address File'!C:C,'Matt Address File'!A:A,"Not in Click",0,1)</f>
        <v>1145618044</v>
      </c>
      <c r="G193" t="str">
        <f>_xlfn.XLOOKUP(F193,Click!C:C,Click!B:B,"Missing in Click",0,1)</f>
        <v>EDUARDO SANTOS SAUDA</v>
      </c>
      <c r="H193" s="25" t="str">
        <f>_xlfn.XLOOKUP(F193,Click!C:C,Click!A:A,"Missing in Click",0,1)</f>
        <v>JUPITER</v>
      </c>
      <c r="I193" t="str">
        <f>_xlfn.XLOOKUP(A193,'Matt Address File'!C:C,'Matt Address File'!P:P,"Missing Address",0,1)</f>
        <v>337 NW PLACID AVE, Port Saint Lucie, 34983, FL</v>
      </c>
    </row>
    <row r="194" spans="1:9" hidden="1" x14ac:dyDescent="0.25">
      <c r="A194" s="5">
        <v>462568</v>
      </c>
      <c r="B194" s="5" t="s">
        <v>789</v>
      </c>
      <c r="C194" s="5" t="s">
        <v>744</v>
      </c>
      <c r="D194" s="6" t="s">
        <v>14</v>
      </c>
      <c r="E194" s="61"/>
      <c r="F194" s="10">
        <f>_xlfn.XLOOKUP(A194,'Matt Address File'!C:C,'Matt Address File'!A:A,"Not in Click",0,1)</f>
        <v>1157355285</v>
      </c>
      <c r="G194" t="str">
        <f>_xlfn.XLOOKUP(F194,Click!C:C,Click!B:B,"Missing in Click",0,1)</f>
        <v>ERIC LEY</v>
      </c>
      <c r="H194" s="25" t="str">
        <f>_xlfn.XLOOKUP(F194,Click!C:C,Click!A:A,"Missing in Click",0,1)</f>
        <v>JUPITER</v>
      </c>
      <c r="I194" t="str">
        <f>_xlfn.XLOOKUP(A194,'Matt Address File'!C:C,'Matt Address File'!P:P,"Missing Address",0,1)</f>
        <v>6309 Summer Sky Lane, greenacres, 33463, FL</v>
      </c>
    </row>
    <row r="195" spans="1:9" hidden="1" x14ac:dyDescent="0.25">
      <c r="A195" s="5">
        <v>463754</v>
      </c>
      <c r="B195" s="5" t="s">
        <v>793</v>
      </c>
      <c r="C195" s="5" t="s">
        <v>744</v>
      </c>
      <c r="D195" s="6" t="s">
        <v>14</v>
      </c>
      <c r="E195" s="61"/>
      <c r="F195" s="10">
        <f>_xlfn.XLOOKUP(A195,'Matt Address File'!C:C,'Matt Address File'!A:A,"Not in Click",0,1)</f>
        <v>1156891498</v>
      </c>
      <c r="G195" t="str">
        <f>_xlfn.XLOOKUP(F195,Click!C:C,Click!B:B,"Missing in Click",0,1)</f>
        <v>ERIC LUYANDA ALTRECHE</v>
      </c>
      <c r="H195" s="25" t="str">
        <f>_xlfn.XLOOKUP(F195,Click!C:C,Click!A:A,"Missing in Click",0,1)</f>
        <v>JUPITER</v>
      </c>
      <c r="I195" t="str">
        <f>_xlfn.XLOOKUP(A195,'Matt Address File'!C:C,'Matt Address File'!P:P,"Missing Address",0,1)</f>
        <v>3640 se gatehouse circle, Stuart, 34994, FL</v>
      </c>
    </row>
    <row r="196" spans="1:9" hidden="1" x14ac:dyDescent="0.25">
      <c r="A196" s="5">
        <v>456200</v>
      </c>
      <c r="B196" s="5" t="s">
        <v>798</v>
      </c>
      <c r="C196" s="5" t="s">
        <v>744</v>
      </c>
      <c r="D196" s="6" t="s">
        <v>14</v>
      </c>
      <c r="E196" s="61"/>
      <c r="F196" s="10">
        <f>_xlfn.XLOOKUP(A196,'Matt Address File'!C:C,'Matt Address File'!A:A,"Not in Click",0,1)</f>
        <v>1151392708</v>
      </c>
      <c r="G196" t="str">
        <f>_xlfn.XLOOKUP(F196,Click!C:C,Click!B:B,"Missing in Click",0,1)</f>
        <v>GELBENS PRECOIS</v>
      </c>
      <c r="H196" s="25" t="str">
        <f>_xlfn.XLOOKUP(F196,Click!C:C,Click!A:A,"Missing in Click",0,1)</f>
        <v>JUPITER</v>
      </c>
      <c r="I196" t="str">
        <f>_xlfn.XLOOKUP(A196,'Matt Address File'!C:C,'Matt Address File'!P:P,"Missing Address",0,1)</f>
        <v>1006 Abaco Lane, Riviera Beach, 33404, FL</v>
      </c>
    </row>
    <row r="197" spans="1:9" hidden="1" x14ac:dyDescent="0.25">
      <c r="A197" s="5">
        <v>464954</v>
      </c>
      <c r="B197" s="5" t="s">
        <v>802</v>
      </c>
      <c r="C197" s="5" t="s">
        <v>744</v>
      </c>
      <c r="D197" s="6" t="s">
        <v>14</v>
      </c>
      <c r="E197" s="26" t="s">
        <v>15</v>
      </c>
      <c r="F197" s="10">
        <f>_xlfn.XLOOKUP(A197,'Matt Address File'!C:C,'Matt Address File'!A:A,"Not in Click",0,1)</f>
        <v>1156891393</v>
      </c>
      <c r="G197" t="str">
        <f>_xlfn.XLOOKUP(F197,Click!C:C,Click!B:B,"Missing in Click",0,1)</f>
        <v>HUBERT ANTENOR</v>
      </c>
      <c r="H197" s="25" t="str">
        <f>_xlfn.XLOOKUP(F197,Click!C:C,Click!A:A,"Missing in Click",0,1)</f>
        <v>JUPITER</v>
      </c>
      <c r="I197" t="str">
        <f>_xlfn.XLOOKUP(A197,'Matt Address File'!C:C,'Matt Address File'!P:P,"Missing Address",0,1)</f>
        <v>2401 SE Hallahan Street, Port St. Lucie, 34952, FL</v>
      </c>
    </row>
    <row r="198" spans="1:9" hidden="1" x14ac:dyDescent="0.25">
      <c r="A198" s="5">
        <v>467691</v>
      </c>
      <c r="B198" s="5" t="s">
        <v>806</v>
      </c>
      <c r="C198" s="5" t="s">
        <v>744</v>
      </c>
      <c r="D198" s="6" t="s">
        <v>14</v>
      </c>
      <c r="E198" s="26" t="s">
        <v>15</v>
      </c>
      <c r="F198" s="10">
        <f>_xlfn.XLOOKUP(A198,'Matt Address File'!C:C,'Matt Address File'!A:A,"Not in Click",0,1)</f>
        <v>1158142319</v>
      </c>
      <c r="G198" t="str">
        <f>_xlfn.XLOOKUP(F198,Click!C:C,Click!B:B,"Missing in Click",0,1)</f>
        <v>JASON FARMER</v>
      </c>
      <c r="H198" s="25" t="str">
        <f>_xlfn.XLOOKUP(F198,Click!C:C,Click!A:A,"Missing in Click",0,1)</f>
        <v>JUPITER</v>
      </c>
      <c r="I198" t="str">
        <f>_xlfn.XLOOKUP(A198,'Matt Address File'!C:C,'Matt Address File'!P:P,"Missing Address",0,1)</f>
        <v>450 SW MEADOW TER, PORT SAINT LUCIE, 34984, FL</v>
      </c>
    </row>
    <row r="199" spans="1:9" hidden="1" x14ac:dyDescent="0.25">
      <c r="A199" s="5">
        <v>399480</v>
      </c>
      <c r="B199" s="5" t="s">
        <v>797</v>
      </c>
      <c r="C199" s="5" t="s">
        <v>744</v>
      </c>
      <c r="D199" s="8" t="s">
        <v>71</v>
      </c>
      <c r="E199" s="6"/>
      <c r="F199" s="10" t="str">
        <f>_xlfn.XLOOKUP(A199,'Matt Address File'!C:C,'Matt Address File'!A:A,_xlfn.XLOOKUP(B199,Click!B:B,Click!C:C,"Missing in Click",0,1),0,1)</f>
        <v>Missing in Click</v>
      </c>
      <c r="G199" t="str">
        <f>_xlfn.XLOOKUP(F199,Click!C:C,Click!B:B,"Missing in Click",0,1)</f>
        <v>Missing in Click</v>
      </c>
      <c r="H199" t="str">
        <f>_xlfn.XLOOKUP(F199,Click!C:C,Click!A:A,"Missing in Click",0,1)</f>
        <v>Missing in Click</v>
      </c>
      <c r="I199" t="str">
        <f>_xlfn.XLOOKUP(A199,'Matt Address File'!C:C,'Matt Address File'!P:P,"Missing Address",0,1)</f>
        <v>Missing Address</v>
      </c>
    </row>
    <row r="200" spans="1:9" hidden="1" x14ac:dyDescent="0.25">
      <c r="A200" s="5">
        <v>472145</v>
      </c>
      <c r="B200" s="5" t="s">
        <v>811</v>
      </c>
      <c r="C200" s="5" t="s">
        <v>744</v>
      </c>
      <c r="D200" s="6" t="s">
        <v>14</v>
      </c>
      <c r="E200" s="26" t="s">
        <v>15</v>
      </c>
      <c r="F200" s="10">
        <f>_xlfn.XLOOKUP(A200,'Matt Address File'!C:C,'Matt Address File'!A:A,"Not in Click",0,1)</f>
        <v>1164952728</v>
      </c>
      <c r="G200" t="str">
        <f>_xlfn.XLOOKUP(F200,Click!C:C,Click!B:B,"Missing in Click",0,1)</f>
        <v>JOHN MASI</v>
      </c>
      <c r="H200" s="25" t="str">
        <f>_xlfn.XLOOKUP(F200,Click!C:C,Click!A:A,"Missing in Click",0,1)</f>
        <v>JUPITER</v>
      </c>
      <c r="I200" t="str">
        <f>_xlfn.XLOOKUP(A200,'Matt Address File'!C:C,'Matt Address File'!P:P,"Missing Address",0,1)</f>
        <v>1435 SW 25TH AVE, BOYNTON BEACH, 33426, FL</v>
      </c>
    </row>
    <row r="201" spans="1:9" hidden="1" x14ac:dyDescent="0.25">
      <c r="A201" s="5">
        <v>464935</v>
      </c>
      <c r="B201" s="5" t="s">
        <v>816</v>
      </c>
      <c r="C201" s="5" t="s">
        <v>744</v>
      </c>
      <c r="D201" s="6" t="s">
        <v>14</v>
      </c>
      <c r="E201" s="61"/>
      <c r="F201" s="10">
        <f>_xlfn.XLOOKUP(A201,'Matt Address File'!C:C,'Matt Address File'!A:A,"Not in Click",0,1)</f>
        <v>1156891493</v>
      </c>
      <c r="G201" t="str">
        <f>_xlfn.XLOOKUP(F201,Click!C:C,Click!B:B,"Missing in Click",0,1)</f>
        <v>JAMES LOWE</v>
      </c>
      <c r="H201" s="25" t="str">
        <f>_xlfn.XLOOKUP(F201,Click!C:C,Click!A:A,"Missing in Click",0,1)</f>
        <v>JUPITER</v>
      </c>
      <c r="I201" t="str">
        <f>_xlfn.XLOOKUP(A201,'Matt Address File'!C:C,'Matt Address File'!P:P,"Missing Address",0,1)</f>
        <v>6072 Newport Village Way, Lake Worth, 33463, FL</v>
      </c>
    </row>
    <row r="202" spans="1:9" hidden="1" x14ac:dyDescent="0.25">
      <c r="A202" s="5">
        <v>501330</v>
      </c>
      <c r="B202" s="5" t="s">
        <v>820</v>
      </c>
      <c r="C202" s="5" t="s">
        <v>744</v>
      </c>
      <c r="D202" s="6" t="s">
        <v>338</v>
      </c>
      <c r="E202" s="26" t="s">
        <v>15</v>
      </c>
      <c r="F202" s="10">
        <f>_xlfn.XLOOKUP(A202,'Matt Address File'!C:C,'Matt Address File'!A:A,"Not in Click",0,1)</f>
        <v>1093661972</v>
      </c>
      <c r="G202" t="str">
        <f>_xlfn.XLOOKUP(F202,Click!C:C,Click!B:B,"Missing in Click",0,1)</f>
        <v>RYAN GOVER</v>
      </c>
      <c r="H202" s="25" t="str">
        <f>_xlfn.XLOOKUP(F202,Click!C:C,Click!A:A,"Missing in Click",0,1)</f>
        <v>JUPITER</v>
      </c>
      <c r="I202" t="str">
        <f>_xlfn.XLOOKUP(A202,'Matt Address File'!C:C,'Matt Address File'!P:P,"Missing Address",0,1)</f>
        <v>5044 ARBOR GLEN CIRCLE, Lake Worth, 33463, FL</v>
      </c>
    </row>
    <row r="203" spans="1:9" hidden="1" x14ac:dyDescent="0.25">
      <c r="A203" s="5">
        <v>463564</v>
      </c>
      <c r="B203" s="5" t="s">
        <v>824</v>
      </c>
      <c r="C203" s="5" t="s">
        <v>744</v>
      </c>
      <c r="D203" s="6" t="s">
        <v>14</v>
      </c>
      <c r="E203" s="61"/>
      <c r="F203" s="10">
        <f>_xlfn.XLOOKUP(A203,'Matt Address File'!C:C,'Matt Address File'!A:A,"Not in Click",0,1)</f>
        <v>1156891534</v>
      </c>
      <c r="G203" t="str">
        <f>_xlfn.XLOOKUP(F203,Click!C:C,Click!B:B,"Missing in Click",0,1)</f>
        <v>SAMUEL MONTANEZ</v>
      </c>
      <c r="H203" s="25" t="str">
        <f>_xlfn.XLOOKUP(F203,Click!C:C,Click!A:A,"Missing in Click",0,1)</f>
        <v>JUPITER</v>
      </c>
      <c r="I203" t="str">
        <f>_xlfn.XLOOKUP(A203,'Matt Address File'!C:C,'Matt Address File'!P:P,"Missing Address",0,1)</f>
        <v>1214 SW CENTURY AVE, PORT SAINT LUCIE, 34953, FL</v>
      </c>
    </row>
    <row r="204" spans="1:9" hidden="1" x14ac:dyDescent="0.25">
      <c r="A204" s="5">
        <v>501352</v>
      </c>
      <c r="B204" s="5" t="s">
        <v>812</v>
      </c>
      <c r="C204" s="5" t="s">
        <v>744</v>
      </c>
      <c r="D204" s="6" t="s">
        <v>327</v>
      </c>
      <c r="E204" s="6"/>
      <c r="F204" s="10">
        <f>_xlfn.XLOOKUP(A204,'Matt Address File'!C:C,'Matt Address File'!A:A,"Not in Click",0,1)</f>
        <v>1034446433</v>
      </c>
      <c r="G204" t="str">
        <f>_xlfn.XLOOKUP(F204,Click!C:C,Click!B:B,"Missing in Click",0,1)</f>
        <v>TODD ANSEL</v>
      </c>
      <c r="H204" s="25" t="str">
        <f>_xlfn.XLOOKUP(F204,Click!C:C,Click!A:A,"Missing in Click",0,1)</f>
        <v>JUPITER</v>
      </c>
      <c r="I204" t="str">
        <f>_xlfn.XLOOKUP(A204,'Matt Address File'!C:C,'Matt Address File'!P:P,"Missing Address",0,1)</f>
        <v>400 Treasure Cay Dr Apt 105, Fort Pierce, 34947, FL</v>
      </c>
    </row>
    <row r="205" spans="1:9" hidden="1" x14ac:dyDescent="0.25">
      <c r="A205" s="5">
        <v>456038</v>
      </c>
      <c r="B205" s="5" t="s">
        <v>828</v>
      </c>
      <c r="C205" s="5" t="s">
        <v>744</v>
      </c>
      <c r="D205" s="6" t="s">
        <v>14</v>
      </c>
      <c r="E205" s="61"/>
      <c r="F205" s="10">
        <f>_xlfn.XLOOKUP(A205,'Matt Address File'!C:C,'Matt Address File'!A:A,"Not in Click",0,1)</f>
        <v>1151392664</v>
      </c>
      <c r="G205" t="str">
        <f>_xlfn.XLOOKUP(F205,Click!C:C,Click!B:B,"Missing in Click",0,1)</f>
        <v>ZACHARY CREIGHTON</v>
      </c>
      <c r="H205" s="25" t="str">
        <f>_xlfn.XLOOKUP(F205,Click!C:C,Click!A:A,"Missing in Click",0,1)</f>
        <v>JUPITER</v>
      </c>
      <c r="I205" t="str">
        <f>_xlfn.XLOOKUP(A205,'Matt Address File'!C:C,'Matt Address File'!P:P,"Missing Address",0,1)</f>
        <v>4831 Via Palm Lks, Unit 1208, West Palm Beach, 33417, FL</v>
      </c>
    </row>
    <row r="206" spans="1:9" hidden="1" x14ac:dyDescent="0.25">
      <c r="A206" s="5">
        <v>461620</v>
      </c>
      <c r="B206" s="5" t="s">
        <v>839</v>
      </c>
      <c r="C206" s="5" t="s">
        <v>837</v>
      </c>
      <c r="D206" s="6" t="s">
        <v>14</v>
      </c>
      <c r="E206" s="26" t="s">
        <v>15</v>
      </c>
      <c r="F206" s="10">
        <f>_xlfn.XLOOKUP(A206,'Matt Address File'!C:C,'Matt Address File'!A:A,"Not in Click",0,1)</f>
        <v>1157355281</v>
      </c>
      <c r="G206" t="str">
        <f>_xlfn.XLOOKUP(F206,Click!C:C,Click!B:B,"Missing in Click",0,1)</f>
        <v>MICHAEL JONES</v>
      </c>
      <c r="H206" t="str">
        <f>_xlfn.XLOOKUP(F206,Click!C:C,Click!A:A,"Missing in Click",0,1)</f>
        <v>KANSAS CITY</v>
      </c>
      <c r="I206" t="str">
        <f>_xlfn.XLOOKUP(A206,'Matt Address File'!C:C,'Matt Address File'!P:P,"Missing Address",0,1)</f>
        <v>2321 nw kensington ct, blue springs, 64015, MO</v>
      </c>
    </row>
    <row r="207" spans="1:9" hidden="1" x14ac:dyDescent="0.25">
      <c r="A207" s="5">
        <v>460322</v>
      </c>
      <c r="B207" s="5" t="s">
        <v>842</v>
      </c>
      <c r="C207" s="5" t="s">
        <v>837</v>
      </c>
      <c r="D207" s="6" t="s">
        <v>14</v>
      </c>
      <c r="E207" s="26" t="s">
        <v>15</v>
      </c>
      <c r="F207" s="10">
        <f>_xlfn.XLOOKUP(A207,'Matt Address File'!C:C,'Matt Address File'!A:A,"Not in Click",0,1)</f>
        <v>1157355283</v>
      </c>
      <c r="G207" t="str">
        <f>_xlfn.XLOOKUP(F207,Click!C:C,Click!B:B,"Missing in Click",0,1)</f>
        <v>RANDY MOORE</v>
      </c>
      <c r="H207" t="str">
        <f>_xlfn.XLOOKUP(F207,Click!C:C,Click!A:A,"Missing in Click",0,1)</f>
        <v>KANSAS CITY</v>
      </c>
      <c r="I207" t="str">
        <f>_xlfn.XLOOKUP(A207,'Matt Address File'!C:C,'Matt Address File'!P:P,"Missing Address",0,1)</f>
        <v>4922 Constance, Shawnee, 66216, KS</v>
      </c>
    </row>
    <row r="208" spans="1:9" hidden="1" x14ac:dyDescent="0.25">
      <c r="A208" s="5">
        <v>465046</v>
      </c>
      <c r="B208" s="5" t="s">
        <v>845</v>
      </c>
      <c r="C208" s="5" t="s">
        <v>837</v>
      </c>
      <c r="D208" s="6" t="s">
        <v>14</v>
      </c>
      <c r="E208" s="61"/>
      <c r="F208" s="10">
        <f>_xlfn.XLOOKUP(A208,'Matt Address File'!C:C,'Matt Address File'!A:A,"Not in Click",0,1)</f>
        <v>1156891415</v>
      </c>
      <c r="G208" t="str">
        <f>_xlfn.XLOOKUP(F208,Click!C:C,Click!B:B,"Missing in Click",0,1)</f>
        <v>ALLEN CARSON</v>
      </c>
      <c r="H208" t="str">
        <f>_xlfn.XLOOKUP(F208,Click!C:C,Click!A:A,"Missing in Click",0,1)</f>
        <v>KANSAS CITY</v>
      </c>
      <c r="I208" t="str">
        <f>_xlfn.XLOOKUP(A208,'Matt Address File'!C:C,'Matt Address File'!P:P,"Missing Address",0,1)</f>
        <v>421 Porter Ridge Rd, Kearney, 64060, MO</v>
      </c>
    </row>
    <row r="209" spans="1:9" hidden="1" x14ac:dyDescent="0.25">
      <c r="A209" s="5">
        <v>462378</v>
      </c>
      <c r="B209" s="5" t="s">
        <v>848</v>
      </c>
      <c r="C209" s="5" t="s">
        <v>837</v>
      </c>
      <c r="D209" s="6" t="s">
        <v>14</v>
      </c>
      <c r="E209" s="61"/>
      <c r="F209" s="10">
        <f>_xlfn.XLOOKUP(A209,'Matt Address File'!C:C,'Matt Address File'!A:A,"Not in Click",0,1)</f>
        <v>1157355187</v>
      </c>
      <c r="G209" t="str">
        <f>_xlfn.XLOOKUP(F209,Click!C:C,Click!B:B,"Missing in Click",0,1)</f>
        <v>ERIC BOYLE</v>
      </c>
      <c r="H209" t="str">
        <f>_xlfn.XLOOKUP(F209,Click!C:C,Click!A:A,"Missing in Click",0,1)</f>
        <v>KANSAS CITY</v>
      </c>
      <c r="I209" t="str">
        <f>_xlfn.XLOOKUP(A209,'Matt Address File'!C:C,'Matt Address File'!P:P,"Missing Address",0,1)</f>
        <v>301 N Foxridge Dr, Raymore, 64083, MO</v>
      </c>
    </row>
    <row r="210" spans="1:9" hidden="1" x14ac:dyDescent="0.25">
      <c r="A210" s="5">
        <v>461823</v>
      </c>
      <c r="B210" s="5" t="s">
        <v>838</v>
      </c>
      <c r="C210" s="5" t="s">
        <v>837</v>
      </c>
      <c r="D210" s="6" t="s">
        <v>14</v>
      </c>
      <c r="E210" s="61"/>
      <c r="F210" s="10">
        <f>_xlfn.XLOOKUP(A210,'Matt Address File'!C:C,'Matt Address File'!A:A,"Not in Click",0,1)</f>
        <v>1157355202</v>
      </c>
      <c r="G210" t="str">
        <f>_xlfn.XLOOKUP(F210,Click!C:C,Click!B:B,"Missing in Click",0,1)</f>
        <v>CHAZ DEAN</v>
      </c>
      <c r="H210" t="str">
        <f>_xlfn.XLOOKUP(F210,Click!C:C,Click!A:A,"Missing in Click",0,1)</f>
        <v>KANSAS CITY</v>
      </c>
      <c r="I210" t="str">
        <f>_xlfn.XLOOKUP(A210,'Matt Address File'!C:C,'Matt Address File'!P:P,"Missing Address",0,1)</f>
        <v>3416 S Marshall Ct, Independence, 64055, MO</v>
      </c>
    </row>
    <row r="211" spans="1:9" hidden="1" x14ac:dyDescent="0.25">
      <c r="A211" s="5">
        <v>460209</v>
      </c>
      <c r="B211" s="5" t="s">
        <v>836</v>
      </c>
      <c r="C211" s="5" t="s">
        <v>837</v>
      </c>
      <c r="D211" s="6" t="s">
        <v>14</v>
      </c>
      <c r="E211" s="61"/>
      <c r="F211" s="10">
        <f>_xlfn.XLOOKUP(A211,'Matt Address File'!C:C,'Matt Address File'!A:A,"Not in Click",0,1)</f>
        <v>1157355236</v>
      </c>
      <c r="G211" t="str">
        <f>_xlfn.XLOOKUP(F211,Click!C:C,Click!B:B,"Missing in Click",0,1)</f>
        <v>DUSTIN SILVIS</v>
      </c>
      <c r="H211" t="str">
        <f>_xlfn.XLOOKUP(F211,Click!C:C,Click!A:A,"Missing in Click",0,1)</f>
        <v>KANSAS CITY</v>
      </c>
      <c r="I211" t="str">
        <f>_xlfn.XLOOKUP(A211,'Matt Address File'!C:C,'Matt Address File'!P:P,"Missing Address",0,1)</f>
        <v>112 Laramie Dr, Raymore, 64083, MO</v>
      </c>
    </row>
    <row r="212" spans="1:9" hidden="1" x14ac:dyDescent="0.25">
      <c r="A212" s="5">
        <v>460113</v>
      </c>
      <c r="B212" s="5" t="s">
        <v>849</v>
      </c>
      <c r="C212" s="5" t="s">
        <v>837</v>
      </c>
      <c r="D212" s="6" t="s">
        <v>14</v>
      </c>
      <c r="E212" s="61"/>
      <c r="F212" s="10">
        <f>_xlfn.XLOOKUP(A212,'Matt Address File'!C:C,'Matt Address File'!A:A,"Not in Click",0,1)</f>
        <v>1157355215</v>
      </c>
      <c r="G212" t="str">
        <f>_xlfn.XLOOKUP(F212,Click!C:C,Click!B:B,"Missing in Click",0,1)</f>
        <v>GARY EICHOLZ</v>
      </c>
      <c r="H212" t="str">
        <f>_xlfn.XLOOKUP(F212,Click!C:C,Click!A:A,"Missing in Click",0,1)</f>
        <v>KANSAS CITY</v>
      </c>
      <c r="I212" t="str">
        <f>_xlfn.XLOOKUP(A212,'Matt Address File'!C:C,'Matt Address File'!P:P,"Missing Address",0,1)</f>
        <v>1100 South Trail Ridge Dr., Independence, 64050, MO</v>
      </c>
    </row>
    <row r="213" spans="1:9" hidden="1" x14ac:dyDescent="0.25">
      <c r="A213" s="5">
        <v>490524</v>
      </c>
      <c r="B213" s="5" t="s">
        <v>858</v>
      </c>
      <c r="C213" s="5" t="s">
        <v>855</v>
      </c>
      <c r="D213" s="6" t="s">
        <v>14</v>
      </c>
      <c r="E213" s="26" t="s">
        <v>15</v>
      </c>
      <c r="F213" s="10">
        <f>_xlfn.XLOOKUP(A213,'Matt Address File'!C:C,'Matt Address File'!A:A,"Not in Click",0,1)</f>
        <v>1172824572</v>
      </c>
      <c r="G213" t="str">
        <f>_xlfn.XLOOKUP(F213,Click!C:C,Click!B:B,"Missing in Click",0,1)</f>
        <v>JESSE HENSON</v>
      </c>
      <c r="H213" t="str">
        <f>_xlfn.XLOOKUP(F213,Click!C:C,Click!A:A,"Missing in Click",0,1)</f>
        <v>KANSAS CITY-OEM</v>
      </c>
      <c r="I213" t="str">
        <f>_xlfn.XLOOKUP(A213,'Matt Address File'!C:C,'Matt Address File'!P:P,"Missing Address",0,1)</f>
        <v>1015 NE 104th Ter, Kansas City, 64155, MO</v>
      </c>
    </row>
    <row r="214" spans="1:9" hidden="1" x14ac:dyDescent="0.25">
      <c r="A214" s="5">
        <v>468968</v>
      </c>
      <c r="B214" s="5" t="s">
        <v>861</v>
      </c>
      <c r="C214" s="5" t="s">
        <v>855</v>
      </c>
      <c r="D214" s="6" t="s">
        <v>14</v>
      </c>
      <c r="E214" s="61"/>
      <c r="F214" s="10">
        <f>_xlfn.XLOOKUP(A214,'Matt Address File'!C:C,'Matt Address File'!A:A,"Not in Click",0,1)</f>
        <v>1172220333</v>
      </c>
      <c r="G214" t="str">
        <f>_xlfn.XLOOKUP(F214,Click!C:C,Click!B:B,"Missing in Click",0,1)</f>
        <v>TITUS HATCHER</v>
      </c>
      <c r="H214" t="str">
        <f>_xlfn.XLOOKUP(F214,Click!C:C,Click!A:A,"Missing in Click",0,1)</f>
        <v>KANSAS CITY-OEM</v>
      </c>
      <c r="I214" t="str">
        <f>_xlfn.XLOOKUP(A214,'Matt Address File'!C:C,'Matt Address File'!P:P,"Missing Address",0,1)</f>
        <v>2540 Harrison st., KANSAS CITY, 64108, MO</v>
      </c>
    </row>
    <row r="215" spans="1:9" hidden="1" x14ac:dyDescent="0.25">
      <c r="A215" s="5">
        <v>408978</v>
      </c>
      <c r="B215" s="5" t="s">
        <v>862</v>
      </c>
      <c r="C215" s="5" t="s">
        <v>855</v>
      </c>
      <c r="D215" s="6" t="s">
        <v>14</v>
      </c>
      <c r="E215" s="61"/>
      <c r="F215" s="10">
        <f>_xlfn.XLOOKUP(A215,'Matt Address File'!C:C,'Matt Address File'!A:A,"Not in Click",0,1)</f>
        <v>1169048326</v>
      </c>
      <c r="G215" t="str">
        <f>_xlfn.XLOOKUP(F215,Click!C:C,Click!B:B,"Missing in Click",0,1)</f>
        <v>LASHAWNDA JOHNSON</v>
      </c>
      <c r="H215" t="str">
        <f>_xlfn.XLOOKUP(F215,Click!C:C,Click!A:A,"Missing in Click",0,1)</f>
        <v>KANSAS CITY-OEM</v>
      </c>
      <c r="I215" t="str">
        <f>_xlfn.XLOOKUP(A215,'Matt Address File'!C:C,'Matt Address File'!P:P,"Missing Address",0,1)</f>
        <v>4316 Northern Avenue, Kansas City, 64133, MO</v>
      </c>
    </row>
    <row r="216" spans="1:9" hidden="1" x14ac:dyDescent="0.25">
      <c r="A216" s="5">
        <v>447634</v>
      </c>
      <c r="B216" s="5" t="s">
        <v>884</v>
      </c>
      <c r="C216" s="5" t="s">
        <v>865</v>
      </c>
      <c r="D216" s="6" t="s">
        <v>14</v>
      </c>
      <c r="E216" s="26" t="s">
        <v>15</v>
      </c>
      <c r="F216" s="10">
        <f>_xlfn.XLOOKUP(A216,'Matt Address File'!C:C,'Matt Address File'!A:A,"Not in Click",0,1)</f>
        <v>1145127399</v>
      </c>
      <c r="G216" t="str">
        <f>_xlfn.XLOOKUP(F216,Click!C:C,Click!B:B,"Missing in Click",0,1)</f>
        <v>LAZARUS MCRAE</v>
      </c>
      <c r="H216" t="str">
        <f>_xlfn.XLOOKUP(F216,Click!C:C,Click!A:A,"Missing in Click",0,1)</f>
        <v>LONG BEACH-OEM</v>
      </c>
      <c r="I216" t="str">
        <f>_xlfn.XLOOKUP(A216,'Matt Address File'!C:C,'Matt Address File'!P:P,"Missing Address",0,1)</f>
        <v>3610 Carmona Ave #8, Los Angeles, 90016, CA</v>
      </c>
    </row>
    <row r="217" spans="1:9" hidden="1" x14ac:dyDescent="0.25">
      <c r="A217" s="5">
        <v>488161</v>
      </c>
      <c r="B217" s="5" t="s">
        <v>4536</v>
      </c>
      <c r="C217" s="5" t="s">
        <v>865</v>
      </c>
      <c r="D217" s="6" t="s">
        <v>14</v>
      </c>
      <c r="E217" s="61"/>
      <c r="F217" s="10">
        <f>_xlfn.XLOOKUP(A217,'Matt Address File'!C:C,'Matt Address File'!A:A,"Not in Click",0,1)</f>
        <v>1169045965</v>
      </c>
      <c r="G217" t="str">
        <f>_xlfn.XLOOKUP(F217,Click!C:C,Click!B:B,"Missing in Click",0,1)</f>
        <v>JON FOSTER</v>
      </c>
      <c r="H217" t="str">
        <f>_xlfn.XLOOKUP(F217,Click!C:C,Click!A:A,"Missing in Click",0,1)</f>
        <v>ASURION REPAIR SERVICES</v>
      </c>
      <c r="I217" t="str">
        <f>_xlfn.XLOOKUP(A217,'Matt Address File'!C:C,'Matt Address File'!P:P,"Missing Address",0,1)</f>
        <v>2869 San Marino St, Los Angeles, 90006, CA</v>
      </c>
    </row>
    <row r="218" spans="1:9" hidden="1" x14ac:dyDescent="0.25">
      <c r="A218" s="5">
        <v>503805</v>
      </c>
      <c r="B218" s="5" t="s">
        <v>864</v>
      </c>
      <c r="C218" s="5" t="s">
        <v>865</v>
      </c>
      <c r="D218" s="6" t="s">
        <v>14</v>
      </c>
      <c r="E218" s="6"/>
      <c r="F218" s="10">
        <f>_xlfn.XLOOKUP(A218,'Matt Address File'!C:C,'Matt Address File'!A:A,"Not in Click",0,1)</f>
        <v>1176818025</v>
      </c>
      <c r="G218" t="str">
        <f>_xlfn.XLOOKUP(F218,Click!C:C,Click!B:B,"Missing in Click",0,1)</f>
        <v>ALBERT RUBIO</v>
      </c>
      <c r="H218" t="str">
        <f>_xlfn.XLOOKUP(F218,Click!C:C,Click!A:A,"Missing in Click",0,1)</f>
        <v>LONG BEACH-OEM</v>
      </c>
      <c r="I218" t="str">
        <f>_xlfn.XLOOKUP(A218,'Matt Address File'!C:C,'Matt Address File'!P:P,"Missing Address",0,1)</f>
        <v>6532 Pico Vista Road, Pico Rivera, 90660, CA</v>
      </c>
    </row>
    <row r="219" spans="1:9" hidden="1" x14ac:dyDescent="0.25">
      <c r="A219" s="5">
        <v>489489</v>
      </c>
      <c r="B219" s="5" t="s">
        <v>870</v>
      </c>
      <c r="C219" s="5" t="s">
        <v>865</v>
      </c>
      <c r="D219" s="6" t="s">
        <v>14</v>
      </c>
      <c r="E219" s="61"/>
      <c r="F219" s="10">
        <f>_xlfn.XLOOKUP(A219,'Matt Address File'!C:C,'Matt Address File'!A:A,"Not in Click",0,1)</f>
        <v>1166728039</v>
      </c>
      <c r="G219" t="str">
        <f>_xlfn.XLOOKUP(F219,Click!C:C,Click!B:B,"Missing in Click",0,1)</f>
        <v>ALFONSO ARCE</v>
      </c>
      <c r="H219" t="str">
        <f>_xlfn.XLOOKUP(F219,Click!C:C,Click!A:A,"Missing in Click",0,1)</f>
        <v>LONG BEACH-OEM</v>
      </c>
      <c r="I219" t="str">
        <f>_xlfn.XLOOKUP(A219,'Matt Address File'!C:C,'Matt Address File'!P:P,"Missing Address",0,1)</f>
        <v>233 E. 68th st, Long Beach, 90805, CA</v>
      </c>
    </row>
    <row r="220" spans="1:9" hidden="1" x14ac:dyDescent="0.25">
      <c r="A220" s="5">
        <v>484176</v>
      </c>
      <c r="B220" s="5" t="s">
        <v>880</v>
      </c>
      <c r="C220" s="5" t="s">
        <v>865</v>
      </c>
      <c r="D220" s="6" t="s">
        <v>14</v>
      </c>
      <c r="E220" s="61"/>
      <c r="F220" s="10">
        <f>_xlfn.XLOOKUP(A220,'Matt Address File'!C:C,'Matt Address File'!A:A,"Not in Click",0,1)</f>
        <v>1169046874</v>
      </c>
      <c r="G220" t="str">
        <f>_xlfn.XLOOKUP(F220,Click!C:C,Click!B:B,"Missing in Click",0,1)</f>
        <v>JESSE TORRES</v>
      </c>
      <c r="H220" t="str">
        <f>_xlfn.XLOOKUP(F220,Click!C:C,Click!A:A,"Missing in Click",0,1)</f>
        <v>LONG BEACH-OEM</v>
      </c>
      <c r="I220" t="str">
        <f>_xlfn.XLOOKUP(A220,'Matt Address File'!C:C,'Matt Address File'!P:P,"Missing Address",0,1)</f>
        <v>7546 stewart and gray rd, Downey, 90241, CA</v>
      </c>
    </row>
    <row r="221" spans="1:9" hidden="1" x14ac:dyDescent="0.25">
      <c r="A221" s="5">
        <v>483215</v>
      </c>
      <c r="B221" s="5" t="s">
        <v>889</v>
      </c>
      <c r="C221" s="5" t="s">
        <v>865</v>
      </c>
      <c r="D221" s="6" t="s">
        <v>14</v>
      </c>
      <c r="E221" s="61"/>
      <c r="F221" s="10">
        <f>_xlfn.XLOOKUP(A221,'Matt Address File'!C:C,'Matt Address File'!A:A,"Not in Click",0,1)</f>
        <v>1169044831</v>
      </c>
      <c r="G221" t="str">
        <f>_xlfn.XLOOKUP(F221,Click!C:C,Click!B:B,"Missing in Click",0,1)</f>
        <v>SERGIO BRIBIESCA</v>
      </c>
      <c r="H221" t="str">
        <f>_xlfn.XLOOKUP(F221,Click!C:C,Click!A:A,"Missing in Click",0,1)</f>
        <v>LONG BEACH-OEM</v>
      </c>
      <c r="I221" t="str">
        <f>_xlfn.XLOOKUP(A221,'Matt Address File'!C:C,'Matt Address File'!P:P,"Missing Address",0,1)</f>
        <v>12131 Norma Lane, Garden Grove, 92840, CA</v>
      </c>
    </row>
    <row r="222" spans="1:9" hidden="1" x14ac:dyDescent="0.25">
      <c r="A222" s="5">
        <v>461821</v>
      </c>
      <c r="B222" s="5" t="s">
        <v>874</v>
      </c>
      <c r="C222" s="5" t="s">
        <v>865</v>
      </c>
      <c r="D222" s="6" t="s">
        <v>14</v>
      </c>
      <c r="E222" s="61"/>
      <c r="F222" s="10">
        <f>_xlfn.XLOOKUP(A222,'Matt Address File'!C:C,'Matt Address File'!A:A,"Not in Click",0,1)</f>
        <v>1157355219</v>
      </c>
      <c r="G222" t="str">
        <f>_xlfn.XLOOKUP(F222,Click!C:C,Click!B:B,"Missing in Click",0,1)</f>
        <v>BRYANT FUNEZ</v>
      </c>
      <c r="H222" t="str">
        <f>_xlfn.XLOOKUP(F222,Click!C:C,Click!A:A,"Missing in Click",0,1)</f>
        <v>LONG BEACH-OEM</v>
      </c>
      <c r="I222" t="str">
        <f>_xlfn.XLOOKUP(A222,'Matt Address File'!C:C,'Matt Address File'!P:P,"Missing Address",0,1)</f>
        <v>610 West Cherry Street, Compton, 90222, CA</v>
      </c>
    </row>
    <row r="223" spans="1:9" hidden="1" x14ac:dyDescent="0.25">
      <c r="A223" s="5">
        <v>279825</v>
      </c>
      <c r="B223" s="5" t="s">
        <v>878</v>
      </c>
      <c r="C223" s="5" t="s">
        <v>865</v>
      </c>
      <c r="D223" s="6" t="s">
        <v>14</v>
      </c>
      <c r="E223" s="6"/>
      <c r="F223" s="10">
        <f>_xlfn.XLOOKUP(A223,'Matt Address File'!C:C,'Matt Address File'!A:A,"Not in Click",0,1)</f>
        <v>1174684559</v>
      </c>
      <c r="G223" t="str">
        <f>_xlfn.XLOOKUP(F223,Click!C:C,Click!B:B,"Missing in Click",0,1)</f>
        <v>GUSTAVO VELAZQUEZ</v>
      </c>
      <c r="H223" t="str">
        <f>_xlfn.XLOOKUP(F223,Click!C:C,Click!A:A,"Missing in Click",0,1)</f>
        <v>LONG BEACH-OEM</v>
      </c>
      <c r="I223" t="str">
        <f>_xlfn.XLOOKUP(A223,'Matt Address File'!C:C,'Matt Address File'!P:P,"Missing Address",0,1)</f>
        <v>8238 Olanda Street, Paramount, 90723, CA</v>
      </c>
    </row>
    <row r="224" spans="1:9" hidden="1" x14ac:dyDescent="0.25">
      <c r="A224" s="5">
        <v>475040</v>
      </c>
      <c r="B224" s="5" t="s">
        <v>893</v>
      </c>
      <c r="C224" s="5" t="s">
        <v>894</v>
      </c>
      <c r="D224" s="6" t="s">
        <v>14</v>
      </c>
      <c r="E224" s="26" t="s">
        <v>15</v>
      </c>
      <c r="F224" s="10">
        <f>_xlfn.XLOOKUP(A224,'Matt Address File'!C:C,'Matt Address File'!A:A,"Not in Click",0,1)</f>
        <v>1157010181</v>
      </c>
      <c r="G224" t="str">
        <f>_xlfn.XLOOKUP(F224,Click!C:C,Click!B:B,"Missing in Click",0,1)</f>
        <v>REGINALD TAYLOR</v>
      </c>
      <c r="H224" t="str">
        <f>_xlfn.XLOOKUP(F224,Click!C:C,Click!A:A,"Missing in Click",0,1)</f>
        <v>LONG ISLAND EAST</v>
      </c>
      <c r="I224" t="str">
        <f>_xlfn.XLOOKUP(A224,'Matt Address File'!C:C,'Matt Address File'!P:P,"Missing Address",0,1)</f>
        <v>73 10th Ave, Huntington Station, 11746, NY</v>
      </c>
    </row>
    <row r="225" spans="1:9" hidden="1" x14ac:dyDescent="0.25">
      <c r="A225" s="5">
        <v>488155</v>
      </c>
      <c r="B225" s="5" t="s">
        <v>898</v>
      </c>
      <c r="C225" s="5" t="s">
        <v>894</v>
      </c>
      <c r="D225" s="6" t="s">
        <v>14</v>
      </c>
      <c r="E225" s="6"/>
      <c r="F225" s="10">
        <f>_xlfn.XLOOKUP(A225,'Matt Address File'!C:C,'Matt Address File'!A:A,"Not in Click",0,1)</f>
        <v>1169048512</v>
      </c>
      <c r="G225" t="str">
        <f>_xlfn.XLOOKUP(F225,Click!C:C,Click!B:B,"Missing in Click",0,1)</f>
        <v>ZACKARY KULP</v>
      </c>
      <c r="H225" t="str">
        <f>_xlfn.XLOOKUP(F225,Click!C:C,Click!A:A,"Missing in Click",0,1)</f>
        <v>LONG ISLAND EAST</v>
      </c>
      <c r="I225" t="str">
        <f>_xlfn.XLOOKUP(A225,'Matt Address File'!C:C,'Matt Address File'!P:P,"Missing Address",0,1)</f>
        <v>75 Greenlawn Road, Sound Beach, 11789, NY</v>
      </c>
    </row>
    <row r="226" spans="1:9" hidden="1" x14ac:dyDescent="0.25">
      <c r="A226" s="5">
        <v>481040</v>
      </c>
      <c r="B226" s="5" t="s">
        <v>902</v>
      </c>
      <c r="C226" s="5" t="s">
        <v>894</v>
      </c>
      <c r="D226" s="6" t="s">
        <v>14</v>
      </c>
      <c r="E226" s="26" t="s">
        <v>15</v>
      </c>
      <c r="F226" s="10">
        <f>_xlfn.XLOOKUP(A226,'Matt Address File'!C:C,'Matt Address File'!A:A,"Not in Click",0,1)</f>
        <v>1166729238</v>
      </c>
      <c r="G226" t="str">
        <f>_xlfn.XLOOKUP(F226,Click!C:C,Click!B:B,"Missing in Click",0,1)</f>
        <v>MICAH JAMES</v>
      </c>
      <c r="H226" t="str">
        <f>_xlfn.XLOOKUP(F226,Click!C:C,Click!A:A,"Missing in Click",0,1)</f>
        <v>LONG ISLAND EAST</v>
      </c>
      <c r="I226" t="str">
        <f>_xlfn.XLOOKUP(A226,'Matt Address File'!C:C,'Matt Address File'!P:P,"Missing Address",0,1)</f>
        <v>462 lake pointe dr, Middle Island, 11953, NY</v>
      </c>
    </row>
    <row r="227" spans="1:9" hidden="1" x14ac:dyDescent="0.25">
      <c r="A227" s="5">
        <v>435594</v>
      </c>
      <c r="B227" s="5" t="s">
        <v>906</v>
      </c>
      <c r="C227" s="5" t="s">
        <v>894</v>
      </c>
      <c r="D227" s="6" t="s">
        <v>14</v>
      </c>
      <c r="E227" s="6"/>
      <c r="F227" s="10">
        <f>_xlfn.XLOOKUP(A227,'Matt Address File'!C:C,'Matt Address File'!A:A,"Not in Click",0,1)</f>
        <v>1175691769</v>
      </c>
      <c r="G227" t="str">
        <f>_xlfn.XLOOKUP(F227,Click!C:C,Click!B:B,"Missing in Click",0,1)</f>
        <v>RYAN DE CARVALHO</v>
      </c>
      <c r="H227" t="str">
        <f>_xlfn.XLOOKUP(F227,Click!C:C,Click!A:A,"Missing in Click",0,1)</f>
        <v>LONG ISLAND EAST</v>
      </c>
      <c r="I227" t="str">
        <f>_xlfn.XLOOKUP(A227,'Matt Address File'!C:C,'Matt Address File'!P:P,"Missing Address",0,1)</f>
        <v>6A Murray Lane, Coram, 11727, NY</v>
      </c>
    </row>
    <row r="228" spans="1:9" hidden="1" x14ac:dyDescent="0.25">
      <c r="A228" s="5">
        <v>490264</v>
      </c>
      <c r="B228" s="5" t="s">
        <v>910</v>
      </c>
      <c r="C228" s="5" t="s">
        <v>911</v>
      </c>
      <c r="D228" s="6" t="s">
        <v>14</v>
      </c>
      <c r="E228" s="61"/>
      <c r="F228" s="10">
        <f>_xlfn.XLOOKUP(A228,'Matt Address File'!C:C,'Matt Address File'!A:A,"Not in Click",0,1)</f>
        <v>1166728067</v>
      </c>
      <c r="G228" s="25" t="str">
        <f>_xlfn.XLOOKUP(F228,Click!C:C,Click!B:B,"Missing in Click",0,1)</f>
        <v>JAHMELL BALDWIN</v>
      </c>
      <c r="H228" t="str">
        <f>_xlfn.XLOOKUP(F228,Click!C:C,Click!A:A,"Missing in Click",0,1)</f>
        <v>LONG ISLAND WEST</v>
      </c>
      <c r="I228" t="str">
        <f>_xlfn.XLOOKUP(A228,'Matt Address File'!C:C,'Matt Address File'!P:P,"Missing Address",0,1)</f>
        <v>156 Gordon RD, Valley Stream, 11581, NY</v>
      </c>
    </row>
    <row r="229" spans="1:9" hidden="1" x14ac:dyDescent="0.25">
      <c r="A229" s="5">
        <v>481036</v>
      </c>
      <c r="B229" s="5" t="s">
        <v>916</v>
      </c>
      <c r="C229" s="5" t="s">
        <v>911</v>
      </c>
      <c r="D229" s="6" t="s">
        <v>14</v>
      </c>
      <c r="E229" s="6"/>
      <c r="F229" s="10">
        <f>_xlfn.XLOOKUP(A229,'Matt Address File'!C:C,'Matt Address File'!A:A,"Not in Click",0,1)</f>
        <v>1164421364</v>
      </c>
      <c r="G229" s="25" t="str">
        <f>_xlfn.XLOOKUP(F229,Click!C:C,Click!B:B,"Missing in Click",0,1)</f>
        <v>DIMILO JONES</v>
      </c>
      <c r="H229" t="str">
        <f>_xlfn.XLOOKUP(F229,Click!C:C,Click!A:A,"Missing in Click",0,1)</f>
        <v>LONG ISLAND WEST</v>
      </c>
      <c r="I229" t="str">
        <f>_xlfn.XLOOKUP(A229,'Matt Address File'!C:C,'Matt Address File'!P:P,"Missing Address",0,1)</f>
        <v>17022 130th Avenue, Jamaica, 11434, NY</v>
      </c>
    </row>
    <row r="230" spans="1:9" hidden="1" x14ac:dyDescent="0.25">
      <c r="A230" s="5">
        <v>481032</v>
      </c>
      <c r="B230" s="5" t="s">
        <v>1982</v>
      </c>
      <c r="C230" s="5" t="s">
        <v>911</v>
      </c>
      <c r="D230" s="6" t="s">
        <v>14</v>
      </c>
      <c r="E230" s="6"/>
      <c r="F230" s="10">
        <f>_xlfn.XLOOKUP(A230,'Matt Address File'!C:C,'Matt Address File'!A:A,"Not in Click",0,1)</f>
        <v>1162603198</v>
      </c>
      <c r="G230" s="25" t="str">
        <f>_xlfn.XLOOKUP(F230,Click!C:C,Click!B:B,"Missing in Click",0,1)</f>
        <v>DION HAIRSTON</v>
      </c>
      <c r="H230" t="str">
        <f>_xlfn.XLOOKUP(F230,Click!C:C,Click!A:A,"Missing in Click",0,1)</f>
        <v>LONG ISLAND WEST</v>
      </c>
      <c r="I230" t="str">
        <f>_xlfn.XLOOKUP(A230,'Matt Address File'!C:C,'Matt Address File'!P:P,"Missing Address",0,1)</f>
        <v>20 morningside ave, New York, 10026, NY</v>
      </c>
    </row>
    <row r="231" spans="1:9" hidden="1" x14ac:dyDescent="0.25">
      <c r="A231" s="5">
        <v>467441</v>
      </c>
      <c r="B231" s="5" t="s">
        <v>1986</v>
      </c>
      <c r="C231" s="5" t="s">
        <v>911</v>
      </c>
      <c r="D231" s="6" t="s">
        <v>14</v>
      </c>
      <c r="E231" s="61"/>
      <c r="F231" s="10">
        <f>_xlfn.XLOOKUP(A231,'Matt Address File'!C:C,'Matt Address File'!A:A,"Not in Click",0,1)</f>
        <v>1154769018</v>
      </c>
      <c r="G231" s="25" t="str">
        <f>_xlfn.XLOOKUP(F231,Click!C:C,Click!B:B,"Missing in Click",0,1)</f>
        <v>LINCOLN SPEER</v>
      </c>
      <c r="H231" t="str">
        <f>_xlfn.XLOOKUP(F231,Click!C:C,Click!A:A,"Missing in Click",0,1)</f>
        <v>LONG ISLAND WEST</v>
      </c>
      <c r="I231" t="str">
        <f>_xlfn.XLOOKUP(A231,'Matt Address File'!C:C,'Matt Address File'!P:P,"Missing Address",0,1)</f>
        <v>43-33 46th Street B7, Sunnyside, 11104, NY</v>
      </c>
    </row>
    <row r="232" spans="1:9" hidden="1" x14ac:dyDescent="0.25">
      <c r="A232" s="5">
        <v>458214</v>
      </c>
      <c r="B232" s="5" t="s">
        <v>924</v>
      </c>
      <c r="C232" s="5" t="s">
        <v>911</v>
      </c>
      <c r="D232" s="6" t="s">
        <v>14</v>
      </c>
      <c r="E232" s="6"/>
      <c r="F232" s="10">
        <f>_xlfn.XLOOKUP(A232,'Matt Address File'!C:C,'Matt Address File'!A:A,"Not in Click",0,1)</f>
        <v>1175694228</v>
      </c>
      <c r="G232" s="25" t="str">
        <f>_xlfn.XLOOKUP(F232,Click!C:C,Click!B:B,"Missing in Click",0,1)</f>
        <v>NAHEEM INNIS</v>
      </c>
      <c r="H232" t="str">
        <f>_xlfn.XLOOKUP(F232,Click!C:C,Click!A:A,"Missing in Click",0,1)</f>
        <v>LONG ISLAND WEST</v>
      </c>
      <c r="I232" t="str">
        <f>_xlfn.XLOOKUP(A232,'Matt Address File'!C:C,'Matt Address File'!P:P,"Missing Address",0,1)</f>
        <v>176-10 SUNBURY ROAD, JAMAICA, 11434, NY</v>
      </c>
    </row>
    <row r="233" spans="1:9" hidden="1" x14ac:dyDescent="0.25">
      <c r="A233" s="5">
        <v>455823</v>
      </c>
      <c r="B233" s="5" t="s">
        <v>928</v>
      </c>
      <c r="C233" s="5" t="s">
        <v>911</v>
      </c>
      <c r="D233" s="6" t="s">
        <v>14</v>
      </c>
      <c r="E233" s="6"/>
      <c r="F233" s="10">
        <f>_xlfn.XLOOKUP(A233,'Matt Address File'!C:C,'Matt Address File'!A:A,"Not in Click",0,1)</f>
        <v>1164278690</v>
      </c>
      <c r="G233" t="str">
        <f>_xlfn.XLOOKUP(F233,Click!C:C,Click!B:B,"Missing in Click",0,1)</f>
        <v>FAHAD NAEEM</v>
      </c>
      <c r="H233" t="str">
        <f>_xlfn.XLOOKUP(F233,Click!C:C,Click!A:A,"Missing in Click",0,1)</f>
        <v>LONG ISLAND WEST</v>
      </c>
      <c r="I233" t="str">
        <f>_xlfn.XLOOKUP(A233,'Matt Address File'!C:C,'Matt Address File'!P:P,"Missing Address",0,1)</f>
        <v>214 10th st, Hicksville, 11801, NY</v>
      </c>
    </row>
    <row r="234" spans="1:9" hidden="1" x14ac:dyDescent="0.25">
      <c r="A234" s="5">
        <v>455799</v>
      </c>
      <c r="B234" s="5" t="s">
        <v>932</v>
      </c>
      <c r="C234" s="5" t="s">
        <v>911</v>
      </c>
      <c r="D234" s="6" t="s">
        <v>14</v>
      </c>
      <c r="E234" s="61"/>
      <c r="F234" s="10">
        <f>_xlfn.XLOOKUP(A234,'Matt Address File'!C:C,'Matt Address File'!A:A,"Not in Click",0,1)</f>
        <v>1151392724</v>
      </c>
      <c r="G234" s="25" t="str">
        <f>_xlfn.XLOOKUP(F234,Click!C:C,Click!B:B,"Missing in Click",0,1)</f>
        <v>TYSHAWN WALL</v>
      </c>
      <c r="H234" t="str">
        <f>_xlfn.XLOOKUP(F234,Click!C:C,Click!A:A,"Missing in Click",0,1)</f>
        <v>LONG ISLAND WEST</v>
      </c>
      <c r="I234" t="str">
        <f>_xlfn.XLOOKUP(A234,'Matt Address File'!C:C,'Matt Address File'!P:P,"Missing Address",0,1)</f>
        <v>201-11 Linden Blvd, St. Albans, 11412, NY</v>
      </c>
    </row>
    <row r="235" spans="1:9" hidden="1" x14ac:dyDescent="0.25">
      <c r="A235" s="5">
        <v>385821</v>
      </c>
      <c r="B235" s="5" t="s">
        <v>937</v>
      </c>
      <c r="C235" s="5" t="s">
        <v>911</v>
      </c>
      <c r="D235" s="6" t="s">
        <v>14</v>
      </c>
      <c r="E235" s="61"/>
      <c r="F235" s="10">
        <f>_xlfn.XLOOKUP(A235,'Matt Address File'!C:C,'Matt Address File'!A:A,"Not in Click",0,1)</f>
        <v>1162342920</v>
      </c>
      <c r="G235" s="25" t="str">
        <f>_xlfn.XLOOKUP(F235,Click!C:C,Click!B:B,"Missing in Click",0,1)</f>
        <v>EDWIN MARTINEZ</v>
      </c>
      <c r="H235" s="25" t="str">
        <f>_xlfn.XLOOKUP(F235,Click!C:C,Click!A:A,"Missing in Click",0,1)</f>
        <v>LONG ISLAND WEST</v>
      </c>
      <c r="I235" t="str">
        <f>_xlfn.XLOOKUP(A235,'Matt Address File'!C:C,'Matt Address File'!P:P,"Missing Address",0,1)</f>
        <v>4563 195th Street, Flushing, 11358, NY</v>
      </c>
    </row>
    <row r="236" spans="1:9" hidden="1" x14ac:dyDescent="0.25">
      <c r="A236" s="5">
        <v>279980</v>
      </c>
      <c r="B236" s="5" t="s">
        <v>941</v>
      </c>
      <c r="C236" s="5" t="s">
        <v>911</v>
      </c>
      <c r="D236" s="6" t="s">
        <v>14</v>
      </c>
      <c r="E236" s="6"/>
      <c r="F236" s="10">
        <f>_xlfn.XLOOKUP(A236,'Matt Address File'!C:C,'Matt Address File'!A:A,"Not in Click",0,1)</f>
        <v>1175694982</v>
      </c>
      <c r="G236" s="25" t="str">
        <f>_xlfn.XLOOKUP(F236,Click!C:C,Click!B:B,"Missing in Click",0,1)</f>
        <v>MOHANLALL TILLACK</v>
      </c>
      <c r="H236" t="str">
        <f>_xlfn.XLOOKUP(F236,Click!C:C,Click!A:A,"Missing in Click",0,1)</f>
        <v>LONG ISLAND WEST</v>
      </c>
      <c r="I236" t="str">
        <f>_xlfn.XLOOKUP(A236,'Matt Address File'!C:C,'Matt Address File'!P:P,"Missing Address",0,1)</f>
        <v>90-38 181st Street, Queens, 11423, NY</v>
      </c>
    </row>
    <row r="237" spans="1:9" hidden="1" x14ac:dyDescent="0.25">
      <c r="A237" s="5">
        <v>506138</v>
      </c>
      <c r="B237" s="5" t="s">
        <v>945</v>
      </c>
      <c r="C237" s="5" t="s">
        <v>911</v>
      </c>
      <c r="D237" s="6" t="s">
        <v>14</v>
      </c>
      <c r="E237" s="26" t="s">
        <v>15</v>
      </c>
      <c r="F237" s="10">
        <f>_xlfn.XLOOKUP(A237,'Matt Address File'!C:C,'Matt Address File'!A:A,"Not in Click",0,1)</f>
        <v>1175693913</v>
      </c>
      <c r="G237" s="25" t="str">
        <f>_xlfn.XLOOKUP(F237,Click!C:C,Click!B:B,"Missing in Click",0,1)</f>
        <v>MICHAEL KANGOTE</v>
      </c>
      <c r="H237" t="str">
        <f>_xlfn.XLOOKUP(F237,Click!C:C,Click!A:A,"Missing in Click",0,1)</f>
        <v>LONG ISLAND WEST</v>
      </c>
      <c r="I237" t="str">
        <f>_xlfn.XLOOKUP(A237,'Matt Address File'!C:C,'Matt Address File'!P:P,"Missing Address",0,1)</f>
        <v>479 greengrove ave, uniondale, 11553, NY</v>
      </c>
    </row>
    <row r="238" spans="1:9" hidden="1" x14ac:dyDescent="0.25">
      <c r="A238" s="5">
        <v>520666</v>
      </c>
      <c r="B238" s="15" t="s">
        <v>920</v>
      </c>
      <c r="C238" s="5" t="s">
        <v>911</v>
      </c>
      <c r="D238" s="6" t="s">
        <v>14</v>
      </c>
      <c r="E238" s="26" t="s">
        <v>15</v>
      </c>
      <c r="F238" s="10">
        <f>_xlfn.XLOOKUP(A238,'Matt Address File'!C:C,'Matt Address File'!A:A,_xlfn.XLOOKUP(B238,Click!B:B,Click!C:C,"",0,1),0,1)</f>
        <v>1179554652</v>
      </c>
      <c r="G238" t="str">
        <f>_xlfn.XLOOKUP(F238,Click!C:C,Click!B:B,"Missing in Click",0,1)</f>
        <v>JOSE LUGO</v>
      </c>
      <c r="H238" t="str">
        <f>_xlfn.XLOOKUP(F238,Click!C:C,Click!A:A,"Missing in Click",0,1)</f>
        <v>LONG ISLAND WEST</v>
      </c>
      <c r="I238" t="str">
        <f>_xlfn.XLOOKUP(F238,'Matt Address File'!A:A,'Matt Address File'!P:P,"Missing Address",0,1)</f>
        <v>Missing Address</v>
      </c>
    </row>
    <row r="239" spans="1:9" hidden="1" x14ac:dyDescent="0.25">
      <c r="A239" s="5">
        <v>453250</v>
      </c>
      <c r="B239" s="5" t="s">
        <v>949</v>
      </c>
      <c r="C239" s="5" t="s">
        <v>950</v>
      </c>
      <c r="D239" s="6" t="s">
        <v>14</v>
      </c>
      <c r="E239" s="26" t="s">
        <v>15</v>
      </c>
      <c r="F239" s="10">
        <f>_xlfn.XLOOKUP(A239,'Matt Address File'!C:C,'Matt Address File'!A:A,"Not in Click",0,1)</f>
        <v>1149808550</v>
      </c>
      <c r="G239" t="str">
        <f>_xlfn.XLOOKUP(F239,Click!C:C,Click!B:B,"Missing in Click",0,1)</f>
        <v>CARLOS ARCE</v>
      </c>
      <c r="H239" t="str">
        <f>_xlfn.XLOOKUP(F239,Click!C:C,Click!A:A,"Missing in Click",0,1)</f>
        <v>LOS ANGELES-OEM</v>
      </c>
      <c r="I239" t="str">
        <f>_xlfn.XLOOKUP(A239,'Matt Address File'!C:C,'Matt Address File'!P:P,"Missing Address",0,1)</f>
        <v>3535 garden av #e, Los Ãngeles, 90039, CA</v>
      </c>
    </row>
    <row r="240" spans="1:9" hidden="1" x14ac:dyDescent="0.25">
      <c r="A240" s="5">
        <v>484221</v>
      </c>
      <c r="B240" s="5" t="s">
        <v>955</v>
      </c>
      <c r="C240" s="5" t="s">
        <v>950</v>
      </c>
      <c r="D240" s="6" t="s">
        <v>14</v>
      </c>
      <c r="E240" s="26" t="s">
        <v>15</v>
      </c>
      <c r="F240" s="10">
        <f>_xlfn.XLOOKUP(A240,'Matt Address File'!C:C,'Matt Address File'!A:A,"Not in Click",0,1)</f>
        <v>1008598108</v>
      </c>
      <c r="G240" t="str">
        <f>_xlfn.XLOOKUP(F240,Click!C:C,Click!B:B,"Missing in Click",0,1)</f>
        <v>JOUNG YANG</v>
      </c>
      <c r="H240" t="str">
        <f>_xlfn.XLOOKUP(F240,Click!C:C,Click!A:A,"Missing in Click",0,1)</f>
        <v>LOS ANGELES-OEM</v>
      </c>
      <c r="I240" t="str">
        <f>_xlfn.XLOOKUP(A240,'Matt Address File'!C:C,'Matt Address File'!P:P,"Missing Address",0,1)</f>
        <v>18514 Oceana Ct., Santa Clarita, 91351, CA</v>
      </c>
    </row>
    <row r="241" spans="1:9" hidden="1" x14ac:dyDescent="0.25">
      <c r="A241" s="5">
        <v>448028</v>
      </c>
      <c r="B241" s="5" t="s">
        <v>959</v>
      </c>
      <c r="C241" s="5" t="s">
        <v>950</v>
      </c>
      <c r="D241" s="6" t="s">
        <v>14</v>
      </c>
      <c r="E241" s="61"/>
      <c r="F241" s="10">
        <f>_xlfn.XLOOKUP(A241,'Matt Address File'!C:C,'Matt Address File'!A:A,"Not in Click",0,1)</f>
        <v>1145127384</v>
      </c>
      <c r="G241" t="str">
        <f>_xlfn.XLOOKUP(F241,Click!C:C,Click!B:B,"Missing in Click",0,1)</f>
        <v>DENNIS AQUINO</v>
      </c>
      <c r="H241" t="str">
        <f>_xlfn.XLOOKUP(F241,Click!C:C,Click!A:A,"Missing in Click",0,1)</f>
        <v>LOS ANGELES-OEM</v>
      </c>
      <c r="I241" t="str">
        <f>_xlfn.XLOOKUP(A241,'Matt Address File'!C:C,'Matt Address File'!P:P,"Missing Address",0,1)</f>
        <v>2678 San Pablo Way, Duarte, 91010, CA</v>
      </c>
    </row>
    <row r="242" spans="1:9" hidden="1" x14ac:dyDescent="0.25">
      <c r="A242" s="5">
        <v>488139</v>
      </c>
      <c r="B242" s="5" t="s">
        <v>963</v>
      </c>
      <c r="C242" s="5" t="s">
        <v>950</v>
      </c>
      <c r="D242" s="6" t="s">
        <v>14</v>
      </c>
      <c r="E242" s="61"/>
      <c r="F242" s="10">
        <f>_xlfn.XLOOKUP(A242,'Matt Address File'!C:C,'Matt Address File'!A:A,"Not in Click",0,1)</f>
        <v>1169049215</v>
      </c>
      <c r="G242" t="str">
        <f>_xlfn.XLOOKUP(F242,Click!C:C,Click!B:B,"Missing in Click",0,1)</f>
        <v>JOSE ORENOS</v>
      </c>
      <c r="H242" t="str">
        <f>_xlfn.XLOOKUP(F242,Click!C:C,Click!A:A,"Missing in Click",0,1)</f>
        <v>LOS ANGELES-OEM</v>
      </c>
      <c r="I242" t="str">
        <f>_xlfn.XLOOKUP(A242,'Matt Address File'!C:C,'Matt Address File'!P:P,"Missing Address",0,1)</f>
        <v>1104 1/2 S Kingsley Dr, Los Angeles, 90006, CA</v>
      </c>
    </row>
    <row r="243" spans="1:9" hidden="1" x14ac:dyDescent="0.25">
      <c r="A243" s="5">
        <v>486537</v>
      </c>
      <c r="B243" s="5" t="s">
        <v>967</v>
      </c>
      <c r="C243" s="5" t="s">
        <v>950</v>
      </c>
      <c r="D243" s="6" t="s">
        <v>14</v>
      </c>
      <c r="E243" s="61"/>
      <c r="F243" s="10">
        <f>_xlfn.XLOOKUP(A243,'Matt Address File'!C:C,'Matt Address File'!A:A,"Not in Click",0,1)</f>
        <v>1169046552</v>
      </c>
      <c r="G243" t="str">
        <f>_xlfn.XLOOKUP(F243,Click!C:C,Click!B:B,"Missing in Click",0,1)</f>
        <v>DEJOUR HAMLIN</v>
      </c>
      <c r="H243" t="str">
        <f>_xlfn.XLOOKUP(F243,Click!C:C,Click!A:A,"Missing in Click",0,1)</f>
        <v>LOS ANGELES-OEM</v>
      </c>
      <c r="I243" t="str">
        <f>_xlfn.XLOOKUP(A243,'Matt Address File'!C:C,'Matt Address File'!P:P,"Missing Address",0,1)</f>
        <v>624 w 87th st, Los Angeles, 90044, CA</v>
      </c>
    </row>
    <row r="244" spans="1:9" hidden="1" x14ac:dyDescent="0.25">
      <c r="A244" s="5">
        <v>484265</v>
      </c>
      <c r="B244" s="5" t="s">
        <v>971</v>
      </c>
      <c r="C244" s="5" t="s">
        <v>950</v>
      </c>
      <c r="D244" s="6" t="s">
        <v>14</v>
      </c>
      <c r="E244" s="6"/>
      <c r="F244" s="10">
        <f>_xlfn.XLOOKUP(A244,'Matt Address File'!C:C,'Matt Address File'!A:A,"Not in Click",0,1)</f>
        <v>1174684454</v>
      </c>
      <c r="G244" t="str">
        <f>_xlfn.XLOOKUP(F244,Click!C:C,Click!B:B,"Missing in Click",0,1)</f>
        <v>RUDY DACPANO</v>
      </c>
      <c r="H244" t="str">
        <f>_xlfn.XLOOKUP(F244,Click!C:C,Click!A:A,"Missing in Click",0,1)</f>
        <v>LOS ANGELES-OEM</v>
      </c>
      <c r="I244" t="str">
        <f>_xlfn.XLOOKUP(A244,'Matt Address File'!C:C,'Matt Address File'!P:P,"Missing Address",0,1)</f>
        <v>1841 East Workman Avenue 48, West Covina, 91791, CA</v>
      </c>
    </row>
    <row r="245" spans="1:9" hidden="1" x14ac:dyDescent="0.25">
      <c r="A245" s="5">
        <v>448820</v>
      </c>
      <c r="B245" s="5" t="s">
        <v>975</v>
      </c>
      <c r="C245" s="5" t="s">
        <v>950</v>
      </c>
      <c r="D245" s="6" t="s">
        <v>14</v>
      </c>
      <c r="E245" s="61"/>
      <c r="F245" s="10">
        <f>_xlfn.XLOOKUP(A245,'Matt Address File'!C:C,'Matt Address File'!A:A,"Not in Click",0,1)</f>
        <v>1145127403</v>
      </c>
      <c r="G245" t="str">
        <f>_xlfn.XLOOKUP(F245,Click!C:C,Click!B:B,"Missing in Click",0,1)</f>
        <v>JOSE ARMENTA</v>
      </c>
      <c r="H245" t="str">
        <f>_xlfn.XLOOKUP(F245,Click!C:C,Click!A:A,"Missing in Click",0,1)</f>
        <v>LOS ANGELES-OEM</v>
      </c>
      <c r="I245" t="str">
        <f>_xlfn.XLOOKUP(A245,'Matt Address File'!C:C,'Matt Address File'!P:P,"Missing Address",0,1)</f>
        <v>427 Normandie Place, Apt 2, Los Angeles, 90004, CA</v>
      </c>
    </row>
    <row r="246" spans="1:9" hidden="1" x14ac:dyDescent="0.25">
      <c r="A246" s="5">
        <v>397297</v>
      </c>
      <c r="B246" s="5" t="s">
        <v>979</v>
      </c>
      <c r="C246" s="5" t="s">
        <v>950</v>
      </c>
      <c r="D246" s="6" t="s">
        <v>14</v>
      </c>
      <c r="E246" s="6"/>
      <c r="F246" s="10">
        <f>_xlfn.XLOOKUP(A246,'Matt Address File'!C:C,'Matt Address File'!A:A,"Not in Click",0,1)</f>
        <v>1175691715</v>
      </c>
      <c r="G246" t="str">
        <f>_xlfn.XLOOKUP(F246,Click!C:C,Click!B:B,"Missing in Click",0,1)</f>
        <v>ANDRES CORDOVA</v>
      </c>
      <c r="H246" t="str">
        <f>_xlfn.XLOOKUP(F246,Click!C:C,Click!A:A,"Missing in Click",0,1)</f>
        <v>LOS ANGELES-OEM</v>
      </c>
      <c r="I246" t="str">
        <f>_xlfn.XLOOKUP(A246,'Matt Address File'!C:C,'Matt Address File'!P:P,"Missing Address",0,1)</f>
        <v>1147 E 53rd St, Los Angeles, 90011, CA</v>
      </c>
    </row>
    <row r="247" spans="1:9" hidden="1" x14ac:dyDescent="0.25">
      <c r="A247" s="5">
        <v>360785</v>
      </c>
      <c r="B247" s="5" t="s">
        <v>983</v>
      </c>
      <c r="C247" s="5" t="s">
        <v>950</v>
      </c>
      <c r="D247" s="6" t="s">
        <v>14</v>
      </c>
      <c r="E247" s="61"/>
      <c r="F247" s="10">
        <f>_xlfn.XLOOKUP(A247,'Matt Address File'!C:C,'Matt Address File'!A:A,"Not in Click",0,1)</f>
        <v>901708334</v>
      </c>
      <c r="G247" t="str">
        <f>_xlfn.XLOOKUP(F247,Click!C:C,Click!B:B,"Missing in Click",0,1)</f>
        <v>JOHN CANO</v>
      </c>
      <c r="H247" t="str">
        <f>_xlfn.XLOOKUP(F247,Click!C:C,Click!A:A,"Missing in Click",0,1)</f>
        <v>LOS ANGELES-OEM</v>
      </c>
      <c r="I247" t="str">
        <f>_xlfn.XLOOKUP(A247,'Matt Address File'!C:C,'Matt Address File'!P:P,"Missing Address",0,1)</f>
        <v>44703 3rd St E, Lancaster, 93535, CA</v>
      </c>
    </row>
    <row r="248" spans="1:9" hidden="1" x14ac:dyDescent="0.25">
      <c r="A248" s="5">
        <v>348354</v>
      </c>
      <c r="B248" s="5" t="s">
        <v>987</v>
      </c>
      <c r="C248" s="5" t="s">
        <v>950</v>
      </c>
      <c r="D248" s="6" t="s">
        <v>14</v>
      </c>
      <c r="E248" s="61"/>
      <c r="F248" s="10">
        <f>_xlfn.XLOOKUP(A248,'Matt Address File'!C:C,'Matt Address File'!A:A,"Not in Click",0,1)</f>
        <v>931459617</v>
      </c>
      <c r="G248" t="str">
        <f>_xlfn.XLOOKUP(F248,Click!C:C,Click!B:B,"Missing in Click",0,1)</f>
        <v>TADEO RAMIREZ VILLAGRANA</v>
      </c>
      <c r="H248" t="str">
        <f>_xlfn.XLOOKUP(F248,Click!C:C,Click!A:A,"Missing in Click",0,1)</f>
        <v>LOS ANGELES-OEM</v>
      </c>
      <c r="I248" t="str">
        <f>_xlfn.XLOOKUP(A248,'Matt Address File'!C:C,'Matt Address File'!P:P,"Missing Address",0,1)</f>
        <v>2614 West 7th Street, Los Angeles, 90057, CA</v>
      </c>
    </row>
    <row r="249" spans="1:9" hidden="1" x14ac:dyDescent="0.25">
      <c r="A249" s="5">
        <v>285537</v>
      </c>
      <c r="B249" s="5" t="s">
        <v>991</v>
      </c>
      <c r="C249" s="5" t="s">
        <v>950</v>
      </c>
      <c r="D249" s="6" t="s">
        <v>14</v>
      </c>
      <c r="E249" s="61"/>
      <c r="F249" s="10">
        <f>_xlfn.XLOOKUP(A249,'Matt Address File'!C:C,'Matt Address File'!A:A,"Not in Click",0,1)</f>
        <v>1172220361</v>
      </c>
      <c r="G249" t="str">
        <f>_xlfn.XLOOKUP(F249,Click!C:C,Click!B:B,"Missing in Click",0,1)</f>
        <v>KENYON MURPHY</v>
      </c>
      <c r="H249" t="str">
        <f>_xlfn.XLOOKUP(F249,Click!C:C,Click!A:A,"Missing in Click",0,1)</f>
        <v>LOS ANGELES-OEM</v>
      </c>
      <c r="I249" t="str">
        <f>_xlfn.XLOOKUP(A249,'Matt Address File'!C:C,'Matt Address File'!P:P,"Missing Address",0,1)</f>
        <v>21340 Alder Dr, Santa Clarita, 91321, CA</v>
      </c>
    </row>
    <row r="250" spans="1:9" hidden="1" x14ac:dyDescent="0.25">
      <c r="A250" s="5">
        <v>273862</v>
      </c>
      <c r="B250" s="5" t="s">
        <v>995</v>
      </c>
      <c r="C250" s="5" t="s">
        <v>950</v>
      </c>
      <c r="D250" s="6" t="s">
        <v>14</v>
      </c>
      <c r="E250" s="61"/>
      <c r="F250" s="10">
        <f>_xlfn.XLOOKUP(A250,'Matt Address File'!C:C,'Matt Address File'!A:A,"Not in Click",0,1)</f>
        <v>1172221118</v>
      </c>
      <c r="G250" t="str">
        <f>_xlfn.XLOOKUP(F250,Click!C:C,Click!B:B,"Missing in Click",0,1)</f>
        <v>JAIME ZENDEJAS</v>
      </c>
      <c r="H250" t="str">
        <f>_xlfn.XLOOKUP(F250,Click!C:C,Click!A:A,"Missing in Click",0,1)</f>
        <v>LOS ANGELES-OEM</v>
      </c>
      <c r="I250" t="str">
        <f>_xlfn.XLOOKUP(A250,'Matt Address File'!C:C,'Matt Address File'!P:P,"Missing Address",0,1)</f>
        <v>1118 E 70th St, Los Angeles, 90001, CA</v>
      </c>
    </row>
    <row r="251" spans="1:9" hidden="1" x14ac:dyDescent="0.25">
      <c r="A251" s="5">
        <v>271535</v>
      </c>
      <c r="B251" s="5" t="s">
        <v>999</v>
      </c>
      <c r="C251" s="5" t="s">
        <v>950</v>
      </c>
      <c r="D251" s="6" t="s">
        <v>14</v>
      </c>
      <c r="E251" s="61"/>
      <c r="F251" s="10">
        <f>_xlfn.XLOOKUP(A251,'Matt Address File'!C:C,'Matt Address File'!A:A,"Not in Click",0,1)</f>
        <v>1172221609</v>
      </c>
      <c r="G251" t="str">
        <f>_xlfn.XLOOKUP(F251,Click!C:C,Click!B:B,"Missing in Click",0,1)</f>
        <v>JESUS ROSALES</v>
      </c>
      <c r="H251" t="str">
        <f>_xlfn.XLOOKUP(F251,Click!C:C,Click!A:A,"Missing in Click",0,1)</f>
        <v>LOS ANGELES-OEM</v>
      </c>
      <c r="I251" t="str">
        <f>_xlfn.XLOOKUP(A251,'Matt Address File'!C:C,'Matt Address File'!P:P,"Missing Address",0,1)</f>
        <v>3936 6th Street East, Los Angeles, 90023, CA</v>
      </c>
    </row>
    <row r="252" spans="1:9" hidden="1" x14ac:dyDescent="0.25">
      <c r="A252" s="5">
        <v>271504</v>
      </c>
      <c r="B252" s="5" t="s">
        <v>1003</v>
      </c>
      <c r="C252" s="5" t="s">
        <v>950</v>
      </c>
      <c r="D252" s="6" t="s">
        <v>14</v>
      </c>
      <c r="E252" s="6"/>
      <c r="F252" s="10">
        <f>_xlfn.XLOOKUP(A252,'Matt Address File'!C:C,'Matt Address File'!A:A,"Not in Click",0,1)</f>
        <v>1176817995</v>
      </c>
      <c r="G252" t="str">
        <f>_xlfn.XLOOKUP(F252,Click!C:C,Click!B:B,"Missing in Click",0,1)</f>
        <v>ABRAHAM OLIVA</v>
      </c>
      <c r="H252" t="str">
        <f>_xlfn.XLOOKUP(F252,Click!C:C,Click!A:A,"Missing in Click",0,1)</f>
        <v>LOS ANGELES-OEM</v>
      </c>
      <c r="I252" t="str">
        <f>_xlfn.XLOOKUP(A252,'Matt Address File'!C:C,'Matt Address File'!P:P,"Missing Address",0,1)</f>
        <v>121 Eastern Avenue South, Los Angeles, 90022, CA</v>
      </c>
    </row>
    <row r="253" spans="1:9" hidden="1" x14ac:dyDescent="0.25">
      <c r="A253" s="5">
        <v>510560</v>
      </c>
      <c r="B253" s="5" t="s">
        <v>1007</v>
      </c>
      <c r="C253" s="5" t="s">
        <v>950</v>
      </c>
      <c r="D253" s="6" t="s">
        <v>14</v>
      </c>
      <c r="E253" s="26" t="s">
        <v>15</v>
      </c>
      <c r="F253" s="10">
        <f>_xlfn.XLOOKUP(A253,'Matt Address File'!C:C,'Matt Address File'!A:A,"Not in Click",0,1)</f>
        <v>1179020314</v>
      </c>
      <c r="G253" t="str">
        <f>_xlfn.XLOOKUP(F253,Click!C:C,Click!B:B,"Missing in Click",0,1)</f>
        <v>COSMIN GHIOC</v>
      </c>
      <c r="H253" t="str">
        <f>_xlfn.XLOOKUP(F253,Click!C:C,Click!A:A,"Missing in Click",0,1)</f>
        <v>LOS ANGELES-OEM</v>
      </c>
      <c r="I253" t="str">
        <f>_xlfn.XLOOKUP(A253,'Matt Address File'!C:C,'Matt Address File'!P:P,"Missing Address",0,1)</f>
        <v>860 Calle Tulipan Cosmin Nicolae Ghioc, Thousand Oaks, 91360, CA</v>
      </c>
    </row>
    <row r="254" spans="1:9" hidden="1" x14ac:dyDescent="0.25">
      <c r="A254" s="5">
        <v>511190</v>
      </c>
      <c r="B254" s="5" t="s">
        <v>1011</v>
      </c>
      <c r="C254" s="5" t="s">
        <v>1012</v>
      </c>
      <c r="D254" s="6" t="s">
        <v>14</v>
      </c>
      <c r="E254" s="6"/>
      <c r="F254" s="10">
        <f>_xlfn.XLOOKUP(A254,'Matt Address File'!C:C,'Matt Address File'!A:A,"Not in Click",0,1)</f>
        <v>1179020079</v>
      </c>
      <c r="G254" t="str">
        <f>_xlfn.XLOOKUP(F254,Click!C:C,Click!B:B,"Missing in Click",0,1)</f>
        <v>JERICA DOWLS</v>
      </c>
      <c r="H254" t="str">
        <f>_xlfn.XLOOKUP(F254,Click!C:C,Click!A:A,"Missing in Click",0,1)</f>
        <v>MEMPHIS-OEM</v>
      </c>
      <c r="I254" t="str">
        <f>_xlfn.XLOOKUP(A254,'Matt Address File'!C:C,'Matt Address File'!P:P,"Missing Address",0,1)</f>
        <v>3669 Ardmore, Memphis, 38127, TN</v>
      </c>
    </row>
    <row r="255" spans="1:9" hidden="1" x14ac:dyDescent="0.25">
      <c r="A255" s="5">
        <v>496366</v>
      </c>
      <c r="B255" s="5" t="s">
        <v>1016</v>
      </c>
      <c r="C255" s="5" t="s">
        <v>1012</v>
      </c>
      <c r="D255" s="6" t="s">
        <v>14</v>
      </c>
      <c r="E255" s="61"/>
      <c r="F255" s="10">
        <f>_xlfn.XLOOKUP(A255,'Matt Address File'!C:C,'Matt Address File'!A:A,"Not in Click",0,1)</f>
        <v>1175270354</v>
      </c>
      <c r="G255" t="str">
        <f>_xlfn.XLOOKUP(F255,Click!C:C,Click!B:B,"Missing in Click",0,1)</f>
        <v>EMILIO IGLESIAS</v>
      </c>
      <c r="H255" t="str">
        <f>_xlfn.XLOOKUP(F255,Click!C:C,Click!A:A,"Missing in Click",0,1)</f>
        <v>MEMPHIS-OEM</v>
      </c>
      <c r="I255" t="str">
        <f>_xlfn.XLOOKUP(A255,'Matt Address File'!C:C,'Matt Address File'!P:P,"Missing Address",0,1)</f>
        <v>3972 Heatherhill Drive, Bartlett, 38135, TN</v>
      </c>
    </row>
    <row r="256" spans="1:9" hidden="1" x14ac:dyDescent="0.25">
      <c r="A256" s="5">
        <v>515823</v>
      </c>
      <c r="B256" s="5" t="s">
        <v>1020</v>
      </c>
      <c r="C256" s="5" t="s">
        <v>1012</v>
      </c>
      <c r="D256" s="8" t="s">
        <v>71</v>
      </c>
      <c r="E256" s="26" t="s">
        <v>15</v>
      </c>
      <c r="F256" s="10" t="str">
        <f>_xlfn.XLOOKUP(A256,'Matt Address File'!C:C,'Matt Address File'!A:A,_xlfn.XLOOKUP(B256,Click!B:B,Click!C:C,"Missing in Click",0,1),0,1)</f>
        <v>Missing in Click</v>
      </c>
      <c r="G256" t="str">
        <f>_xlfn.XLOOKUP(F256,Click!C:C,Click!B:B,"Missing in Click",0,1)</f>
        <v>Missing in Click</v>
      </c>
      <c r="H256" t="str">
        <f>_xlfn.XLOOKUP(F256,Click!C:C,Click!A:A,"Missing in Click",0,1)</f>
        <v>Missing in Click</v>
      </c>
      <c r="I256" t="str">
        <f>_xlfn.XLOOKUP(A256,'Matt Address File'!C:C,'Matt Address File'!P:P,"Missing Address",0,1)</f>
        <v>Missing Address</v>
      </c>
    </row>
    <row r="257" spans="1:9" hidden="1" x14ac:dyDescent="0.25">
      <c r="A257" s="5">
        <v>489156</v>
      </c>
      <c r="B257" s="5" t="s">
        <v>1023</v>
      </c>
      <c r="C257" s="5" t="s">
        <v>1024</v>
      </c>
      <c r="D257" s="6" t="s">
        <v>14</v>
      </c>
      <c r="E257" s="6"/>
      <c r="F257" s="10">
        <f>_xlfn.XLOOKUP(A257,'Matt Address File'!C:C,'Matt Address File'!A:A,"Not in Click",0,1)</f>
        <v>1169049233</v>
      </c>
      <c r="G257" t="str">
        <f>_xlfn.XLOOKUP(F257,Click!C:C,Click!B:B,"Missing in Click",0,1)</f>
        <v>ANDRE RIVERS</v>
      </c>
      <c r="H257" s="25" t="str">
        <f>_xlfn.XLOOKUP(F257,Click!C:C,Click!A:A,"Missing in Click",0,1)</f>
        <v>MIAMI</v>
      </c>
      <c r="I257" t="str">
        <f>_xlfn.XLOOKUP(A257,'Matt Address File'!C:C,'Matt Address File'!P:P,"Missing Address",0,1)</f>
        <v>8951 NE 8th Avenue, Miami, 33138, FL</v>
      </c>
    </row>
    <row r="258" spans="1:9" hidden="1" x14ac:dyDescent="0.25">
      <c r="A258" s="5">
        <v>355554</v>
      </c>
      <c r="B258" s="5" t="s">
        <v>1029</v>
      </c>
      <c r="C258" s="5" t="s">
        <v>1024</v>
      </c>
      <c r="D258" s="6" t="s">
        <v>14</v>
      </c>
      <c r="E258" s="6"/>
      <c r="F258" s="10">
        <f>_xlfn.XLOOKUP(A258,'Matt Address File'!C:C,'Matt Address File'!A:A,"Not in Click",0,1)</f>
        <v>1174684456</v>
      </c>
      <c r="G258" t="str">
        <f>_xlfn.XLOOKUP(F258,Click!C:C,Click!B:B,"Missing in Click",0,1)</f>
        <v>ANDRES DEL TORO</v>
      </c>
      <c r="H258" s="25" t="str">
        <f>_xlfn.XLOOKUP(F258,Click!C:C,Click!A:A,"Missing in Click",0,1)</f>
        <v>MIAMI</v>
      </c>
      <c r="I258" t="str">
        <f>_xlfn.XLOOKUP(A258,'Matt Address File'!C:C,'Matt Address File'!P:P,"Missing Address",0,1)</f>
        <v>5625 W 20th Avenue, Hialeah, 33012, FL</v>
      </c>
    </row>
    <row r="259" spans="1:9" hidden="1" x14ac:dyDescent="0.25">
      <c r="A259" s="5">
        <v>463011</v>
      </c>
      <c r="B259" s="5" t="s">
        <v>1033</v>
      </c>
      <c r="C259" s="5" t="s">
        <v>1024</v>
      </c>
      <c r="D259" s="6" t="s">
        <v>14</v>
      </c>
      <c r="E259" s="61"/>
      <c r="F259" s="10">
        <f>_xlfn.XLOOKUP(A259,'Matt Address File'!C:C,'Matt Address File'!A:A,"Not in Click",0,1)</f>
        <v>1156891426</v>
      </c>
      <c r="G259" t="str">
        <f>_xlfn.XLOOKUP(F259,Click!C:C,Click!B:B,"Missing in Click",0,1)</f>
        <v>BASILIO DIEGUEZ</v>
      </c>
      <c r="H259" s="25" t="str">
        <f>_xlfn.XLOOKUP(F259,Click!C:C,Click!A:A,"Missing in Click",0,1)</f>
        <v>MIAMI</v>
      </c>
      <c r="I259" t="str">
        <f>_xlfn.XLOOKUP(A259,'Matt Address File'!C:C,'Matt Address File'!P:P,"Missing Address",0,1)</f>
        <v>3542 W 72nd Place, Hialeah, 33018, FL</v>
      </c>
    </row>
    <row r="260" spans="1:9" hidden="1" x14ac:dyDescent="0.25">
      <c r="A260" s="5">
        <v>481042</v>
      </c>
      <c r="B260" s="5" t="s">
        <v>1065</v>
      </c>
      <c r="C260" s="5" t="s">
        <v>1024</v>
      </c>
      <c r="D260" s="6" t="s">
        <v>14</v>
      </c>
      <c r="E260" s="6" t="s">
        <v>1935</v>
      </c>
      <c r="F260" s="10">
        <f>_xlfn.XLOOKUP(A260,'Matt Address File'!C:C,'Matt Address File'!A:A,"Not in Click",0,1)</f>
        <v>1164952684</v>
      </c>
      <c r="G260" t="str">
        <f>_xlfn.XLOOKUP(F260,Click!C:C,Click!B:B,"Missing in Click",0,1)</f>
        <v>DAVIN COHEN</v>
      </c>
      <c r="H260" s="25" t="s">
        <v>1026</v>
      </c>
      <c r="I260" t="str">
        <f>_xlfn.XLOOKUP(A260,'Matt Address File'!C:C,'Matt Address File'!P:P,"Missing Address",0,1)</f>
        <v>2800 nw 56th ave Apt F101, Lauderhill, 33313, FL</v>
      </c>
    </row>
    <row r="261" spans="1:9" hidden="1" x14ac:dyDescent="0.25">
      <c r="A261" s="5">
        <v>401453</v>
      </c>
      <c r="B261" s="5" t="s">
        <v>1069</v>
      </c>
      <c r="C261" s="5" t="s">
        <v>1024</v>
      </c>
      <c r="D261" s="6" t="s">
        <v>14</v>
      </c>
      <c r="E261" s="6" t="s">
        <v>1935</v>
      </c>
      <c r="F261" s="10">
        <f>_xlfn.XLOOKUP(A261,'Matt Address File'!C:C,'Matt Address File'!A:A,"Not in Click",0,1)</f>
        <v>1166729501</v>
      </c>
      <c r="G261" t="str">
        <f>_xlfn.XLOOKUP(F261,Click!C:C,Click!B:B,"Missing in Click",0,1)</f>
        <v>ERROL VASSELL</v>
      </c>
      <c r="H261" s="25" t="str">
        <f>_xlfn.XLOOKUP(F261,Click!C:C,Click!A:A,"Missing in Click",0,1)</f>
        <v>MIAMI</v>
      </c>
      <c r="I261" t="str">
        <f>_xlfn.XLOOKUP(A261,'Matt Address File'!C:C,'Matt Address File'!P:P,"Missing Address",0,1)</f>
        <v>7960 Hampton blvd, North Lauderdale, 33068, FL</v>
      </c>
    </row>
    <row r="262" spans="1:9" hidden="1" x14ac:dyDescent="0.25">
      <c r="A262" s="5">
        <v>488129</v>
      </c>
      <c r="B262" s="5" t="s">
        <v>1073</v>
      </c>
      <c r="C262" s="5" t="s">
        <v>1024</v>
      </c>
      <c r="D262" s="6" t="s">
        <v>14</v>
      </c>
      <c r="E262" s="6" t="s">
        <v>1935</v>
      </c>
      <c r="F262" s="10">
        <f>_xlfn.XLOOKUP(A262,'Matt Address File'!C:C,'Matt Address File'!A:A,"Not in Click",0,1)</f>
        <v>1169049349</v>
      </c>
      <c r="G262" t="str">
        <f>_xlfn.XLOOKUP(F262,Click!C:C,Click!B:B,"Missing in Click",0,1)</f>
        <v>KENROD ROBERTSON</v>
      </c>
      <c r="H262" s="25" t="str">
        <f>_xlfn.XLOOKUP(F262,Click!C:C,Click!A:A,"Missing in Click",0,1)</f>
        <v>MIAMI</v>
      </c>
      <c r="I262" t="str">
        <f>_xlfn.XLOOKUP(A262,'Matt Address File'!C:C,'Matt Address File'!P:P,"Missing Address",0,1)</f>
        <v>1040 NW 25th AVE, Fort Lauderdale, 33311, FL</v>
      </c>
    </row>
    <row r="263" spans="1:9" hidden="1" x14ac:dyDescent="0.25">
      <c r="A263" s="5">
        <v>456536</v>
      </c>
      <c r="B263" s="5" t="s">
        <v>1077</v>
      </c>
      <c r="C263" s="5" t="s">
        <v>1024</v>
      </c>
      <c r="D263" s="6" t="s">
        <v>14</v>
      </c>
      <c r="E263" s="26" t="s">
        <v>15</v>
      </c>
      <c r="F263" s="10">
        <f>_xlfn.XLOOKUP(A263,'Matt Address File'!C:C,'Matt Address File'!A:A,"Not in Click",0,1)</f>
        <v>964632496</v>
      </c>
      <c r="G263" t="str">
        <f>_xlfn.XLOOKUP(F263,Click!C:C,Click!B:B,"Missing in Click",0,1)</f>
        <v>ERIK FLEITES</v>
      </c>
      <c r="H263" s="25" t="str">
        <f>_xlfn.XLOOKUP(F263,Click!C:C,Click!A:A,"Missing in Click",0,1)</f>
        <v>MIAMI</v>
      </c>
      <c r="I263" t="str">
        <f>_xlfn.XLOOKUP(A263,'Matt Address File'!C:C,'Matt Address File'!P:P,"Missing Address",0,1)</f>
        <v>13761 SW 46TH TER, MIAMI, 33175, FL</v>
      </c>
    </row>
    <row r="264" spans="1:9" hidden="1" x14ac:dyDescent="0.25">
      <c r="A264" s="5">
        <v>399936</v>
      </c>
      <c r="B264" s="5" t="s">
        <v>1037</v>
      </c>
      <c r="C264" s="5" t="s">
        <v>1024</v>
      </c>
      <c r="D264" s="6" t="s">
        <v>14</v>
      </c>
      <c r="E264" s="6"/>
      <c r="F264" s="10">
        <f>_xlfn.XLOOKUP(A264,'Matt Address File'!C:C,'Matt Address File'!A:A,"Not in Click",0,1)</f>
        <v>1174684408</v>
      </c>
      <c r="G264" t="str">
        <f>_xlfn.XLOOKUP(F264,Click!C:C,Click!B:B,"Missing in Click",0,1)</f>
        <v>FERNANDO ANDRADE</v>
      </c>
      <c r="H264" s="25" t="str">
        <f>_xlfn.XLOOKUP(F264,Click!C:C,Click!A:A,"Missing in Click",0,1)</f>
        <v>MIAMI</v>
      </c>
      <c r="I264" t="str">
        <f>_xlfn.XLOOKUP(A264,'Matt Address File'!C:C,'Matt Address File'!P:P,"Missing Address",0,1)</f>
        <v>11362 SW 230th Terrace, Miami, 33170, FL</v>
      </c>
    </row>
    <row r="265" spans="1:9" hidden="1" x14ac:dyDescent="0.25">
      <c r="A265" s="5">
        <v>401433</v>
      </c>
      <c r="B265" s="5" t="s">
        <v>1041</v>
      </c>
      <c r="C265" s="5" t="s">
        <v>1024</v>
      </c>
      <c r="D265" s="6" t="s">
        <v>14</v>
      </c>
      <c r="E265" s="6"/>
      <c r="F265" s="10">
        <f>_xlfn.XLOOKUP(A265,'Matt Address File'!C:C,'Matt Address File'!A:A,"Not in Click",0,1)</f>
        <v>1172221104</v>
      </c>
      <c r="G265" t="str">
        <f>_xlfn.XLOOKUP(F265,Click!C:C,Click!B:B,"Missing in Click",0,1)</f>
        <v>FRANKLIN ZAMBRANO</v>
      </c>
      <c r="H265" s="25" t="str">
        <f>_xlfn.XLOOKUP(F265,Click!C:C,Click!A:A,"Missing in Click",0,1)</f>
        <v>MIAMI</v>
      </c>
      <c r="I265" t="str">
        <f>_xlfn.XLOOKUP(A265,'Matt Address File'!C:C,'Matt Address File'!P:P,"Missing Address",0,1)</f>
        <v>1880 NW 36TH ST, Miami, 33150, FL</v>
      </c>
    </row>
    <row r="266" spans="1:9" hidden="1" x14ac:dyDescent="0.25">
      <c r="A266" s="5">
        <v>515929</v>
      </c>
      <c r="B266" s="5" t="s">
        <v>1045</v>
      </c>
      <c r="C266" s="5" t="s">
        <v>1024</v>
      </c>
      <c r="D266" s="6" t="s">
        <v>14</v>
      </c>
      <c r="E266" s="6"/>
      <c r="F266" s="10">
        <f>_xlfn.XLOOKUP(A266,'Matt Address File'!C:C,'Matt Address File'!A:A,"Not in Click",0,1)</f>
        <v>1179021102</v>
      </c>
      <c r="G266" t="str">
        <f>_xlfn.XLOOKUP(F266,Click!C:C,Click!B:B,"Missing in Click",0,1)</f>
        <v>GARRY LEWIS</v>
      </c>
      <c r="H266" s="25" t="str">
        <f>_xlfn.XLOOKUP(F266,Click!C:C,Click!A:A,"Missing in Click",0,1)</f>
        <v>MIAMI</v>
      </c>
      <c r="I266" t="str">
        <f>_xlfn.XLOOKUP(A266,'Matt Address File'!C:C,'Matt Address File'!P:P,"Missing Address",0,1)</f>
        <v>12495 nw 198th street, Miami, 33177, FL</v>
      </c>
    </row>
    <row r="267" spans="1:9" hidden="1" x14ac:dyDescent="0.25">
      <c r="A267" s="5">
        <v>501264</v>
      </c>
      <c r="B267" s="5" t="s">
        <v>1081</v>
      </c>
      <c r="C267" s="5" t="s">
        <v>1024</v>
      </c>
      <c r="D267" s="6" t="s">
        <v>327</v>
      </c>
      <c r="E267" s="26" t="s">
        <v>15</v>
      </c>
      <c r="F267" s="10">
        <f>_xlfn.XLOOKUP(A267,'Matt Address File'!C:C,'Matt Address File'!A:A,"Not in Click",0,1)</f>
        <v>1034446517</v>
      </c>
      <c r="G267" t="str">
        <f>_xlfn.XLOOKUP(F267,Click!C:C,Click!B:B,"Missing in Click",0,1)</f>
        <v>JAMES TIDWELL</v>
      </c>
      <c r="H267" s="25" t="str">
        <f>_xlfn.XLOOKUP(F267,Click!C:C,Click!A:A,"Missing in Click",0,1)</f>
        <v>MIAMI</v>
      </c>
      <c r="I267" t="str">
        <f>_xlfn.XLOOKUP(A267,'Matt Address File'!C:C,'Matt Address File'!P:P,"Missing Address",0,1)</f>
        <v>12733 SW 265TH STREET, Homested, 33032, FL</v>
      </c>
    </row>
    <row r="268" spans="1:9" hidden="1" x14ac:dyDescent="0.25">
      <c r="A268" s="5">
        <v>382761</v>
      </c>
      <c r="B268" s="5" t="s">
        <v>1049</v>
      </c>
      <c r="C268" s="5" t="s">
        <v>1024</v>
      </c>
      <c r="D268" s="6" t="s">
        <v>14</v>
      </c>
      <c r="E268" s="6"/>
      <c r="F268" s="10">
        <f>_xlfn.XLOOKUP(A268,'Matt Address File'!C:C,'Matt Address File'!A:A,"Not in Click",0,1)</f>
        <v>1169046675</v>
      </c>
      <c r="G268" t="str">
        <f>_xlfn.XLOOKUP(F268,Click!C:C,Click!B:B,"Missing in Click",0,1)</f>
        <v>JORGE HERNANDEZ DEL VALLE</v>
      </c>
      <c r="H268" s="25" t="str">
        <f>_xlfn.XLOOKUP(F268,Click!C:C,Click!A:A,"Missing in Click",0,1)</f>
        <v>MIAMI</v>
      </c>
      <c r="I268" t="str">
        <f>_xlfn.XLOOKUP(A268,'Matt Address File'!C:C,'Matt Address File'!P:P,"Missing Address",0,1)</f>
        <v>2500 NW 28th ST, Miami, 33142, FL</v>
      </c>
    </row>
    <row r="269" spans="1:9" hidden="1" x14ac:dyDescent="0.25">
      <c r="A269" s="5">
        <v>481038</v>
      </c>
      <c r="B269" s="5" t="s">
        <v>1053</v>
      </c>
      <c r="C269" s="5" t="s">
        <v>1024</v>
      </c>
      <c r="D269" s="6" t="s">
        <v>14</v>
      </c>
      <c r="E269" s="6"/>
      <c r="F269" s="10">
        <f>_xlfn.XLOOKUP(A269,'Matt Address File'!C:C,'Matt Address File'!A:A,"Not in Click",0,1)</f>
        <v>1166729557</v>
      </c>
      <c r="G269" t="str">
        <f>_xlfn.XLOOKUP(F269,Click!C:C,Click!B:B,"Missing in Click",0,1)</f>
        <v>JORGE TOLEDO MOREL</v>
      </c>
      <c r="H269" s="25" t="str">
        <f>_xlfn.XLOOKUP(F269,Click!C:C,Click!A:A,"Missing in Click",0,1)</f>
        <v>MIAMI</v>
      </c>
      <c r="I269" t="str">
        <f>_xlfn.XLOOKUP(A269,'Matt Address File'!C:C,'Matt Address File'!P:P,"Missing Address",0,1)</f>
        <v>19615 Nw 5 Pl, Miami, 33169, FL</v>
      </c>
    </row>
    <row r="270" spans="1:9" hidden="1" x14ac:dyDescent="0.25">
      <c r="A270" s="5">
        <v>501272</v>
      </c>
      <c r="B270" s="5" t="s">
        <v>1085</v>
      </c>
      <c r="C270" s="5" t="s">
        <v>1024</v>
      </c>
      <c r="D270" s="6" t="s">
        <v>327</v>
      </c>
      <c r="E270" s="26" t="s">
        <v>15</v>
      </c>
      <c r="F270" s="10">
        <f>_xlfn.XLOOKUP(A270,'Matt Address File'!C:C,'Matt Address File'!A:A,"Not in Click",0,1)</f>
        <v>1062852903</v>
      </c>
      <c r="G270" t="str">
        <f>_xlfn.XLOOKUP(F270,Click!C:C,Click!B:B,"Missing in Click",0,1)</f>
        <v>JOSE VALLE</v>
      </c>
      <c r="H270" s="25" t="str">
        <f>_xlfn.XLOOKUP(F270,Click!C:C,Click!A:A,"Missing in Click",0,1)</f>
        <v>MIAMI</v>
      </c>
      <c r="I270" t="str">
        <f>_xlfn.XLOOKUP(A270,'Matt Address File'!C:C,'Matt Address File'!P:P,"Missing Address",0,1)</f>
        <v>9370 SW 170  PASSAGE, Miami, 33196, FL</v>
      </c>
    </row>
    <row r="271" spans="1:9" hidden="1" x14ac:dyDescent="0.25">
      <c r="A271" s="5">
        <v>463552</v>
      </c>
      <c r="B271" s="5" t="s">
        <v>1057</v>
      </c>
      <c r="C271" s="5" t="s">
        <v>1024</v>
      </c>
      <c r="D271" s="6" t="s">
        <v>14</v>
      </c>
      <c r="E271" s="61"/>
      <c r="F271" s="10">
        <f>_xlfn.XLOOKUP(A271,'Matt Address File'!C:C,'Matt Address File'!A:A,"Not in Click",0,1)</f>
        <v>1156891593</v>
      </c>
      <c r="G271" t="str">
        <f>_xlfn.XLOOKUP(F271,Click!C:C,Click!B:B,"Missing in Click",0,1)</f>
        <v>LUIS SPIVACOW</v>
      </c>
      <c r="H271" s="25" t="str">
        <f>_xlfn.XLOOKUP(F271,Click!C:C,Click!A:A,"Missing in Click",0,1)</f>
        <v>MIAMI</v>
      </c>
      <c r="I271" t="str">
        <f>_xlfn.XLOOKUP(A271,'Matt Address File'!C:C,'Matt Address File'!P:P,"Missing Address",0,1)</f>
        <v>20301 w country club dr apt 324, aventura, 33180, FL</v>
      </c>
    </row>
    <row r="272" spans="1:9" hidden="1" x14ac:dyDescent="0.25">
      <c r="A272" s="5">
        <v>501304</v>
      </c>
      <c r="B272" s="15" t="s">
        <v>1094</v>
      </c>
      <c r="C272" s="5" t="s">
        <v>1024</v>
      </c>
      <c r="D272" s="6" t="s">
        <v>327</v>
      </c>
      <c r="E272" s="6"/>
      <c r="F272" s="10">
        <f>_xlfn.XLOOKUP(A272,'Matt Address File'!C:C,'Matt Address File'!A:A,"Not in Click",0,1)</f>
        <v>630139077</v>
      </c>
      <c r="G272" t="str">
        <f>_xlfn.XLOOKUP(F272,Click!C:C,Click!B:B,"Missing in Click",0,1)</f>
        <v>NERIDO MATOS</v>
      </c>
      <c r="H272" t="str">
        <f>_xlfn.XLOOKUP(F272,Click!C:C,Click!A:A,"Missing in Click",0,1)</f>
        <v>MIAMI</v>
      </c>
      <c r="I272" t="str">
        <f>_xlfn.XLOOKUP(A272,'Matt Address File'!C:C,'Matt Address File'!P:P,"Missing Address",0,1)</f>
        <v>Missing Address</v>
      </c>
    </row>
    <row r="273" spans="1:9" hidden="1" x14ac:dyDescent="0.25">
      <c r="A273" s="15">
        <v>466616</v>
      </c>
      <c r="B273" s="5" t="s">
        <v>1089</v>
      </c>
      <c r="C273" s="5" t="s">
        <v>1024</v>
      </c>
      <c r="D273" s="6" t="s">
        <v>14</v>
      </c>
      <c r="E273" s="26" t="s">
        <v>15</v>
      </c>
      <c r="F273" s="10">
        <f>_xlfn.XLOOKUP(A273,'Matt Address File'!C:C,'Matt Address File'!A:A,"Not in Click",0,1)</f>
        <v>1161875385</v>
      </c>
      <c r="G273" t="str">
        <f>_xlfn.XLOOKUP(F273,Click!C:C,Click!B:B,"Missing in Click",0,1)</f>
        <v>TIRSO MENESES</v>
      </c>
      <c r="H273" s="25" t="str">
        <f>_xlfn.XLOOKUP(F273,Click!C:C,Click!A:A,"Missing in Click",0,1)</f>
        <v>FORT MYERS</v>
      </c>
      <c r="I273" t="str">
        <f>_xlfn.XLOOKUP(A273,'Matt Address File'!C:C,'Matt Address File'!P:P,"Missing Address",0,1)</f>
        <v>1958 nw 33rd Ave, Miami, 33125, FL</v>
      </c>
    </row>
    <row r="274" spans="1:9" hidden="1" x14ac:dyDescent="0.25">
      <c r="A274" s="5">
        <v>284602</v>
      </c>
      <c r="B274" s="5" t="s">
        <v>1061</v>
      </c>
      <c r="C274" s="5" t="s">
        <v>1024</v>
      </c>
      <c r="D274" s="6" t="s">
        <v>14</v>
      </c>
      <c r="E274" s="6"/>
      <c r="F274" s="10">
        <f>_xlfn.XLOOKUP(A274,'Matt Address File'!C:C,'Matt Address File'!A:A,"Not in Click",0,1)</f>
        <v>1174684468</v>
      </c>
      <c r="G274" t="str">
        <f>_xlfn.XLOOKUP(F274,Click!C:C,Click!B:B,"Missing in Click",0,1)</f>
        <v>VICENTE FERNANDEZ</v>
      </c>
      <c r="H274" s="25" t="str">
        <f>_xlfn.XLOOKUP(F274,Click!C:C,Click!A:A,"Missing in Click",0,1)</f>
        <v>MIAMI</v>
      </c>
      <c r="I274" t="str">
        <f>_xlfn.XLOOKUP(A274,'Matt Address File'!C:C,'Matt Address File'!P:P,"Missing Address",0,1)</f>
        <v>4390 112 Place Southwest, Miami, 33165, FL</v>
      </c>
    </row>
    <row r="275" spans="1:9" hidden="1" x14ac:dyDescent="0.25">
      <c r="A275" s="5">
        <v>455172</v>
      </c>
      <c r="B275" s="5" t="s">
        <v>1130</v>
      </c>
      <c r="C275" s="5" t="s">
        <v>1099</v>
      </c>
      <c r="D275" s="6" t="s">
        <v>14</v>
      </c>
      <c r="E275" s="26" t="s">
        <v>15</v>
      </c>
      <c r="F275" s="10">
        <f>_xlfn.XLOOKUP(A275,'Matt Address File'!C:C,'Matt Address File'!A:A,"Not in Click",0,1)</f>
        <v>1150384568</v>
      </c>
      <c r="G275" t="str">
        <f>_xlfn.XLOOKUP(F275,Click!C:C,Click!B:B,"Missing in Click",0,1)</f>
        <v>Michael Cornell</v>
      </c>
      <c r="H275" t="str">
        <f>_xlfn.XLOOKUP(F275,Click!C:C,Click!A:A,"Missing in Click",0,1)</f>
        <v>NASHVILLE-OEM</v>
      </c>
      <c r="I275" t="str">
        <f>_xlfn.XLOOKUP(A275,'Matt Address File'!C:C,'Matt Address File'!P:P,"Missing Address",0,1)</f>
        <v>7115 Cadogan Drive, Mt. Juliet, 37122, TN</v>
      </c>
    </row>
    <row r="276" spans="1:9" hidden="1" x14ac:dyDescent="0.25">
      <c r="A276" s="5">
        <v>520658</v>
      </c>
      <c r="B276" s="5" t="s">
        <v>1141</v>
      </c>
      <c r="C276" s="5" t="s">
        <v>1099</v>
      </c>
      <c r="D276" s="6" t="s">
        <v>71</v>
      </c>
      <c r="E276" s="6"/>
      <c r="F276" s="10" t="str">
        <f>_xlfn.XLOOKUP(A276,'Matt Address File'!C:C,'Matt Address File'!A:A,_xlfn.XLOOKUP(B276,Click!B:B,Click!C:C,"Missing in Click",0,1),0,1)</f>
        <v>Missing in Click</v>
      </c>
      <c r="G276" t="str">
        <f>_xlfn.XLOOKUP(F276,Click!C:C,Click!B:B,"Missing in Click",0,1)</f>
        <v>Missing in Click</v>
      </c>
      <c r="H276" t="str">
        <f>_xlfn.XLOOKUP(F276,Click!C:C,Click!A:A,"Missing in Click",0,1)</f>
        <v>Missing in Click</v>
      </c>
      <c r="I276" t="str">
        <f>_xlfn.XLOOKUP(A276,'Matt Address File'!C:C,'Matt Address File'!P:P,"Missing Address",0,1)</f>
        <v>Missing Address</v>
      </c>
    </row>
    <row r="277" spans="1:9" hidden="1" x14ac:dyDescent="0.25">
      <c r="A277" s="5">
        <v>517798</v>
      </c>
      <c r="B277" s="15" t="s">
        <v>1107</v>
      </c>
      <c r="C277" s="5" t="s">
        <v>1099</v>
      </c>
      <c r="D277" s="6" t="s">
        <v>14</v>
      </c>
      <c r="E277" s="6"/>
      <c r="F277" s="10">
        <f>_xlfn.XLOOKUP(A277,'Matt Address File'!C:C,'Matt Address File'!A:A,_xlfn.XLOOKUP(B277,Click!B:B,Click!C:C,"",0,1),0,1)</f>
        <v>1183128890</v>
      </c>
      <c r="G277" t="str">
        <f>_xlfn.XLOOKUP(F277,Click!C:C,Click!B:B,"Missing in Click",0,1)</f>
        <v>Ahmad Maihani</v>
      </c>
      <c r="H277" t="str">
        <f>_xlfn.XLOOKUP(F277,Click!C:C,Click!A:A,"Missing in Click",0,1)</f>
        <v>NASHVILLE-OEM</v>
      </c>
      <c r="I277" t="str">
        <f>_xlfn.XLOOKUP(F277,'Matt Address File'!A:A,'Matt Address File'!P:P,"Missing Address",0,1)</f>
        <v>Missing Address</v>
      </c>
    </row>
    <row r="278" spans="1:9" hidden="1" x14ac:dyDescent="0.25">
      <c r="A278" s="5">
        <v>517790</v>
      </c>
      <c r="B278" s="5" t="s">
        <v>1103</v>
      </c>
      <c r="C278" s="5" t="s">
        <v>1099</v>
      </c>
      <c r="D278" s="6" t="s">
        <v>14</v>
      </c>
      <c r="E278" s="6"/>
      <c r="F278" s="10" t="str">
        <f>_xlfn.XLOOKUP(A278,'Matt Address File'!C:C,'Matt Address File'!A:A,_xlfn.XLOOKUP(B278,Click!B:B,Click!C:C,"Missing in Click",0,1),0,1)</f>
        <v>Missing in Click</v>
      </c>
      <c r="G278" t="str">
        <f>_xlfn.XLOOKUP(F278,Click!C:C,Click!B:B,"Missing in Click",0,1)</f>
        <v>Missing in Click</v>
      </c>
      <c r="H278" t="str">
        <f>_xlfn.XLOOKUP(F278,Click!C:C,Click!A:A,"Missing in Click",0,1)</f>
        <v>Missing in Click</v>
      </c>
      <c r="I278" t="str">
        <f>_xlfn.XLOOKUP(A278,'Matt Address File'!C:C,'Matt Address File'!P:P,"Missing Address",0,1)</f>
        <v>Missing Address</v>
      </c>
    </row>
    <row r="279" spans="1:9" hidden="1" x14ac:dyDescent="0.25">
      <c r="A279" s="5">
        <v>515977</v>
      </c>
      <c r="B279" s="5" t="s">
        <v>1122</v>
      </c>
      <c r="C279" s="5" t="s">
        <v>1099</v>
      </c>
      <c r="D279" s="6" t="s">
        <v>14</v>
      </c>
      <c r="E279" s="6"/>
      <c r="F279" s="10">
        <f>_xlfn.XLOOKUP(A279,'Matt Address File'!C:C,'Matt Address File'!A:A,"Not in Click",0,1)</f>
        <v>1179020495</v>
      </c>
      <c r="G279" t="str">
        <f>_xlfn.XLOOKUP(F279,Click!C:C,Click!B:B,"Missing in Click",0,1)</f>
        <v>JOHN MOORE</v>
      </c>
      <c r="H279" t="str">
        <f>_xlfn.XLOOKUP(F279,Click!C:C,Click!A:A,"Missing in Click",0,1)</f>
        <v>NASHVILLE-OEM</v>
      </c>
      <c r="I279" t="str">
        <f>_xlfn.XLOOKUP(A279,'Matt Address File'!C:C,'Matt Address File'!P:P,"Missing Address",0,1)</f>
        <v>115 Martin ct, Kingston springs, 37082, TN</v>
      </c>
    </row>
    <row r="280" spans="1:9" hidden="1" x14ac:dyDescent="0.25">
      <c r="A280" s="5">
        <v>515825</v>
      </c>
      <c r="B280" s="5" t="s">
        <v>1137</v>
      </c>
      <c r="C280" s="5" t="s">
        <v>1099</v>
      </c>
      <c r="D280" s="6" t="s">
        <v>14</v>
      </c>
      <c r="E280" s="6"/>
      <c r="F280" s="10">
        <f>_xlfn.XLOOKUP(A280,'Matt Address File'!C:C,'Matt Address File'!A:A,"Not in Click",0,1)</f>
        <v>1179021200</v>
      </c>
      <c r="G280" t="str">
        <f>_xlfn.XLOOKUP(F280,Click!C:C,Click!B:B,"Missing in Click",0,1)</f>
        <v>THOMAS KIRBY</v>
      </c>
      <c r="H280" t="str">
        <f>_xlfn.XLOOKUP(F280,Click!C:C,Click!A:A,"Missing in Click",0,1)</f>
        <v>NASHVILLE-OEM</v>
      </c>
      <c r="I280" t="str">
        <f>_xlfn.XLOOKUP(A280,'Matt Address File'!C:C,'Matt Address File'!P:P,"Missing Address",0,1)</f>
        <v>525 NE Young Road, Lebanon, 37087, TN</v>
      </c>
    </row>
    <row r="281" spans="1:9" hidden="1" x14ac:dyDescent="0.25">
      <c r="A281" s="5">
        <v>511251</v>
      </c>
      <c r="B281" s="5" t="s">
        <v>1133</v>
      </c>
      <c r="C281" s="5" t="s">
        <v>1099</v>
      </c>
      <c r="D281" s="6" t="s">
        <v>14</v>
      </c>
      <c r="E281" s="6"/>
      <c r="F281" s="10">
        <f>_xlfn.XLOOKUP(A281,'Matt Address File'!C:C,'Matt Address File'!A:A,"Not in Click",0,1)</f>
        <v>1179021098</v>
      </c>
      <c r="G281" t="str">
        <f>_xlfn.XLOOKUP(F281,Click!C:C,Click!B:B,"Missing in Click",0,1)</f>
        <v>ROBERT HOLT</v>
      </c>
      <c r="H281" t="str">
        <f>_xlfn.XLOOKUP(F281,Click!C:C,Click!A:A,"Missing in Click",0,1)</f>
        <v>NASHVILLE-OEM</v>
      </c>
      <c r="I281" t="str">
        <f>_xlfn.XLOOKUP(A281,'Matt Address File'!C:C,'Matt Address File'!P:P,"Missing Address",0,1)</f>
        <v>248 warrior rd, Madison, 37115, TN</v>
      </c>
    </row>
    <row r="282" spans="1:9" hidden="1" x14ac:dyDescent="0.25">
      <c r="A282" s="5">
        <v>506142</v>
      </c>
      <c r="B282" s="5" t="s">
        <v>1126</v>
      </c>
      <c r="C282" s="5" t="s">
        <v>1099</v>
      </c>
      <c r="D282" s="6" t="s">
        <v>14</v>
      </c>
      <c r="E282" s="6"/>
      <c r="F282" s="10">
        <f>_xlfn.XLOOKUP(A282,'Matt Address File'!C:C,'Matt Address File'!A:A,"Not in Click",0,1)</f>
        <v>1176817987</v>
      </c>
      <c r="G282" t="str">
        <f>_xlfn.XLOOKUP(F282,Click!C:C,Click!B:B,"Missing in Click",0,1)</f>
        <v>JOSEPH PECORARO</v>
      </c>
      <c r="H282" t="str">
        <f>_xlfn.XLOOKUP(F282,Click!C:C,Click!A:A,"Missing in Click",0,1)</f>
        <v>NASHVILLE-OEM</v>
      </c>
      <c r="I282" t="str">
        <f>_xlfn.XLOOKUP(A282,'Matt Address File'!C:C,'Matt Address File'!P:P,"Missing Address",0,1)</f>
        <v>5996 jacboc hollow, readyville, 37149, TN</v>
      </c>
    </row>
    <row r="283" spans="1:9" hidden="1" x14ac:dyDescent="0.25">
      <c r="A283" s="5">
        <v>505426</v>
      </c>
      <c r="B283" s="5" t="s">
        <v>1105</v>
      </c>
      <c r="C283" s="5" t="s">
        <v>1099</v>
      </c>
      <c r="D283" s="6" t="s">
        <v>14</v>
      </c>
      <c r="E283" s="6"/>
      <c r="F283" s="10">
        <f>_xlfn.XLOOKUP(A283,'Matt Address File'!C:C,'Matt Address File'!A:A,"Not in Click",0,1)</f>
        <v>1176818013</v>
      </c>
      <c r="G283" t="str">
        <f>_xlfn.XLOOKUP(F283,Click!C:C,Click!B:B,"Missing in Click",0,1)</f>
        <v>THOMAS WILLIAMS</v>
      </c>
      <c r="H283" t="str">
        <f>_xlfn.XLOOKUP(F283,Click!C:C,Click!A:A,"Missing in Click",0,1)</f>
        <v>NASHVILLE-OEM</v>
      </c>
      <c r="I283" t="str">
        <f>_xlfn.XLOOKUP(A283,'Matt Address File'!C:C,'Matt Address File'!P:P,"Missing Address",0,1)</f>
        <v>4076 Summit Dr. Greenbrier, Greenbrier, 37073, TN</v>
      </c>
    </row>
    <row r="284" spans="1:9" hidden="1" x14ac:dyDescent="0.25">
      <c r="A284" s="5">
        <v>491152</v>
      </c>
      <c r="B284" s="5" t="s">
        <v>1098</v>
      </c>
      <c r="C284" s="5" t="s">
        <v>1099</v>
      </c>
      <c r="D284" s="6" t="s">
        <v>14</v>
      </c>
      <c r="E284" s="26" t="s">
        <v>15</v>
      </c>
      <c r="F284" s="10">
        <f>_xlfn.XLOOKUP(A284,'Matt Address File'!C:C,'Matt Address File'!A:A,"Not in Click",0,1)</f>
        <v>1172823961</v>
      </c>
      <c r="G284" t="str">
        <f>_xlfn.XLOOKUP(F284,Click!C:C,Click!B:B,"Missing in Click",0,1)</f>
        <v>LANCE EASLEY</v>
      </c>
      <c r="H284" t="str">
        <f>_xlfn.XLOOKUP(F284,Click!C:C,Click!A:A,"Missing in Click",0,1)</f>
        <v>NASHVILLE-OEM</v>
      </c>
      <c r="I284" t="str">
        <f>_xlfn.XLOOKUP(A284,'Matt Address File'!C:C,'Matt Address File'!P:P,"Missing Address",0,1)</f>
        <v>680 Hollandale Rd., La Vergne, 37086, TN</v>
      </c>
    </row>
    <row r="285" spans="1:9" hidden="1" x14ac:dyDescent="0.25">
      <c r="A285" s="5">
        <v>475186</v>
      </c>
      <c r="B285" s="5" t="s">
        <v>1101</v>
      </c>
      <c r="C285" s="5" t="s">
        <v>1099</v>
      </c>
      <c r="D285" s="6" t="s">
        <v>14</v>
      </c>
      <c r="E285" s="61"/>
      <c r="F285" s="10">
        <f>_xlfn.XLOOKUP(A285,'Matt Address File'!C:C,'Matt Address File'!A:A,"Not in Click",0,1)</f>
        <v>1164952759</v>
      </c>
      <c r="G285" t="str">
        <f>_xlfn.XLOOKUP(F285,Click!C:C,Click!B:B,"Missing in Click",0,1)</f>
        <v>LISA OSTERHOUDT</v>
      </c>
      <c r="H285" t="str">
        <f>_xlfn.XLOOKUP(F285,Click!C:C,Click!A:A,"Missing in Click",0,1)</f>
        <v>NASHVILLE-OEM</v>
      </c>
      <c r="I285" t="str">
        <f>_xlfn.XLOOKUP(A285,'Matt Address File'!C:C,'Matt Address File'!P:P,"Missing Address",0,1)</f>
        <v>401 Old Pleasant Grove Rd, Mount Juliet, 37122, TN</v>
      </c>
    </row>
    <row r="286" spans="1:9" hidden="1" x14ac:dyDescent="0.25">
      <c r="A286" s="5">
        <v>467128</v>
      </c>
      <c r="B286" s="5" t="s">
        <v>1111</v>
      </c>
      <c r="C286" s="5" t="s">
        <v>1099</v>
      </c>
      <c r="D286" s="6" t="s">
        <v>14</v>
      </c>
      <c r="E286" s="6"/>
      <c r="F286" s="10">
        <f>_xlfn.XLOOKUP(A286,'Matt Address File'!C:C,'Matt Address File'!A:A,"Not in Click",0,1)</f>
        <v>1179020535</v>
      </c>
      <c r="G286" t="str">
        <f>_xlfn.XLOOKUP(F286,Click!C:C,Click!B:B,"Missing in Click",0,1)</f>
        <v>BRANDON NUTT MOORE</v>
      </c>
      <c r="H286" t="str">
        <f>_xlfn.XLOOKUP(F286,Click!C:C,Click!A:A,"Missing in Click",0,1)</f>
        <v>NASHVILLE-OEM</v>
      </c>
      <c r="I286" t="str">
        <f>_xlfn.XLOOKUP(A286,'Matt Address File'!C:C,'Matt Address File'!P:P,"Missing Address",0,1)</f>
        <v>1721A Nubell St, Nashville, 37208, TN</v>
      </c>
    </row>
    <row r="287" spans="1:9" hidden="1" x14ac:dyDescent="0.25">
      <c r="A287" s="5">
        <v>358499</v>
      </c>
      <c r="B287" s="5" t="s">
        <v>1115</v>
      </c>
      <c r="C287" s="5" t="s">
        <v>1099</v>
      </c>
      <c r="D287" s="6" t="s">
        <v>14</v>
      </c>
      <c r="E287" s="6"/>
      <c r="F287" s="10">
        <f>_xlfn.XLOOKUP(A287,'Matt Address File'!C:C,'Matt Address File'!A:A,"Not in Click",0,1)</f>
        <v>1179020648</v>
      </c>
      <c r="G287" t="str">
        <f>_xlfn.XLOOKUP(F287,Click!C:C,Click!B:B,"Missing in Click",0,1)</f>
        <v>DYLAN MCINTURF</v>
      </c>
      <c r="H287" t="str">
        <f>_xlfn.XLOOKUP(F287,Click!C:C,Click!A:A,"Missing in Click",0,1)</f>
        <v>NASHVILLE-OEM</v>
      </c>
      <c r="I287" t="str">
        <f>_xlfn.XLOOKUP(A287,'Matt Address File'!C:C,'Matt Address File'!P:P,"Missing Address",0,1)</f>
        <v>600 whispering hills dr, nashville, 37211, TN</v>
      </c>
    </row>
    <row r="288" spans="1:9" hidden="1" x14ac:dyDescent="0.25">
      <c r="A288" s="5">
        <v>186031</v>
      </c>
      <c r="B288" s="15" t="s">
        <v>1119</v>
      </c>
      <c r="C288" s="5" t="s">
        <v>1099</v>
      </c>
      <c r="D288" s="6" t="s">
        <v>14</v>
      </c>
      <c r="E288" s="6"/>
      <c r="F288" s="10">
        <f>_xlfn.XLOOKUP(A288,'Matt Address File'!C:C,'Matt Address File'!A:A,_xlfn.XLOOKUP(B288,Click!B:B,Click!C:C,"",0,1),0,1)</f>
        <v>1183129250</v>
      </c>
      <c r="G288" t="str">
        <f>_xlfn.XLOOKUP(F288,Click!C:C,Click!B:B,"Missing in Click",0,1)</f>
        <v>Jarrell Gray</v>
      </c>
      <c r="H288" t="str">
        <f>_xlfn.XLOOKUP(F288,Click!C:C,Click!A:A,"Missing in Click",0,1)</f>
        <v>NASHVILLE-OEM</v>
      </c>
      <c r="I288" t="str">
        <f>_xlfn.XLOOKUP(F288,'Matt Address File'!A:A,'Matt Address File'!P:P,"Missing Address",0,1)</f>
        <v>Missing Address</v>
      </c>
    </row>
    <row r="289" spans="1:9" hidden="1" x14ac:dyDescent="0.25">
      <c r="A289" s="5">
        <v>516076</v>
      </c>
      <c r="B289" s="5" t="s">
        <v>1150</v>
      </c>
      <c r="C289" s="5" t="s">
        <v>1146</v>
      </c>
      <c r="D289" s="6" t="s">
        <v>14</v>
      </c>
      <c r="E289" s="5"/>
      <c r="F289" s="10">
        <f>_xlfn.XLOOKUP(A289,'Matt Address File'!C:C,'Matt Address File'!A:A,"Not in Click",0,1)</f>
        <v>1181522399</v>
      </c>
      <c r="G289" t="str">
        <f>_xlfn.XLOOKUP(F289,Click!C:C,Click!B:B,"Missing in Click",0,1)</f>
        <v>MATT FONTANA</v>
      </c>
      <c r="H289" t="str">
        <f>_xlfn.XLOOKUP(F289,Click!C:C,Click!A:A,"Missing in Click",0,1)</f>
        <v>NEW ORLEANS-OEM</v>
      </c>
      <c r="I289" t="str">
        <f>_xlfn.XLOOKUP(A289,'Matt Address File'!C:C,'Matt Address File'!P:P,"Missing Address",0,1)</f>
        <v>31197 May St, Lacombe, 70445, LA</v>
      </c>
    </row>
    <row r="290" spans="1:9" x14ac:dyDescent="0.25">
      <c r="A290" s="5">
        <v>489879</v>
      </c>
      <c r="B290" s="5" t="s">
        <v>1145</v>
      </c>
      <c r="C290" s="5" t="s">
        <v>1146</v>
      </c>
      <c r="D290" s="6" t="s">
        <v>14</v>
      </c>
      <c r="E290" s="61"/>
      <c r="F290" s="10">
        <f>_xlfn.XLOOKUP(A290,'Matt Address File'!C:C,'Matt Address File'!A:A,"Not in Click",0,1)</f>
        <v>1172823978</v>
      </c>
      <c r="G290" t="str">
        <f>_xlfn.XLOOKUP(F290,Click!C:C,Click!B:B,"Missing in Click",0,1)</f>
        <v>DOUMONICK SMITH</v>
      </c>
      <c r="H290" t="str">
        <f>_xlfn.XLOOKUP(F290,Click!C:C,Click!A:A,"Missing in Click",0,1)</f>
        <v>NEW ORLEANS-OEM</v>
      </c>
      <c r="I290" t="str">
        <f>_xlfn.XLOOKUP(A290,'Matt Address File'!C:C,'Matt Address File'!P:P,"Missing Address",0,1)</f>
        <v>1117 Dickory Ave, Metairie, 70123, LA</v>
      </c>
    </row>
    <row r="291" spans="1:9" hidden="1" x14ac:dyDescent="0.25">
      <c r="A291" s="5">
        <v>488471</v>
      </c>
      <c r="B291" s="5" t="s">
        <v>1148</v>
      </c>
      <c r="C291" s="5" t="s">
        <v>1146</v>
      </c>
      <c r="D291" s="6" t="s">
        <v>14</v>
      </c>
      <c r="E291" s="61"/>
      <c r="F291" s="10">
        <f>_xlfn.XLOOKUP(A291,'Matt Address File'!C:C,'Matt Address File'!A:A,"Not in Click",0,1)</f>
        <v>1169049542</v>
      </c>
      <c r="G291" t="str">
        <f>_xlfn.XLOOKUP(F291,Click!C:C,Click!B:B,"Missing in Click",0,1)</f>
        <v>KIWANNA WILLIAMS</v>
      </c>
      <c r="H291" t="str">
        <f>_xlfn.XLOOKUP(F291,Click!C:C,Click!A:A,"Missing in Click",0,1)</f>
        <v>NEW ORLEANS-OEM</v>
      </c>
      <c r="I291" t="str">
        <f>_xlfn.XLOOKUP(A291,'Matt Address File'!C:C,'Matt Address File'!P:P,"Missing Address",0,1)</f>
        <v>2139 Independence Street, New Orleans, 70117, LA</v>
      </c>
    </row>
    <row r="292" spans="1:9" hidden="1" x14ac:dyDescent="0.25">
      <c r="A292" s="5">
        <v>481085</v>
      </c>
      <c r="B292" s="5" t="s">
        <v>1155</v>
      </c>
      <c r="C292" s="5" t="s">
        <v>1146</v>
      </c>
      <c r="D292" s="6" t="s">
        <v>14</v>
      </c>
      <c r="E292" s="6"/>
      <c r="F292" s="10">
        <f>_xlfn.XLOOKUP(A292,'Matt Address File'!C:C,'Matt Address File'!A:A,"Not in Click",0,1)</f>
        <v>1181522401</v>
      </c>
      <c r="G292" t="str">
        <f>_xlfn.XLOOKUP(F292,Click!C:C,Click!B:B,"Missing in Click",0,1)</f>
        <v>TRUNG LY</v>
      </c>
      <c r="H292" t="str">
        <f>_xlfn.XLOOKUP(F292,Click!C:C,Click!A:A,"Missing in Click",0,1)</f>
        <v>NEW ORLEANS-OEM</v>
      </c>
      <c r="I292" t="str">
        <f>_xlfn.XLOOKUP(A292,'Matt Address File'!C:C,'Matt Address File'!P:P,"Missing Address",0,1)</f>
        <v>2469 Tattersall Dr, Harvey, 70058, LA</v>
      </c>
    </row>
    <row r="293" spans="1:9" hidden="1" x14ac:dyDescent="0.25">
      <c r="A293" s="5">
        <v>455071</v>
      </c>
      <c r="B293" s="5" t="s">
        <v>1179</v>
      </c>
      <c r="C293" s="5" t="s">
        <v>1158</v>
      </c>
      <c r="D293" s="6" t="s">
        <v>14</v>
      </c>
      <c r="E293" s="26" t="s">
        <v>15</v>
      </c>
      <c r="F293" s="10">
        <f>_xlfn.XLOOKUP(A293,'Matt Address File'!C:C,'Matt Address File'!A:A,"Not in Click",0,1)</f>
        <v>1151392640</v>
      </c>
      <c r="G293" t="str">
        <f>_xlfn.XLOOKUP(F293,Click!C:C,Click!B:B,"Missing in Click",0,1)</f>
        <v>BRANDON KENDALL</v>
      </c>
      <c r="H293" s="25" t="str">
        <f>_xlfn.XLOOKUP(F293,Click!C:C,Click!A:A,"Missing in Click",0,1)</f>
        <v>OCALA</v>
      </c>
      <c r="I293" t="str">
        <f>_xlfn.XLOOKUP(A293,'Matt Address File'!C:C,'Matt Address File'!P:P,"Missing Address",0,1)</f>
        <v>106 SW 8th Drive, Williston, 32696, FL</v>
      </c>
    </row>
    <row r="294" spans="1:9" hidden="1" x14ac:dyDescent="0.25">
      <c r="A294" s="5">
        <v>459028</v>
      </c>
      <c r="B294" s="5" t="s">
        <v>1209</v>
      </c>
      <c r="C294" s="5" t="s">
        <v>1158</v>
      </c>
      <c r="D294" s="6" t="s">
        <v>14</v>
      </c>
      <c r="E294" s="26" t="s">
        <v>15</v>
      </c>
      <c r="F294" s="10">
        <f>_xlfn.XLOOKUP(A294,'Matt Address File'!C:C,'Matt Address File'!A:A,"Not in Click",0,1)</f>
        <v>1034446492</v>
      </c>
      <c r="G294" t="str">
        <f>_xlfn.XLOOKUP(F294,Click!C:C,Click!B:B,"Missing in Click",0,1)</f>
        <v>LEON JONES</v>
      </c>
      <c r="H294" s="25" t="str">
        <f>_xlfn.XLOOKUP(F294,Click!C:C,Click!A:A,"Missing in Click",0,1)</f>
        <v>OCALA</v>
      </c>
      <c r="I294" t="str">
        <f>_xlfn.XLOOKUP(A294,'Matt Address File'!C:C,'Matt Address File'!P:P,"Missing Address",0,1)</f>
        <v>15426 SW 34th Ave, Ocala, 34473, FL</v>
      </c>
    </row>
    <row r="295" spans="1:9" hidden="1" x14ac:dyDescent="0.25">
      <c r="A295" s="5">
        <v>473657</v>
      </c>
      <c r="B295" s="5" t="s">
        <v>1163</v>
      </c>
      <c r="C295" s="5" t="s">
        <v>1158</v>
      </c>
      <c r="D295" s="6" t="s">
        <v>14</v>
      </c>
      <c r="E295" s="6"/>
      <c r="F295" s="10">
        <f>_xlfn.XLOOKUP(A295,'Matt Address File'!C:C,'Matt Address File'!A:A,"Not in Click",0,1)</f>
        <v>1164952665</v>
      </c>
      <c r="G295" t="str">
        <f>_xlfn.XLOOKUP(F295,Click!C:C,Click!B:B,"Missing in Click",0,1)</f>
        <v>ANGELA ANGLE</v>
      </c>
      <c r="H295" s="25" t="str">
        <f>_xlfn.XLOOKUP(F295,Click!C:C,Click!A:A,"Missing in Click",0,1)</f>
        <v>OCALA</v>
      </c>
      <c r="I295" t="str">
        <f>_xlfn.XLOOKUP(A295,'Matt Address File'!C:C,'Matt Address File'!P:P,"Missing Address",0,1)</f>
        <v>55802 fern road, Astor, 32102, FL</v>
      </c>
    </row>
    <row r="296" spans="1:9" hidden="1" x14ac:dyDescent="0.25">
      <c r="A296" s="5">
        <v>472121</v>
      </c>
      <c r="B296" s="5" t="s">
        <v>1197</v>
      </c>
      <c r="C296" s="5" t="s">
        <v>1158</v>
      </c>
      <c r="D296" s="6" t="s">
        <v>14</v>
      </c>
      <c r="E296" s="61"/>
      <c r="F296" s="10">
        <f>_xlfn.XLOOKUP(A296,'Matt Address File'!C:C,'Matt Address File'!A:A,"Not in Click",0,1)</f>
        <v>1164952749</v>
      </c>
      <c r="G296" t="str">
        <f>_xlfn.XLOOKUP(F296,Click!C:C,Click!B:B,"Missing in Click",0,1)</f>
        <v>JAMES ROBERTS</v>
      </c>
      <c r="H296" s="25" t="str">
        <f>_xlfn.XLOOKUP(F296,Click!C:C,Click!A:A,"Missing in Click",0,1)</f>
        <v>OCALA</v>
      </c>
      <c r="I296" t="str">
        <f>_xlfn.XLOOKUP(A296,'Matt Address File'!C:C,'Matt Address File'!P:P,"Missing Address",0,1)</f>
        <v>18690 NE 239TH TER, Fort Mc Coy, 32134, FL</v>
      </c>
    </row>
    <row r="297" spans="1:9" hidden="1" x14ac:dyDescent="0.25">
      <c r="A297" s="5">
        <v>458857</v>
      </c>
      <c r="B297" s="5" t="s">
        <v>1185</v>
      </c>
      <c r="C297" s="5" t="s">
        <v>1158</v>
      </c>
      <c r="D297" s="6" t="s">
        <v>14</v>
      </c>
      <c r="E297" s="61"/>
      <c r="F297" s="10">
        <f>_xlfn.XLOOKUP(A297,'Matt Address File'!C:C,'Matt Address File'!A:A,"Not in Click",0,1)</f>
        <v>1154027001</v>
      </c>
      <c r="G297" t="str">
        <f>_xlfn.XLOOKUP(F297,Click!C:C,Click!B:B,"Missing in Click",0,1)</f>
        <v>CURTIS GIBSON</v>
      </c>
      <c r="H297" s="25" t="str">
        <f>_xlfn.XLOOKUP(F297,Click!C:C,Click!A:A,"Missing in Click",0,1)</f>
        <v>OCALA</v>
      </c>
      <c r="I297" t="str">
        <f>_xlfn.XLOOKUP(A297,'Matt Address File'!C:C,'Matt Address File'!P:P,"Missing Address",0,1)</f>
        <v>9721 SW 32nd Ct, Ocala, 34476, FL</v>
      </c>
    </row>
    <row r="298" spans="1:9" hidden="1" x14ac:dyDescent="0.25">
      <c r="A298" s="5">
        <v>458679</v>
      </c>
      <c r="B298" s="5" t="s">
        <v>1183</v>
      </c>
      <c r="C298" s="5" t="s">
        <v>1158</v>
      </c>
      <c r="D298" s="6" t="s">
        <v>14</v>
      </c>
      <c r="E298" s="61"/>
      <c r="F298" s="10">
        <f>_xlfn.XLOOKUP(A298,'Matt Address File'!C:C,'Matt Address File'!A:A,"Not in Click",0,1)</f>
        <v>1157355310</v>
      </c>
      <c r="G298" t="str">
        <f>_xlfn.XLOOKUP(F298,Click!C:C,Click!B:B,"Missing in Click",0,1)</f>
        <v>COLIN WOODE</v>
      </c>
      <c r="H298" s="25" t="str">
        <f>_xlfn.XLOOKUP(F298,Click!C:C,Click!A:A,"Missing in Click",0,1)</f>
        <v>OCALA</v>
      </c>
      <c r="I298" t="str">
        <f>_xlfn.XLOOKUP(A298,'Matt Address File'!C:C,'Matt Address File'!P:P,"Missing Address",0,1)</f>
        <v>7971 E. Hwy 25, Belleview, 34420, FL</v>
      </c>
    </row>
    <row r="299" spans="1:9" hidden="1" x14ac:dyDescent="0.25">
      <c r="A299" s="5">
        <v>458512</v>
      </c>
      <c r="B299" s="5" t="s">
        <v>1213</v>
      </c>
      <c r="C299" s="5" t="s">
        <v>1158</v>
      </c>
      <c r="D299" s="6" t="s">
        <v>14</v>
      </c>
      <c r="E299" s="61"/>
      <c r="F299" s="10">
        <f>_xlfn.XLOOKUP(A299,'Matt Address File'!C:C,'Matt Address File'!A:A,"Not in Click",0,1)</f>
        <v>1149190083</v>
      </c>
      <c r="G299" t="str">
        <f>_xlfn.XLOOKUP(F299,Click!C:C,Click!B:B,"Missing in Click",0,1)</f>
        <v>MICHAEL WILLISON</v>
      </c>
      <c r="H299" s="25" t="str">
        <f>_xlfn.XLOOKUP(F299,Click!C:C,Click!A:A,"Missing in Click",0,1)</f>
        <v>OCALA</v>
      </c>
      <c r="I299" t="str">
        <f>_xlfn.XLOOKUP(A299,'Matt Address File'!C:C,'Matt Address File'!P:P,"Missing Address",0,1)</f>
        <v>1860 West Hwy. 326 Lot 507, Ocala, 34475, FL</v>
      </c>
    </row>
    <row r="300" spans="1:9" hidden="1" x14ac:dyDescent="0.25">
      <c r="A300" s="5">
        <v>457089</v>
      </c>
      <c r="B300" s="5" t="s">
        <v>1189</v>
      </c>
      <c r="C300" s="5" t="s">
        <v>1158</v>
      </c>
      <c r="D300" s="6" t="s">
        <v>14</v>
      </c>
      <c r="E300" s="61"/>
      <c r="F300" s="10">
        <f>_xlfn.XLOOKUP(A300,'Matt Address File'!C:C,'Matt Address File'!A:A,"Not in Click",0,1)</f>
        <v>1151392729</v>
      </c>
      <c r="G300" t="str">
        <f>_xlfn.XLOOKUP(F300,Click!C:C,Click!B:B,"Missing in Click",0,1)</f>
        <v>JOHN GRADY</v>
      </c>
      <c r="H300" s="25" t="str">
        <f>_xlfn.XLOOKUP(F300,Click!C:C,Click!A:A,"Missing in Click",0,1)</f>
        <v>OCALA</v>
      </c>
      <c r="I300" t="str">
        <f>_xlfn.XLOOKUP(A300,'Matt Address File'!C:C,'Matt Address File'!P:P,"Missing Address",0,1)</f>
        <v>18 Spring Loop Circle, Ocala, 34472, FL</v>
      </c>
    </row>
    <row r="301" spans="1:9" hidden="1" x14ac:dyDescent="0.25">
      <c r="A301" s="5">
        <v>449670</v>
      </c>
      <c r="B301" s="5" t="s">
        <v>1217</v>
      </c>
      <c r="C301" s="5" t="s">
        <v>1158</v>
      </c>
      <c r="D301" s="6" t="s">
        <v>14</v>
      </c>
      <c r="E301" s="61"/>
      <c r="F301" s="10">
        <f>_xlfn.XLOOKUP(A301,'Matt Address File'!C:C,'Matt Address File'!A:A,"Not in Click",0,1)</f>
        <v>1154027028</v>
      </c>
      <c r="G301" t="str">
        <f>_xlfn.XLOOKUP(F301,Click!C:C,Click!B:B,"Missing in Click",0,1)</f>
        <v>NEXON PIERRE</v>
      </c>
      <c r="H301" s="25" t="str">
        <f>_xlfn.XLOOKUP(F301,Click!C:C,Click!A:A,"Missing in Click",0,1)</f>
        <v>OCALA</v>
      </c>
      <c r="I301" t="str">
        <f>_xlfn.XLOOKUP(A301,'Matt Address File'!C:C,'Matt Address File'!P:P,"Missing Address",0,1)</f>
        <v>445 Cierra Oaks Cir, Lady Lake, 32159, FL</v>
      </c>
    </row>
    <row r="302" spans="1:9" hidden="1" x14ac:dyDescent="0.25">
      <c r="A302" s="5">
        <v>449447</v>
      </c>
      <c r="B302" s="5" t="s">
        <v>1157</v>
      </c>
      <c r="C302" s="5" t="s">
        <v>1158</v>
      </c>
      <c r="D302" s="6" t="s">
        <v>14</v>
      </c>
      <c r="E302" s="6"/>
      <c r="F302" s="10">
        <f>_xlfn.XLOOKUP(A302,'Matt Address File'!C:C,'Matt Address File'!A:A,"Not in Click",0,1)</f>
        <v>1169046730</v>
      </c>
      <c r="G302" t="str">
        <f>_xlfn.XLOOKUP(F302,Click!C:C,Click!B:B,"Missing in Click",0,1)</f>
        <v>ANDERSON HART</v>
      </c>
      <c r="H302" s="25" t="str">
        <f>_xlfn.XLOOKUP(F302,Click!C:C,Click!A:A,"Missing in Click",0,1)</f>
        <v>OCALA</v>
      </c>
      <c r="I302" t="str">
        <f>_xlfn.XLOOKUP(A302,'Matt Address File'!C:C,'Matt Address File'!P:P,"Missing Address",0,1)</f>
        <v>st 3991 SE 21 Court, Ocala, 34480, FL</v>
      </c>
    </row>
    <row r="303" spans="1:9" hidden="1" x14ac:dyDescent="0.25">
      <c r="A303" s="5">
        <v>444047</v>
      </c>
      <c r="B303" s="5" t="s">
        <v>1175</v>
      </c>
      <c r="C303" s="5" t="s">
        <v>1158</v>
      </c>
      <c r="D303" s="6" t="s">
        <v>14</v>
      </c>
      <c r="E303" s="61"/>
      <c r="F303" s="10">
        <f>_xlfn.XLOOKUP(A303,'Matt Address File'!C:C,'Matt Address File'!A:A,"Not in Click",0,1)</f>
        <v>1157355189</v>
      </c>
      <c r="G303" t="str">
        <f>_xlfn.XLOOKUP(F303,Click!C:C,Click!B:B,"Missing in Click",0,1)</f>
        <v>ANTHONY BUCCERONI</v>
      </c>
      <c r="H303" s="25" t="str">
        <f>_xlfn.XLOOKUP(F303,Click!C:C,Click!A:A,"Missing in Click",0,1)</f>
        <v>OCALA</v>
      </c>
      <c r="I303" t="str">
        <f>_xlfn.XLOOKUP(A303,'Matt Address File'!C:C,'Matt Address File'!P:P,"Missing Address",0,1)</f>
        <v>1406 ne 13th st, Gainesville, 32601, FL</v>
      </c>
    </row>
    <row r="304" spans="1:9" hidden="1" x14ac:dyDescent="0.25">
      <c r="A304" s="5">
        <v>438362</v>
      </c>
      <c r="B304" s="5" t="s">
        <v>1221</v>
      </c>
      <c r="C304" s="5" t="s">
        <v>1158</v>
      </c>
      <c r="D304" s="6" t="s">
        <v>14</v>
      </c>
      <c r="E304" s="26" t="s">
        <v>15</v>
      </c>
      <c r="F304" s="10">
        <f>_xlfn.XLOOKUP(A304,'Matt Address File'!C:C,'Matt Address File'!A:A,"Not in Click",0,1)</f>
        <v>1135767164</v>
      </c>
      <c r="G304" t="str">
        <f>_xlfn.XLOOKUP(F304,Click!C:C,Click!B:B,"Missing in Click",0,1)</f>
        <v>PAXTON CLINE</v>
      </c>
      <c r="H304" s="25" t="str">
        <f>_xlfn.XLOOKUP(F304,Click!C:C,Click!A:A,"Missing in Click",0,1)</f>
        <v>OCALA</v>
      </c>
      <c r="I304" t="str">
        <f>_xlfn.XLOOKUP(A304,'Matt Address File'!C:C,'Matt Address File'!P:P,"Missing Address",0,1)</f>
        <v>11895 state road 471, webster, 33597, FL</v>
      </c>
    </row>
    <row r="305" spans="1:9" hidden="1" x14ac:dyDescent="0.25">
      <c r="A305" s="5">
        <v>437989</v>
      </c>
      <c r="B305" s="5" t="s">
        <v>1193</v>
      </c>
      <c r="C305" s="5" t="s">
        <v>1158</v>
      </c>
      <c r="D305" s="6" t="s">
        <v>14</v>
      </c>
      <c r="E305" s="61"/>
      <c r="F305" s="10">
        <v>1135767178</v>
      </c>
      <c r="G305" t="str">
        <f>_xlfn.XLOOKUP(F305,Click!C:C,Click!B:B,"Missing in Click",0,1)</f>
        <v>JACOB PASCHALL</v>
      </c>
      <c r="H305" s="25" t="str">
        <f>_xlfn.XLOOKUP(F305,Click!C:C,Click!A:A,"Missing in Click",0,1)</f>
        <v>OCALA</v>
      </c>
      <c r="I305" t="str">
        <f>_xlfn.XLOOKUP(A305,'Matt Address File'!C:C,'Matt Address File'!P:P,"Missing Address",0,1)</f>
        <v>75 sw 75th street Apt B7, GAINESVILLE, 32607, FL</v>
      </c>
    </row>
    <row r="306" spans="1:9" hidden="1" x14ac:dyDescent="0.25">
      <c r="A306" s="5">
        <v>353820</v>
      </c>
      <c r="B306" s="5" t="s">
        <v>1201</v>
      </c>
      <c r="C306" s="5" t="s">
        <v>1158</v>
      </c>
      <c r="D306" s="6" t="s">
        <v>14</v>
      </c>
      <c r="E306" s="6"/>
      <c r="F306" s="10">
        <f>_xlfn.XLOOKUP(A306,'Matt Address File'!C:C,'Matt Address File'!A:A,"Not in Click",0,1)</f>
        <v>1156891447</v>
      </c>
      <c r="G306" t="str">
        <f>_xlfn.XLOOKUP(F306,Click!C:C,Click!B:B,"Missing in Click",0,1)</f>
        <v>JOHN HITE</v>
      </c>
      <c r="H306" s="25" t="str">
        <f>_xlfn.XLOOKUP(F306,Click!C:C,Click!A:A,"Missing in Click",0,1)</f>
        <v>OCALA</v>
      </c>
      <c r="I306" t="str">
        <f>_xlfn.XLOOKUP(A306,'Matt Address File'!C:C,'Matt Address File'!P:P,"Missing Address",0,1)</f>
        <v>3515 S.W. 39th Blvd., Gainesville, 32608, FL</v>
      </c>
    </row>
    <row r="307" spans="1:9" hidden="1" x14ac:dyDescent="0.25">
      <c r="A307" s="5">
        <v>501344</v>
      </c>
      <c r="B307" s="5" t="s">
        <v>1205</v>
      </c>
      <c r="C307" s="5" t="s">
        <v>1158</v>
      </c>
      <c r="D307" s="6" t="s">
        <v>327</v>
      </c>
      <c r="E307" s="6"/>
      <c r="F307" s="10">
        <f>_xlfn.XLOOKUP(A307,'Matt Address File'!C:C,'Matt Address File'!A:A,"Not in Click",0,1)</f>
        <v>1117587594</v>
      </c>
      <c r="G307" t="str">
        <f>_xlfn.XLOOKUP(F307,Click!C:C,Click!B:B,"Missing in Click",0,1)</f>
        <v>STEVEN MANN</v>
      </c>
      <c r="H307" s="25" t="str">
        <f>_xlfn.XLOOKUP(F307,Click!C:C,Click!A:A,"Missing in Click",0,1)</f>
        <v>OCALA</v>
      </c>
      <c r="I307" t="str">
        <f>_xlfn.XLOOKUP(A307,'Matt Address File'!C:C,'Matt Address File'!P:P,"Missing Address",0,1)</f>
        <v>6057 SE 39th Ave, Ocala, 34480, FL</v>
      </c>
    </row>
    <row r="308" spans="1:9" hidden="1" x14ac:dyDescent="0.25">
      <c r="A308" s="5">
        <v>501248</v>
      </c>
      <c r="B308" s="5" t="s">
        <v>1167</v>
      </c>
      <c r="C308" s="5" t="s">
        <v>1158</v>
      </c>
      <c r="D308" s="6" t="s">
        <v>327</v>
      </c>
      <c r="E308" s="6"/>
      <c r="F308" s="10">
        <f>_xlfn.XLOOKUP(A308,'Matt Address File'!C:C,'Matt Address File'!A:A,"Not in Click",0,1)</f>
        <v>1119776477</v>
      </c>
      <c r="G308" t="str">
        <f>_xlfn.XLOOKUP(F308,Click!C:C,Click!B:B,"Missing in Click",0,1)</f>
        <v>DONALD BOTICELLO</v>
      </c>
      <c r="H308" s="25" t="str">
        <f>_xlfn.XLOOKUP(F308,Click!C:C,Click!A:A,"Missing in Click",0,1)</f>
        <v>OCALA</v>
      </c>
      <c r="I308" t="str">
        <f>_xlfn.XLOOKUP(A308,'Matt Address File'!C:C,'Matt Address File'!P:P,"Missing Address",0,1)</f>
        <v>9214 SE 144 PLACE, Summerfield, 34491, FL</v>
      </c>
    </row>
    <row r="309" spans="1:9" hidden="1" x14ac:dyDescent="0.25">
      <c r="A309" s="5">
        <v>501256</v>
      </c>
      <c r="B309" s="5" t="s">
        <v>1171</v>
      </c>
      <c r="C309" s="5" t="s">
        <v>1158</v>
      </c>
      <c r="D309" s="6" t="s">
        <v>327</v>
      </c>
      <c r="E309" s="26" t="s">
        <v>15</v>
      </c>
      <c r="F309" s="10">
        <f>_xlfn.XLOOKUP(A309,'Matt Address File'!C:C,'Matt Address File'!A:A,"Not in Click",0,1)</f>
        <v>1034446449</v>
      </c>
      <c r="G309" t="str">
        <f>_xlfn.XLOOKUP(F309,Click!C:C,Click!B:B,"Missing in Click",0,1)</f>
        <v>EMMANUEL CARDONA</v>
      </c>
      <c r="H309" s="25" t="str">
        <f>_xlfn.XLOOKUP(F309,Click!C:C,Click!A:A,"Missing in Click",0,1)</f>
        <v>OCALA</v>
      </c>
      <c r="I309" t="str">
        <f>_xlfn.XLOOKUP(A309,'Matt Address File'!C:C,'Matt Address File'!P:P,"Missing Address",0,1)</f>
        <v>6161 SW 8TH LANE, Gainesville, 32607, FL</v>
      </c>
    </row>
    <row r="310" spans="1:9" hidden="1" x14ac:dyDescent="0.25">
      <c r="A310" s="5">
        <v>430324</v>
      </c>
      <c r="B310" s="5" t="s">
        <v>1225</v>
      </c>
      <c r="C310" s="5" t="s">
        <v>1743</v>
      </c>
      <c r="D310" s="6" t="s">
        <v>14</v>
      </c>
      <c r="E310" s="6"/>
      <c r="F310" s="10">
        <f>_xlfn.XLOOKUP(A310,'Matt Address File'!C:C,'Matt Address File'!A:A,"Not in Click",0,1)</f>
        <v>1175695074</v>
      </c>
      <c r="G310" t="str">
        <f>_xlfn.XLOOKUP(F310,Click!C:C,Click!B:B,"Missing in Click",0,1)</f>
        <v>CARLOS SALINAS</v>
      </c>
      <c r="H310" t="str">
        <f>_xlfn.XLOOKUP(F310,Click!C:C,Click!A:A,"Missing in Click",0,1)</f>
        <v>ODESSA-OEM</v>
      </c>
      <c r="I310" t="str">
        <f>_xlfn.XLOOKUP(A310,'Matt Address File'!C:C,'Matt Address File'!P:P,"Missing Address",0,1)</f>
        <v>5075 E 52nd St, Odessa, 79762, TX</v>
      </c>
    </row>
    <row r="311" spans="1:9" hidden="1" x14ac:dyDescent="0.25">
      <c r="A311" s="5">
        <v>486539</v>
      </c>
      <c r="B311" s="5" t="s">
        <v>1230</v>
      </c>
      <c r="C311" s="5" t="s">
        <v>1231</v>
      </c>
      <c r="D311" s="6" t="s">
        <v>14</v>
      </c>
      <c r="E311" s="61"/>
      <c r="F311" s="10">
        <f>_xlfn.XLOOKUP(A311,'Matt Address File'!C:C,'Matt Address File'!A:A,"Not in Click",0,1)</f>
        <v>1169048044</v>
      </c>
      <c r="G311" t="str">
        <f>_xlfn.XLOOKUP(F311,Click!C:C,Click!B:B,"Missing in Click",0,1)</f>
        <v>ANDRES LANDEROS</v>
      </c>
      <c r="H311" t="str">
        <f>_xlfn.XLOOKUP(F311,Click!C:C,Click!A:A,"Missing in Click",0,1)</f>
        <v>OKLAHOMA CITY-OEM</v>
      </c>
      <c r="I311" t="str">
        <f>_xlfn.XLOOKUP(A311,'Matt Address File'!C:C,'Matt Address File'!P:P,"Missing Address",0,1)</f>
        <v>517 nw 92, Oklahoma City, 73114, OK</v>
      </c>
    </row>
    <row r="312" spans="1:9" hidden="1" x14ac:dyDescent="0.25">
      <c r="A312" s="5">
        <v>481063</v>
      </c>
      <c r="B312" s="5" t="s">
        <v>1236</v>
      </c>
      <c r="C312" s="5" t="s">
        <v>1231</v>
      </c>
      <c r="D312" s="6" t="s">
        <v>14</v>
      </c>
      <c r="E312" s="26" t="s">
        <v>15</v>
      </c>
      <c r="F312" s="10">
        <f>_xlfn.XLOOKUP(A312,'Matt Address File'!C:C,'Matt Address File'!A:A,"Not in Click",0,1)</f>
        <v>1169045128</v>
      </c>
      <c r="G312" t="str">
        <f>_xlfn.XLOOKUP(F312,Click!C:C,Click!B:B,"Missing in Click",0,1)</f>
        <v>ROGELIO DE ANDA VELASCO</v>
      </c>
      <c r="H312" t="str">
        <f>_xlfn.XLOOKUP(F312,Click!C:C,Click!A:A,"Missing in Click",0,1)</f>
        <v>OKLAHOMA CITY-OEM</v>
      </c>
      <c r="I312" t="str">
        <f>_xlfn.XLOOKUP(A312,'Matt Address File'!C:C,'Matt Address File'!P:P,"Missing Address",0,1)</f>
        <v>4545 RD42, Alpaugh, 93201, CA</v>
      </c>
    </row>
    <row r="313" spans="1:9" hidden="1" x14ac:dyDescent="0.25">
      <c r="A313" s="5">
        <v>479566</v>
      </c>
      <c r="B313" s="5" t="s">
        <v>1240</v>
      </c>
      <c r="C313" s="5" t="s">
        <v>1231</v>
      </c>
      <c r="D313" s="6" t="s">
        <v>14</v>
      </c>
      <c r="E313" s="26" t="s">
        <v>15</v>
      </c>
      <c r="F313" s="10">
        <f>_xlfn.XLOOKUP(A313,'Matt Address File'!C:C,'Matt Address File'!A:A,"Not in Click",0,1)</f>
        <v>1164421390</v>
      </c>
      <c r="G313" t="str">
        <f>_xlfn.XLOOKUP(F313,Click!C:C,Click!B:B,"Missing in Click",0,1)</f>
        <v>JAMES WEAVER</v>
      </c>
      <c r="H313" t="str">
        <f>_xlfn.XLOOKUP(F313,Click!C:C,Click!A:A,"Missing in Click",0,1)</f>
        <v>OKLAHOMA CITY-OEM</v>
      </c>
      <c r="I313" t="str">
        <f>_xlfn.XLOOKUP(A313,'Matt Address File'!C:C,'Matt Address File'!P:P,"Missing Address",0,1)</f>
        <v>1100 Lawton, Moore, 73160, OK</v>
      </c>
    </row>
    <row r="314" spans="1:9" hidden="1" x14ac:dyDescent="0.25">
      <c r="A314" s="5">
        <v>467659</v>
      </c>
      <c r="B314" s="5" t="s">
        <v>1356</v>
      </c>
      <c r="C314" s="5" t="s">
        <v>1246</v>
      </c>
      <c r="D314" s="6" t="s">
        <v>338</v>
      </c>
      <c r="E314" s="61"/>
      <c r="F314" s="10">
        <f>_xlfn.XLOOKUP(A314,'Matt Address File'!C:C,'Matt Address File'!A:A,"Not in Click",0,1)</f>
        <v>1158143312</v>
      </c>
      <c r="G314" t="str">
        <f>_xlfn.XLOOKUP(F314,Click!C:C,Click!B:B,"Missing in Click",0,1)</f>
        <v>CHRISTIAN MARRERO</v>
      </c>
      <c r="H314" s="25" t="str">
        <f>_xlfn.XLOOKUP(F314,Click!C:C,Click!A:A,"Missing in Click",0,1)</f>
        <v>ORLANDO</v>
      </c>
      <c r="I314" t="str">
        <f>_xlfn.XLOOKUP(A314,'Matt Address File'!C:C,'Matt Address File'!P:P,"Missing Address",0,1)</f>
        <v>1731 SE SANDIA DR, Port St. Lucie, 34983, FL</v>
      </c>
    </row>
    <row r="315" spans="1:9" hidden="1" x14ac:dyDescent="0.25">
      <c r="A315" s="5">
        <v>463714</v>
      </c>
      <c r="B315" s="5" t="s">
        <v>1359</v>
      </c>
      <c r="C315" s="5" t="s">
        <v>1246</v>
      </c>
      <c r="D315" s="6" t="s">
        <v>338</v>
      </c>
      <c r="E315" s="61"/>
      <c r="F315" s="10">
        <f>_xlfn.XLOOKUP(A315,'Matt Address File'!C:C,'Matt Address File'!A:A,"Not in Click",0,1)</f>
        <v>1156891459</v>
      </c>
      <c r="G315" t="str">
        <f>_xlfn.XLOOKUP(F315,Click!C:C,Click!B:B,"Missing in Click",0,1)</f>
        <v>CURTIS YOUNG</v>
      </c>
      <c r="H315" s="25" t="str">
        <f>_xlfn.XLOOKUP(F315,Click!C:C,Click!A:A,"Missing in Click",0,1)</f>
        <v>ORLANDO</v>
      </c>
      <c r="I315" t="str">
        <f>_xlfn.XLOOKUP(A315,'Matt Address File'!C:C,'Matt Address File'!P:P,"Missing Address",0,1)</f>
        <v>2323 Blake way, Ocoee, 34761, FL</v>
      </c>
    </row>
    <row r="316" spans="1:9" hidden="1" x14ac:dyDescent="0.25">
      <c r="A316" s="5">
        <v>472730</v>
      </c>
      <c r="B316" s="5" t="s">
        <v>1362</v>
      </c>
      <c r="C316" s="5" t="s">
        <v>1246</v>
      </c>
      <c r="D316" s="6" t="s">
        <v>338</v>
      </c>
      <c r="E316" s="6"/>
      <c r="F316" s="10">
        <f>_xlfn.XLOOKUP(A316,'Matt Address File'!C:C,'Matt Address File'!A:A,"Not in Click",0,1)</f>
        <v>1164952771</v>
      </c>
      <c r="G316" t="str">
        <f>_xlfn.XLOOKUP(F316,Click!C:C,Click!B:B,"Missing in Click",0,1)</f>
        <v>JOSE ROSADO RODRÃƒÂGUEZ</v>
      </c>
      <c r="H316" s="25" t="str">
        <f>_xlfn.XLOOKUP(F316,Click!C:C,Click!A:A,"Missing in Click",0,1)</f>
        <v>ORLANDO</v>
      </c>
      <c r="I316" t="str">
        <f>_xlfn.XLOOKUP(A316,'Matt Address File'!C:C,'Matt Address File'!P:P,"Missing Address",0,1)</f>
        <v>1001 Landstar Park DR APT 208, Orlando, 32824, FL</v>
      </c>
    </row>
    <row r="317" spans="1:9" hidden="1" x14ac:dyDescent="0.25">
      <c r="A317" s="5">
        <v>467153</v>
      </c>
      <c r="B317" s="5" t="s">
        <v>1365</v>
      </c>
      <c r="C317" s="5" t="s">
        <v>1246</v>
      </c>
      <c r="D317" s="6" t="s">
        <v>338</v>
      </c>
      <c r="E317" s="6"/>
      <c r="F317" s="10">
        <f>_xlfn.XLOOKUP(A317,'Matt Address File'!C:C,'Matt Address File'!A:A,"Not in Click",0,1)</f>
        <v>1174684549</v>
      </c>
      <c r="G317" t="str">
        <f>_xlfn.XLOOKUP(F317,Click!C:C,Click!B:B,"Missing in Click",0,1)</f>
        <v>KEVIN PENA</v>
      </c>
      <c r="H317" s="25" t="str">
        <f>_xlfn.XLOOKUP(F317,Click!C:C,Click!A:A,"Missing in Click",0,1)</f>
        <v>ORLANDO</v>
      </c>
      <c r="I317" t="str">
        <f>_xlfn.XLOOKUP(A317,'Matt Address File'!C:C,'Matt Address File'!P:P,"Missing Address",0,1)</f>
        <v>5412 Millenia Lakes Boulevard APT 3102, Orlando, 32839, FL</v>
      </c>
    </row>
    <row r="318" spans="1:9" hidden="1" x14ac:dyDescent="0.25">
      <c r="A318" s="5">
        <v>381505</v>
      </c>
      <c r="B318" s="5" t="s">
        <v>1371</v>
      </c>
      <c r="C318" s="5" t="s">
        <v>1246</v>
      </c>
      <c r="D318" s="6" t="s">
        <v>338</v>
      </c>
      <c r="E318" s="6"/>
      <c r="F318" s="10">
        <f>_xlfn.XLOOKUP(A318,'Matt Address File'!C:C,'Matt Address File'!A:A,"Not in Click",0,1)</f>
        <v>948742898</v>
      </c>
      <c r="G318" t="str">
        <f>_xlfn.XLOOKUP(F318,Click!C:C,Click!B:B,"Missing in Click",0,1)</f>
        <v>RICHARD RAMPERSAUD</v>
      </c>
      <c r="H318" s="25" t="str">
        <f>_xlfn.XLOOKUP(F318,Click!C:C,Click!A:A,"Missing in Click",0,1)</f>
        <v>ORLANDO</v>
      </c>
      <c r="I318" t="str">
        <f>_xlfn.XLOOKUP(A318,'Matt Address File'!C:C,'Matt Address File'!P:P,"Missing Address",0,1)</f>
        <v>4800 deauville dr, Orlando, 32808, FL</v>
      </c>
    </row>
    <row r="319" spans="1:9" hidden="1" x14ac:dyDescent="0.25">
      <c r="A319" s="5">
        <v>272417</v>
      </c>
      <c r="B319" s="5" t="s">
        <v>1368</v>
      </c>
      <c r="C319" s="5" t="s">
        <v>1246</v>
      </c>
      <c r="D319" s="6" t="s">
        <v>338</v>
      </c>
      <c r="E319" s="6"/>
      <c r="F319" s="10">
        <f>_xlfn.XLOOKUP(A319,'Matt Address File'!C:C,'Matt Address File'!A:A,"Not in Click",0,1)</f>
        <v>1176817998</v>
      </c>
      <c r="G319" t="str">
        <f>_xlfn.XLOOKUP(F319,Click!C:C,Click!B:B,"Missing in Click",0,1)</f>
        <v>MARK LINDO</v>
      </c>
      <c r="H319" s="25" t="str">
        <f>_xlfn.XLOOKUP(F319,Click!C:C,Click!A:A,"Missing in Click",0,1)</f>
        <v>ORLANDO</v>
      </c>
      <c r="I319" t="str">
        <f>_xlfn.XLOOKUP(A319,'Matt Address File'!C:C,'Matt Address File'!P:P,"Missing Address",0,1)</f>
        <v>314 Thomasdale Ave, Haines City, 33844, FL</v>
      </c>
    </row>
    <row r="320" spans="1:9" hidden="1" x14ac:dyDescent="0.25">
      <c r="A320" s="5">
        <v>501239</v>
      </c>
      <c r="B320" s="5" t="s">
        <v>832</v>
      </c>
      <c r="C320" s="5" t="s">
        <v>1246</v>
      </c>
      <c r="D320" s="6" t="s">
        <v>327</v>
      </c>
      <c r="E320" s="26" t="s">
        <v>15</v>
      </c>
      <c r="F320" s="10">
        <f>_xlfn.XLOOKUP(A320,'Matt Address File'!C:C,'Matt Address File'!A:A,"Not in Click",0,1)</f>
        <v>1034446521</v>
      </c>
      <c r="G320" t="str">
        <f>_xlfn.XLOOKUP(F320,Click!C:C,Click!B:B,"Missing in Click",0,1)</f>
        <v>CONNOR WALLACE</v>
      </c>
      <c r="H320" s="25" t="str">
        <f>_xlfn.XLOOKUP(F320,Click!C:C,Click!A:A,"Missing in Click",0,1)</f>
        <v>ORLANDO</v>
      </c>
      <c r="I320" t="str">
        <f>_xlfn.XLOOKUP(A320,'Matt Address File'!C:C,'Matt Address File'!P:P,"Missing Address",0,1)</f>
        <v>674 29th Ave SW, Vero Beach, 32968, FL</v>
      </c>
    </row>
    <row r="321" spans="1:9" hidden="1" x14ac:dyDescent="0.25">
      <c r="A321" s="5">
        <v>501312</v>
      </c>
      <c r="B321" s="5" t="s">
        <v>1352</v>
      </c>
      <c r="C321" s="5" t="s">
        <v>1246</v>
      </c>
      <c r="D321" s="6" t="s">
        <v>327</v>
      </c>
      <c r="E321" s="6"/>
      <c r="F321" s="10">
        <f>_xlfn.XLOOKUP(A321,'Matt Address File'!C:C,'Matt Address File'!A:A,"Not in Click",0,1)</f>
        <v>1117587646</v>
      </c>
      <c r="G321" t="str">
        <f>_xlfn.XLOOKUP(F321,Click!C:C,Click!B:B,"Missing in Click",0,1)</f>
        <v>PEDRO VAZQUEZ LOPEZ</v>
      </c>
      <c r="H321" s="25" t="str">
        <f>_xlfn.XLOOKUP(F321,Click!C:C,Click!A:A,"Missing in Click",0,1)</f>
        <v>ORLANDO</v>
      </c>
      <c r="I321" t="str">
        <f>_xlfn.XLOOKUP(A321,'Matt Address File'!C:C,'Matt Address File'!P:P,"Missing Address",0,1)</f>
        <v>5295 Bracks Landing Drive, Saint Cloud, 34771, FL</v>
      </c>
    </row>
    <row r="322" spans="1:9" hidden="1" x14ac:dyDescent="0.25">
      <c r="A322" s="5">
        <v>501292</v>
      </c>
      <c r="B322" s="5" t="s">
        <v>1348</v>
      </c>
      <c r="C322" s="5" t="s">
        <v>1246</v>
      </c>
      <c r="D322" s="6" t="s">
        <v>327</v>
      </c>
      <c r="E322" s="6"/>
      <c r="F322" s="10">
        <f>_xlfn.XLOOKUP(A322,'Matt Address File'!C:C,'Matt Address File'!A:A,"Not in Click",0,1)</f>
        <v>1136948465</v>
      </c>
      <c r="G322" t="str">
        <f>_xlfn.XLOOKUP(F322,Click!C:C,Click!B:B,"Missing in Click",0,1)</f>
        <v>MANUEL VAZQUEZ LOPEZ</v>
      </c>
      <c r="H322" s="25" t="str">
        <f>_xlfn.XLOOKUP(F322,Click!C:C,Click!A:A,"Missing in Click",0,1)</f>
        <v>ORLANDO</v>
      </c>
      <c r="I322" t="str">
        <f>_xlfn.XLOOKUP(A322,'Matt Address File'!C:C,'Matt Address File'!P:P,"Missing Address",0,1)</f>
        <v>16808 SARAHS PLACE1364, Clemont, 34714, FL</v>
      </c>
    </row>
    <row r="323" spans="1:9" hidden="1" x14ac:dyDescent="0.25">
      <c r="A323" s="5">
        <v>457385</v>
      </c>
      <c r="B323" s="5" t="s">
        <v>1255</v>
      </c>
      <c r="C323" s="5" t="s">
        <v>1246</v>
      </c>
      <c r="D323" s="6" t="s">
        <v>14</v>
      </c>
      <c r="E323" s="26" t="s">
        <v>15</v>
      </c>
      <c r="F323" s="10">
        <f>_xlfn.XLOOKUP(A323,'Matt Address File'!C:C,'Matt Address File'!A:A,"Not in Click",0,1)</f>
        <v>1151392728</v>
      </c>
      <c r="G323" t="str">
        <f>_xlfn.XLOOKUP(F323,Click!C:C,Click!B:B,"Missing in Click",0,1)</f>
        <v>ADRIAN RIVERA ORTIZ</v>
      </c>
      <c r="H323" s="25" t="str">
        <f>_xlfn.XLOOKUP(F323,Click!C:C,Click!A:A,"Missing in Click",0,1)</f>
        <v>ORLANDO</v>
      </c>
      <c r="I323" t="str">
        <f>_xlfn.XLOOKUP(A323,'Matt Address File'!C:C,'Matt Address File'!P:P,"Missing Address",0,1)</f>
        <v>1844 Castleton  Dr, Saint Cloud, 34771, FL</v>
      </c>
    </row>
    <row r="324" spans="1:9" hidden="1" x14ac:dyDescent="0.25">
      <c r="A324" s="5">
        <v>468425</v>
      </c>
      <c r="B324" s="5" t="s">
        <v>1292</v>
      </c>
      <c r="C324" s="5" t="s">
        <v>1246</v>
      </c>
      <c r="D324" s="6" t="s">
        <v>14</v>
      </c>
      <c r="E324" s="61" t="s">
        <v>15</v>
      </c>
      <c r="F324" s="10">
        <f>_xlfn.XLOOKUP(A324,'Matt Address File'!C:C,'Matt Address File'!A:A,"Not in Click",0,1)</f>
        <v>1158141993</v>
      </c>
      <c r="G324" t="str">
        <f>_xlfn.XLOOKUP(F324,Click!C:C,Click!B:B,"Missing in Click",0,1)</f>
        <v>HERRY CHANDRA</v>
      </c>
      <c r="H324" s="25" t="str">
        <f>_xlfn.XLOOKUP(F324,Click!C:C,Click!A:A,"Missing in Click",0,1)</f>
        <v>ORLANDO</v>
      </c>
      <c r="I324" t="str">
        <f>_xlfn.XLOOKUP(A324,'Matt Address File'!C:C,'Matt Address File'!P:P,"Missing Address",0,1)</f>
        <v>2431 South Bumby Ave., Orlando, 32806, FL</v>
      </c>
    </row>
    <row r="325" spans="1:9" hidden="1" x14ac:dyDescent="0.25">
      <c r="A325" s="5">
        <v>475184</v>
      </c>
      <c r="B325" s="5" t="s">
        <v>1312</v>
      </c>
      <c r="C325" s="5" t="s">
        <v>1246</v>
      </c>
      <c r="D325" s="6" t="s">
        <v>14</v>
      </c>
      <c r="E325" s="26" t="s">
        <v>15</v>
      </c>
      <c r="F325" s="10">
        <f>_xlfn.XLOOKUP(A325,'Matt Address File'!C:C,'Matt Address File'!A:A,"Not in Click",0,1)</f>
        <v>1164952710</v>
      </c>
      <c r="G325" t="str">
        <f>_xlfn.XLOOKUP(F325,Click!C:C,Click!B:B,"Missing in Click",0,1)</f>
        <v>JESUS SANCHEZ RIVERA</v>
      </c>
      <c r="H325" s="25" t="str">
        <f>_xlfn.XLOOKUP(F325,Click!C:C,Click!A:A,"Missing in Click",0,1)</f>
        <v>ORLANDO</v>
      </c>
      <c r="I325" t="str">
        <f>_xlfn.XLOOKUP(A325,'Matt Address File'!C:C,'Matt Address File'!P:P,"Missing Address",0,1)</f>
        <v>401 Taurus Ln, St. Cloud, 34772, FL</v>
      </c>
    </row>
    <row r="326" spans="1:9" hidden="1" x14ac:dyDescent="0.25">
      <c r="A326" s="5">
        <v>499599</v>
      </c>
      <c r="B326" s="5" t="s">
        <v>1267</v>
      </c>
      <c r="C326" s="5" t="s">
        <v>1246</v>
      </c>
      <c r="D326" s="6" t="s">
        <v>14</v>
      </c>
      <c r="E326" s="6"/>
      <c r="F326" s="10">
        <f>_xlfn.XLOOKUP(A326,'Matt Address File'!C:C,'Matt Address File'!A:A,"Not in Click",0,1)</f>
        <v>1174684475</v>
      </c>
      <c r="G326" t="str">
        <f>_xlfn.XLOOKUP(F326,Click!C:C,Click!B:B,"Missing in Click",0,1)</f>
        <v>CARLOS GOMEZ</v>
      </c>
      <c r="H326" s="25" t="str">
        <f>_xlfn.XLOOKUP(F326,Click!C:C,Click!A:A,"Missing in Click",0,1)</f>
        <v>ORLANDO</v>
      </c>
      <c r="I326" t="str">
        <f>_xlfn.XLOOKUP(A326,'Matt Address File'!C:C,'Matt Address File'!P:P,"Missing Address",0,1)</f>
        <v>10095 Davis Creek Circle, Orlando, 32832, FL</v>
      </c>
    </row>
    <row r="327" spans="1:9" hidden="1" x14ac:dyDescent="0.25">
      <c r="A327" s="5">
        <v>481051</v>
      </c>
      <c r="B327" s="5" t="s">
        <v>1328</v>
      </c>
      <c r="C327" s="5" t="s">
        <v>1246</v>
      </c>
      <c r="D327" s="6" t="s">
        <v>14</v>
      </c>
      <c r="E327" s="6"/>
      <c r="F327" s="10">
        <f>_xlfn.XLOOKUP(A327,'Matt Address File'!C:C,'Matt Address File'!A:A,"Not in Click",0,1)</f>
        <v>1166729423</v>
      </c>
      <c r="G327" t="str">
        <f>_xlfn.XLOOKUP(F327,Click!C:C,Click!B:B,"Missing in Click",0,1)</f>
        <v>MARVIN WILLIAMS</v>
      </c>
      <c r="H327" s="25" t="str">
        <f>_xlfn.XLOOKUP(F327,Click!C:C,Click!A:A,"Missing in Click",0,1)</f>
        <v>ORLANDO</v>
      </c>
      <c r="I327" t="str">
        <f>_xlfn.XLOOKUP(A327,'Matt Address File'!C:C,'Matt Address File'!P:P,"Missing Address",0,1)</f>
        <v>1894 Monticello St, Deltona, 32738, FL</v>
      </c>
    </row>
    <row r="328" spans="1:9" hidden="1" x14ac:dyDescent="0.25">
      <c r="A328" s="5">
        <v>474516</v>
      </c>
      <c r="B328" s="5" t="s">
        <v>1250</v>
      </c>
      <c r="C328" s="5" t="s">
        <v>1246</v>
      </c>
      <c r="D328" s="6" t="s">
        <v>14</v>
      </c>
      <c r="E328" s="6"/>
      <c r="F328" s="10">
        <f>_xlfn.XLOOKUP(A328,'Matt Address File'!C:C,'Matt Address File'!A:A,"Not in Click",0,1)</f>
        <v>1164952691</v>
      </c>
      <c r="G328" t="str">
        <f>_xlfn.XLOOKUP(F328,Click!C:C,Click!B:B,"Missing in Click",0,1)</f>
        <v>ADDYSON FABIAN POLANCO</v>
      </c>
      <c r="H328" s="25" t="str">
        <f>_xlfn.XLOOKUP(F328,Click!C:C,Click!A:A,"Missing in Click",0,1)</f>
        <v>ORLANDO</v>
      </c>
      <c r="I328" t="str">
        <f>_xlfn.XLOOKUP(A328,'Matt Address File'!C:C,'Matt Address File'!P:P,"Missing Address",0,1)</f>
        <v>1377  N Platte Ct, kissimmee, 34759, FL</v>
      </c>
    </row>
    <row r="329" spans="1:9" hidden="1" x14ac:dyDescent="0.25">
      <c r="A329" s="5">
        <v>467731</v>
      </c>
      <c r="B329" s="5" t="s">
        <v>1344</v>
      </c>
      <c r="C329" s="5" t="s">
        <v>1246</v>
      </c>
      <c r="D329" s="6" t="s">
        <v>14</v>
      </c>
      <c r="E329" s="61"/>
      <c r="F329" s="10">
        <f>_xlfn.XLOOKUP(A329,'Matt Address File'!C:C,'Matt Address File'!A:A,"Not in Click",0,1)</f>
        <v>1161875342</v>
      </c>
      <c r="G329" t="str">
        <f>_xlfn.XLOOKUP(F329,Click!C:C,Click!B:B,"Missing in Click",0,1)</f>
        <v>ZACHARY BADGETT</v>
      </c>
      <c r="H329" s="25" t="str">
        <f>_xlfn.XLOOKUP(F329,Click!C:C,Click!A:A,"Missing in Click",0,1)</f>
        <v>ORLANDO</v>
      </c>
      <c r="I329" t="str">
        <f>_xlfn.XLOOKUP(A329,'Matt Address File'!C:C,'Matt Address File'!P:P,"Missing Address",0,1)</f>
        <v>1290 N Ridge Blvd, Clermont, 34711, FL</v>
      </c>
    </row>
    <row r="330" spans="1:9" hidden="1" x14ac:dyDescent="0.25">
      <c r="A330" s="5">
        <v>467206</v>
      </c>
      <c r="B330" s="5" t="s">
        <v>1336</v>
      </c>
      <c r="C330" s="5" t="s">
        <v>1246</v>
      </c>
      <c r="D330" s="6" t="s">
        <v>14</v>
      </c>
      <c r="E330" s="61"/>
      <c r="F330" s="10">
        <f>_xlfn.XLOOKUP(A330,'Matt Address File'!C:C,'Matt Address File'!A:A,"Not in Click",0,1)</f>
        <v>1158143670</v>
      </c>
      <c r="G330" t="str">
        <f>_xlfn.XLOOKUP(F330,Click!C:C,Click!B:B,"Missing in Click",0,1)</f>
        <v>RUBEN LOPEZ</v>
      </c>
      <c r="H330" s="25" t="str">
        <f>_xlfn.XLOOKUP(F330,Click!C:C,Click!A:A,"Missing in Click",0,1)</f>
        <v>ORLANDO</v>
      </c>
      <c r="I330" t="str">
        <f>_xlfn.XLOOKUP(A330,'Matt Address File'!C:C,'Matt Address File'!P:P,"Missing Address",0,1)</f>
        <v>315 Hickory Springs Ct, Debary, 32713, FL</v>
      </c>
    </row>
    <row r="331" spans="1:9" hidden="1" x14ac:dyDescent="0.25">
      <c r="A331" s="5">
        <v>467202</v>
      </c>
      <c r="B331" s="5" t="s">
        <v>1332</v>
      </c>
      <c r="C331" s="5" t="s">
        <v>1246</v>
      </c>
      <c r="D331" s="6" t="s">
        <v>14</v>
      </c>
      <c r="E331" s="61"/>
      <c r="F331" s="10">
        <f>_xlfn.XLOOKUP(A331,'Matt Address File'!C:C,'Matt Address File'!A:A,"Not in Click",0,1)</f>
        <v>1161875352</v>
      </c>
      <c r="G331" t="str">
        <f>_xlfn.XLOOKUP(F331,Click!C:C,Click!B:B,"Missing in Click",0,1)</f>
        <v>PATRICK CHISM</v>
      </c>
      <c r="H331" s="25" t="str">
        <f>_xlfn.XLOOKUP(F331,Click!C:C,Click!A:A,"Missing in Click",0,1)</f>
        <v>ORLANDO</v>
      </c>
      <c r="I331" t="str">
        <f>_xlfn.XLOOKUP(A331,'Matt Address File'!C:C,'Matt Address File'!P:P,"Missing Address",0,1)</f>
        <v>9527 Beautiful Way, Winter Garden, 34787, FL</v>
      </c>
    </row>
    <row r="332" spans="1:9" hidden="1" x14ac:dyDescent="0.25">
      <c r="A332" s="5">
        <v>463378</v>
      </c>
      <c r="B332" s="5" t="s">
        <v>1259</v>
      </c>
      <c r="C332" s="5" t="s">
        <v>1246</v>
      </c>
      <c r="D332" s="6" t="s">
        <v>14</v>
      </c>
      <c r="E332" s="61"/>
      <c r="F332" s="10">
        <f>_xlfn.XLOOKUP(A332,'Matt Address File'!C:C,'Matt Address File'!A:A,"Not in Click",0,1)</f>
        <v>1156891486</v>
      </c>
      <c r="G332" t="str">
        <f>_xlfn.XLOOKUP(F332,Click!C:C,Click!B:B,"Missing in Click",0,1)</f>
        <v>BENJAMIN WYKES</v>
      </c>
      <c r="H332" s="25" t="str">
        <f>_xlfn.XLOOKUP(F332,Click!C:C,Click!A:A,"Missing in Click",0,1)</f>
        <v>ORLANDO</v>
      </c>
      <c r="I332" t="str">
        <f>_xlfn.XLOOKUP(A332,'Matt Address File'!C:C,'Matt Address File'!P:P,"Missing Address",0,1)</f>
        <v>112 Meriwood Dr., Kissimmee, 34743, FL</v>
      </c>
    </row>
    <row r="333" spans="1:9" hidden="1" x14ac:dyDescent="0.25">
      <c r="A333" s="5">
        <v>459010</v>
      </c>
      <c r="B333" s="5" t="s">
        <v>1300</v>
      </c>
      <c r="C333" s="5" t="s">
        <v>1246</v>
      </c>
      <c r="D333" s="6" t="s">
        <v>14</v>
      </c>
      <c r="E333" s="61"/>
      <c r="F333" s="10">
        <f>_xlfn.XLOOKUP(A333,'Matt Address File'!C:C,'Matt Address File'!A:A,"Not in Click",0,1)</f>
        <v>1154026991</v>
      </c>
      <c r="G333" t="str">
        <f>_xlfn.XLOOKUP(F333,Click!C:C,Click!B:B,"Missing in Click",0,1)</f>
        <v>JACQUES CRUZ</v>
      </c>
      <c r="H333" s="25" t="str">
        <f>_xlfn.XLOOKUP(F333,Click!C:C,Click!A:A,"Missing in Click",0,1)</f>
        <v>ORLANDO</v>
      </c>
      <c r="I333" t="str">
        <f>_xlfn.XLOOKUP(A333,'Matt Address File'!C:C,'Matt Address File'!P:P,"Missing Address",0,1)</f>
        <v>4301 Osceola Trail Rd Unit 103, Kissimmee, 34746, FL</v>
      </c>
    </row>
    <row r="334" spans="1:9" hidden="1" x14ac:dyDescent="0.25">
      <c r="A334" s="5">
        <v>458662</v>
      </c>
      <c r="B334" s="5" t="s">
        <v>1271</v>
      </c>
      <c r="C334" s="5" t="s">
        <v>1246</v>
      </c>
      <c r="D334" s="6" t="s">
        <v>14</v>
      </c>
      <c r="E334" s="61"/>
      <c r="F334" s="10">
        <f>_xlfn.XLOOKUP(A334,'Matt Address File'!C:C,'Matt Address File'!A:A,"Not in Click",0,1)</f>
        <v>1154027104</v>
      </c>
      <c r="G334" t="str">
        <f>_xlfn.XLOOKUP(F334,Click!C:C,Click!B:B,"Missing in Click",0,1)</f>
        <v>DANIEL VALLEJO</v>
      </c>
      <c r="H334" s="25" t="str">
        <f>_xlfn.XLOOKUP(F334,Click!C:C,Click!A:A,"Missing in Click",0,1)</f>
        <v>ORLANDO</v>
      </c>
      <c r="I334" t="str">
        <f>_xlfn.XLOOKUP(A334,'Matt Address File'!C:C,'Matt Address File'!P:P,"Missing Address",0,1)</f>
        <v>100 Deer Song Dr, Winter Springs, 32708, FL</v>
      </c>
    </row>
    <row r="335" spans="1:9" hidden="1" x14ac:dyDescent="0.25">
      <c r="A335" s="5">
        <v>457805</v>
      </c>
      <c r="B335" s="5" t="s">
        <v>1284</v>
      </c>
      <c r="C335" s="5" t="s">
        <v>1246</v>
      </c>
      <c r="D335" s="6" t="s">
        <v>14</v>
      </c>
      <c r="E335" s="61"/>
      <c r="F335" s="10">
        <f>_xlfn.XLOOKUP(A335,'Matt Address File'!C:C,'Matt Address File'!A:A,"Not in Click",0,1)</f>
        <v>1151392731</v>
      </c>
      <c r="G335" t="str">
        <f>_xlfn.XLOOKUP(F335,Click!C:C,Click!B:B,"Missing in Click",0,1)</f>
        <v>DWAYNE HILTUNEN</v>
      </c>
      <c r="H335" s="25" t="str">
        <f>_xlfn.XLOOKUP(F335,Click!C:C,Click!A:A,"Missing in Click",0,1)</f>
        <v>ORLANDO</v>
      </c>
      <c r="I335" t="str">
        <f>_xlfn.XLOOKUP(A335,'Matt Address File'!C:C,'Matt Address File'!P:P,"Missing Address",0,1)</f>
        <v>20 E Bay Ave, Yalaha, 34797, FL</v>
      </c>
    </row>
    <row r="336" spans="1:9" hidden="1" x14ac:dyDescent="0.25">
      <c r="A336" s="5">
        <v>455433</v>
      </c>
      <c r="B336" s="5" t="s">
        <v>1279</v>
      </c>
      <c r="C336" s="5" t="s">
        <v>1246</v>
      </c>
      <c r="D336" s="6" t="s">
        <v>14</v>
      </c>
      <c r="E336" s="61"/>
      <c r="F336" s="10">
        <f>_xlfn.XLOOKUP(A336,'Matt Address File'!C:C,'Matt Address File'!A:A,"Not in Click",0,1)</f>
        <v>1151392701</v>
      </c>
      <c r="G336" t="str">
        <f>_xlfn.XLOOKUP(F336,Click!C:C,Click!B:B,"Missing in Click",0,1)</f>
        <v>DEANDRE PEART</v>
      </c>
      <c r="H336" s="25" t="str">
        <f>_xlfn.XLOOKUP(F336,Click!C:C,Click!A:A,"Missing in Click",0,1)</f>
        <v>ORLANDO</v>
      </c>
      <c r="I336" t="str">
        <f>_xlfn.XLOOKUP(A336,'Matt Address File'!C:C,'Matt Address File'!P:P,"Missing Address",0,1)</f>
        <v>1234 Lassen St, Haines City, 33844, FL</v>
      </c>
    </row>
    <row r="337" spans="1:9" hidden="1" x14ac:dyDescent="0.25">
      <c r="A337" s="5">
        <v>449503</v>
      </c>
      <c r="B337" s="5" t="s">
        <v>1248</v>
      </c>
      <c r="C337" s="5" t="s">
        <v>1246</v>
      </c>
      <c r="D337" s="6" t="s">
        <v>14</v>
      </c>
      <c r="E337" s="61"/>
      <c r="F337" s="10">
        <f>_xlfn.XLOOKUP(A337,'Matt Address File'!C:C,'Matt Address File'!A:A,"Not in Click",0,1)</f>
        <v>1154027102</v>
      </c>
      <c r="G337" t="str">
        <f>_xlfn.XLOOKUP(F337,Click!C:C,Click!B:B,"Missing in Click",0,1)</f>
        <v>MATTHEW STOOPS</v>
      </c>
      <c r="H337" s="25" t="str">
        <f>_xlfn.XLOOKUP(F337,Click!C:C,Click!A:A,"Missing in Click",0,1)</f>
        <v>ORLANDO</v>
      </c>
      <c r="I337" t="str">
        <f>_xlfn.XLOOKUP(A337,'Matt Address File'!C:C,'Matt Address File'!P:P,"Missing Address",0,1)</f>
        <v>251 Avenue A S.W., Winter haven, 33880, FL</v>
      </c>
    </row>
    <row r="338" spans="1:9" hidden="1" x14ac:dyDescent="0.25">
      <c r="A338" s="5">
        <v>439924</v>
      </c>
      <c r="B338" s="5" t="s">
        <v>1308</v>
      </c>
      <c r="C338" s="5" t="s">
        <v>1246</v>
      </c>
      <c r="D338" s="6" t="s">
        <v>14</v>
      </c>
      <c r="E338" s="6"/>
      <c r="F338" s="10">
        <f>_xlfn.XLOOKUP(A338,'Matt Address File'!C:C,'Matt Address File'!A:A,"Not in Click",0,1)</f>
        <v>615371519</v>
      </c>
      <c r="G338" t="str">
        <f>_xlfn.XLOOKUP(F338,Click!C:C,Click!B:B,"Missing in Click",0,1)</f>
        <v>CARLOS ZAVALA</v>
      </c>
      <c r="H338" s="25" t="str">
        <f>_xlfn.XLOOKUP(F338,Click!C:C,Click!A:A,"Missing in Click",0,1)</f>
        <v>ORLANDO</v>
      </c>
      <c r="I338" t="str">
        <f>_xlfn.XLOOKUP(A338,'Matt Address File'!C:C,'Matt Address File'!P:P,"Missing Address",0,1)</f>
        <v>1407 robin ct, Longwood, 32750, FL</v>
      </c>
    </row>
    <row r="339" spans="1:9" hidden="1" x14ac:dyDescent="0.25">
      <c r="A339" s="5">
        <v>437715</v>
      </c>
      <c r="B339" s="5" t="s">
        <v>1340</v>
      </c>
      <c r="C339" s="5" t="s">
        <v>1246</v>
      </c>
      <c r="D339" s="6" t="s">
        <v>14</v>
      </c>
      <c r="E339" s="61"/>
      <c r="F339" s="10">
        <f>_xlfn.XLOOKUP(A339,'Matt Address File'!C:C,'Matt Address File'!A:A,"Not in Click",0,1)</f>
        <v>1135767275</v>
      </c>
      <c r="G339" t="str">
        <f>_xlfn.XLOOKUP(F339,Click!C:C,Click!B:B,"Missing in Click",0,1)</f>
        <v>TROY WEAVER</v>
      </c>
      <c r="H339" s="25" t="str">
        <f>_xlfn.XLOOKUP(F339,Click!C:C,Click!A:A,"Missing in Click",0,1)</f>
        <v>ORLANDO</v>
      </c>
      <c r="I339" t="str">
        <f>_xlfn.XLOOKUP(A339,'Matt Address File'!C:C,'Matt Address File'!P:P,"Missing Address",0,1)</f>
        <v>64 S. Courtland BLVD, Deltona, 32738, FL</v>
      </c>
    </row>
    <row r="340" spans="1:9" hidden="1" x14ac:dyDescent="0.25">
      <c r="A340" s="5">
        <v>414782</v>
      </c>
      <c r="B340" s="5" t="s">
        <v>1304</v>
      </c>
      <c r="C340" s="5" t="s">
        <v>1246</v>
      </c>
      <c r="D340" s="6" t="s">
        <v>14</v>
      </c>
      <c r="E340" s="6"/>
      <c r="F340" s="10">
        <f>_xlfn.XLOOKUP(A340,'Matt Address File'!C:C,'Matt Address File'!A:A,"Not in Click",0,1)</f>
        <v>1164952659</v>
      </c>
      <c r="G340" t="str">
        <f>_xlfn.XLOOKUP(F340,Click!C:C,Click!B:B,"Missing in Click",0,1)</f>
        <v>JASON AGUERRIDO</v>
      </c>
      <c r="H340" s="25" t="str">
        <f>_xlfn.XLOOKUP(F340,Click!C:C,Click!A:A,"Missing in Click",0,1)</f>
        <v>ORLANDO</v>
      </c>
      <c r="I340" t="str">
        <f>_xlfn.XLOOKUP(A340,'Matt Address File'!C:C,'Matt Address File'!P:P,"Missing Address",0,1)</f>
        <v>232 la paz, Kissimmee, 34743, FL</v>
      </c>
    </row>
    <row r="341" spans="1:9" hidden="1" x14ac:dyDescent="0.25">
      <c r="A341" s="5">
        <v>408118</v>
      </c>
      <c r="B341" s="5" t="s">
        <v>1245</v>
      </c>
      <c r="C341" s="5" t="s">
        <v>1246</v>
      </c>
      <c r="D341" s="6" t="s">
        <v>14</v>
      </c>
      <c r="E341" s="6"/>
      <c r="F341" s="10">
        <f>_xlfn.XLOOKUP(A341,'Matt Address File'!C:C,'Matt Address File'!A:A,"Not in Click",0,1)</f>
        <v>1162604108</v>
      </c>
      <c r="G341" t="str">
        <f>_xlfn.XLOOKUP(F341,Click!C:C,Click!B:B,"Missing in Click",0,1)</f>
        <v>JEAN LIZAIRE</v>
      </c>
      <c r="H341" s="25" t="str">
        <f>_xlfn.XLOOKUP(F341,Click!C:C,Click!A:A,"Missing in Click",0,1)</f>
        <v>ORLANDO</v>
      </c>
      <c r="I341" t="str">
        <f>_xlfn.XLOOKUP(A341,'Matt Address File'!C:C,'Matt Address File'!P:P,"Missing Address",0,1)</f>
        <v>2013 Puritan Road, Orlando, 32807, FL</v>
      </c>
    </row>
    <row r="342" spans="1:9" hidden="1" x14ac:dyDescent="0.25">
      <c r="A342" s="5">
        <v>390273</v>
      </c>
      <c r="B342" s="5" t="s">
        <v>1275</v>
      </c>
      <c r="C342" s="5" t="s">
        <v>1246</v>
      </c>
      <c r="D342" s="6" t="s">
        <v>14</v>
      </c>
      <c r="E342" s="61"/>
      <c r="F342" s="10">
        <f>_xlfn.XLOOKUP(A342,'Matt Address File'!C:C,'Matt Address File'!A:A,"Not in Click",0,1)</f>
        <v>1164952761</v>
      </c>
      <c r="G342" t="str">
        <f>_xlfn.XLOOKUP(F342,Click!C:C,Click!B:B,"Missing in Click",0,1)</f>
        <v>DAVID PACHECO</v>
      </c>
      <c r="H342" s="25" t="str">
        <f>_xlfn.XLOOKUP(F342,Click!C:C,Click!A:A,"Missing in Click",0,1)</f>
        <v>ORLANDO</v>
      </c>
      <c r="I342" t="str">
        <f>_xlfn.XLOOKUP(A342,'Matt Address File'!C:C,'Matt Address File'!P:P,"Missing Address",0,1)</f>
        <v>9627 Tivoli Villa Dr, Orlando, 32829, FL</v>
      </c>
    </row>
    <row r="343" spans="1:9" hidden="1" x14ac:dyDescent="0.25">
      <c r="A343" s="5">
        <v>381451</v>
      </c>
      <c r="B343" s="5" t="s">
        <v>1324</v>
      </c>
      <c r="C343" s="5" t="s">
        <v>1246</v>
      </c>
      <c r="D343" s="6" t="s">
        <v>14</v>
      </c>
      <c r="E343" s="61"/>
      <c r="F343" s="10">
        <f>_xlfn.XLOOKUP(A343,'Matt Address File'!C:C,'Matt Address File'!A:A,"Not in Click",0,1)</f>
        <v>900736370</v>
      </c>
      <c r="G343" t="str">
        <f>_xlfn.XLOOKUP(F343,Click!C:C,Click!B:B,"Missing in Click",0,1)</f>
        <v>LUIS LUGUERA</v>
      </c>
      <c r="H343" s="25" t="str">
        <f>_xlfn.XLOOKUP(F343,Click!C:C,Click!A:A,"Missing in Click",0,1)</f>
        <v>ORLANDO</v>
      </c>
      <c r="I343" t="str">
        <f>_xlfn.XLOOKUP(A343,'Matt Address File'!C:C,'Matt Address File'!P:P,"Missing Address",0,1)</f>
        <v>1837 partin terrace road, kissimmee, 34744, FL</v>
      </c>
    </row>
    <row r="344" spans="1:9" hidden="1" x14ac:dyDescent="0.25">
      <c r="A344" s="5">
        <v>272786</v>
      </c>
      <c r="B344" s="5" t="s">
        <v>1316</v>
      </c>
      <c r="C344" s="5" t="s">
        <v>1246</v>
      </c>
      <c r="D344" s="6" t="s">
        <v>14</v>
      </c>
      <c r="E344" s="6"/>
      <c r="F344" s="10">
        <f>_xlfn.XLOOKUP(A344,'Matt Address File'!C:C,'Matt Address File'!A:A,"Not in Click",0,1)</f>
        <v>1179020702</v>
      </c>
      <c r="G344" t="str">
        <f>_xlfn.XLOOKUP(F344,Click!C:C,Click!B:B,"Missing in Click",0,1)</f>
        <v>JOANNA ORTEGA</v>
      </c>
      <c r="H344" s="25" t="str">
        <f>_xlfn.XLOOKUP(F344,Click!C:C,Click!A:A,"Missing in Click",0,1)</f>
        <v>ORLANDO</v>
      </c>
      <c r="I344" t="str">
        <f>_xlfn.XLOOKUP(A344,'Matt Address File'!C:C,'Matt Address File'!P:P,"Missing Address",0,1)</f>
        <v>900 E. Airport Blvd, Sanford, 32773, FL</v>
      </c>
    </row>
    <row r="345" spans="1:9" hidden="1" x14ac:dyDescent="0.25">
      <c r="A345" s="5">
        <v>272409</v>
      </c>
      <c r="B345" s="5" t="s">
        <v>1263</v>
      </c>
      <c r="C345" s="5" t="s">
        <v>1246</v>
      </c>
      <c r="D345" s="6" t="s">
        <v>14</v>
      </c>
      <c r="E345" s="6"/>
      <c r="F345" s="10">
        <f>_xlfn.XLOOKUP(A345,'Matt Address File'!C:C,'Matt Address File'!A:A,"Not in Click",0,1)</f>
        <v>1178205176</v>
      </c>
      <c r="G345" t="str">
        <f>_xlfn.XLOOKUP(F345,Click!C:C,Click!B:B,"Missing in Click",0,1)</f>
        <v>CARL JACKSON</v>
      </c>
      <c r="H345" s="25" t="str">
        <f>_xlfn.XLOOKUP(F345,Click!C:C,Click!A:A,"Missing in Click",0,1)</f>
        <v>ORLANDO</v>
      </c>
      <c r="I345" t="str">
        <f>_xlfn.XLOOKUP(A345,'Matt Address File'!C:C,'Matt Address File'!P:P,"Missing Address",0,1)</f>
        <v>1987 Nixon Ave, Melbourne, 32935, FL</v>
      </c>
    </row>
    <row r="346" spans="1:9" hidden="1" x14ac:dyDescent="0.25">
      <c r="A346" s="5">
        <v>272407</v>
      </c>
      <c r="B346" s="5" t="s">
        <v>1320</v>
      </c>
      <c r="C346" s="5" t="s">
        <v>1246</v>
      </c>
      <c r="D346" s="6" t="s">
        <v>14</v>
      </c>
      <c r="E346" s="6"/>
      <c r="F346" s="10">
        <f>_xlfn.XLOOKUP(A346,'Matt Address File'!C:C,'Matt Address File'!A:A,"Not in Click",0,1)</f>
        <v>1178206204</v>
      </c>
      <c r="G346" t="str">
        <f>_xlfn.XLOOKUP(F346,Click!C:C,Click!B:B,"Missing in Click",0,1)</f>
        <v>JOHN TORRES</v>
      </c>
      <c r="H346" s="25" t="str">
        <f>_xlfn.XLOOKUP(F346,Click!C:C,Click!A:A,"Missing in Click",0,1)</f>
        <v>ORLANDO</v>
      </c>
      <c r="I346" t="str">
        <f>_xlfn.XLOOKUP(A346,'Matt Address File'!C:C,'Matt Address File'!P:P,"Missing Address",0,1)</f>
        <v>1799 Elmwood Drive, Melbourne, 32935, FL</v>
      </c>
    </row>
    <row r="347" spans="1:9" hidden="1" x14ac:dyDescent="0.25">
      <c r="A347" s="5">
        <v>507678</v>
      </c>
      <c r="B347" s="5" t="s">
        <v>1288</v>
      </c>
      <c r="C347" s="5" t="s">
        <v>1246</v>
      </c>
      <c r="D347" s="6" t="s">
        <v>14</v>
      </c>
      <c r="E347" s="26" t="s">
        <v>15</v>
      </c>
      <c r="F347" s="10">
        <f>_xlfn.XLOOKUP(A347,'Matt Address File'!C:C,'Matt Address File'!A:A,"Not in Click",0,1)</f>
        <v>872885538</v>
      </c>
      <c r="G347" t="str">
        <f>_xlfn.XLOOKUP(F347,Click!C:C,Click!B:B,"Missing in Click",0,1)</f>
        <v>EDGAR ESPINOSA</v>
      </c>
      <c r="H347" s="25" t="str">
        <f>_xlfn.XLOOKUP(F347,Click!C:C,Click!A:A,"Missing in Click",0,1)</f>
        <v>ORLANDO</v>
      </c>
      <c r="I347" t="str">
        <f>_xlfn.XLOOKUP(A347,'Matt Address File'!C:C,'Matt Address File'!P:P,"Missing Address",0,1)</f>
        <v>1225 Bermuda Lake Lanes, Kissimmee, 34741, FL</v>
      </c>
    </row>
    <row r="348" spans="1:9" hidden="1" x14ac:dyDescent="0.25">
      <c r="A348" s="5">
        <v>468339</v>
      </c>
      <c r="B348" s="5" t="s">
        <v>1374</v>
      </c>
      <c r="C348" s="5" t="s">
        <v>1375</v>
      </c>
      <c r="D348" s="6" t="s">
        <v>14</v>
      </c>
      <c r="E348" s="61"/>
      <c r="F348" s="10">
        <f>_xlfn.XLOOKUP(A348,'Matt Address File'!C:C,'Matt Address File'!A:A,"Not in Click",0,1)</f>
        <v>1158141842</v>
      </c>
      <c r="G348" t="str">
        <f>_xlfn.XLOOKUP(F348,Click!C:C,Click!B:B,"Missing in Click",0,1)</f>
        <v>RAFAEL BOJORQUEZ</v>
      </c>
      <c r="H348" t="str">
        <f>_xlfn.XLOOKUP(F348,Click!C:C,Click!A:A,"Missing in Click",0,1)</f>
        <v>PALM SPRINGS</v>
      </c>
      <c r="I348" t="str">
        <f>_xlfn.XLOOKUP(A348,'Matt Address File'!C:C,'Matt Address File'!P:P,"Missing Address",0,1)</f>
        <v>46575 Clinton St, Indio, 92201, CA</v>
      </c>
    </row>
    <row r="349" spans="1:9" hidden="1" x14ac:dyDescent="0.25">
      <c r="A349" s="5">
        <v>467179</v>
      </c>
      <c r="B349" s="5" t="s">
        <v>1380</v>
      </c>
      <c r="C349" s="5" t="s">
        <v>1375</v>
      </c>
      <c r="D349" s="6" t="s">
        <v>14</v>
      </c>
      <c r="E349" s="26" t="s">
        <v>15</v>
      </c>
      <c r="F349" s="10">
        <f>_xlfn.XLOOKUP(A349,'Matt Address File'!C:C,'Matt Address File'!A:A,"Not in Click",0,1)</f>
        <v>1158144085</v>
      </c>
      <c r="G349" t="str">
        <f>_xlfn.XLOOKUP(F349,Click!C:C,Click!B:B,"Missing in Click",0,1)</f>
        <v>NICHOLAS POULOS</v>
      </c>
      <c r="H349" t="str">
        <f>_xlfn.XLOOKUP(F349,Click!C:C,Click!A:A,"Missing in Click",0,1)</f>
        <v>PALM SPRINGS</v>
      </c>
      <c r="I349" t="str">
        <f>_xlfn.XLOOKUP(A349,'Matt Address File'!C:C,'Matt Address File'!P:P,"Missing Address",0,1)</f>
        <v>44645 Verbena Dr, La Quinta, 92253, CA</v>
      </c>
    </row>
    <row r="350" spans="1:9" hidden="1" x14ac:dyDescent="0.25">
      <c r="A350" s="5">
        <v>467447</v>
      </c>
      <c r="B350" s="5" t="s">
        <v>1384</v>
      </c>
      <c r="C350" s="5" t="s">
        <v>1385</v>
      </c>
      <c r="D350" s="6" t="s">
        <v>14</v>
      </c>
      <c r="E350" s="26" t="s">
        <v>15</v>
      </c>
      <c r="F350" s="10">
        <f>_xlfn.XLOOKUP(A350,'Matt Address File'!C:C,'Matt Address File'!A:A,"Not in Click",0,1)</f>
        <v>1009523489</v>
      </c>
      <c r="G350" t="str">
        <f>_xlfn.XLOOKUP(F350,Click!C:C,Click!B:B,"Missing in Click",0,1)</f>
        <v>EARL WILLIAMS</v>
      </c>
      <c r="H350" t="str">
        <f>_xlfn.XLOOKUP(F350,Click!C:C,Click!A:A,"Missing in Click",0,1)</f>
        <v>PITTSBURGH</v>
      </c>
      <c r="I350" t="str">
        <f>_xlfn.XLOOKUP(A350,'Matt Address File'!C:C,'Matt Address File'!P:P,"Missing Address",0,1)</f>
        <v>2866 Eldersville RD, Follansbee, 26037, WV</v>
      </c>
    </row>
    <row r="351" spans="1:9" hidden="1" x14ac:dyDescent="0.25">
      <c r="A351" s="5">
        <v>469483</v>
      </c>
      <c r="B351" s="5" t="s">
        <v>1390</v>
      </c>
      <c r="C351" s="5" t="s">
        <v>1385</v>
      </c>
      <c r="D351" s="6" t="s">
        <v>14</v>
      </c>
      <c r="E351" s="26" t="s">
        <v>15</v>
      </c>
      <c r="F351" s="10">
        <f>_xlfn.XLOOKUP(A351,'Matt Address File'!C:C,'Matt Address File'!A:A,"Not in Click",0,1)</f>
        <v>678759296</v>
      </c>
      <c r="G351" t="str">
        <f>_xlfn.XLOOKUP(F351,Click!C:C,Click!B:B,"Missing in Click",0,1)</f>
        <v>JERRY WILSON</v>
      </c>
      <c r="H351" t="str">
        <f>_xlfn.XLOOKUP(F351,Click!C:C,Click!A:A,"Missing in Click",0,1)</f>
        <v>PITTSBURGH</v>
      </c>
      <c r="I351" t="str">
        <f>_xlfn.XLOOKUP(A351,'Matt Address File'!C:C,'Matt Address File'!P:P,"Missing Address",0,1)</f>
        <v>216 East Agnew Avenue, Pittsburgh, 15210, PA</v>
      </c>
    </row>
    <row r="352" spans="1:9" hidden="1" x14ac:dyDescent="0.25">
      <c r="A352" s="5">
        <v>469495</v>
      </c>
      <c r="B352" s="5" t="s">
        <v>1394</v>
      </c>
      <c r="C352" s="5" t="s">
        <v>1385</v>
      </c>
      <c r="D352" s="6" t="s">
        <v>14</v>
      </c>
      <c r="E352" s="61"/>
      <c r="F352" s="10">
        <f>_xlfn.XLOOKUP(A352,'Matt Address File'!C:C,'Matt Address File'!A:A,"Not in Click",0,1)</f>
        <v>1158143876</v>
      </c>
      <c r="G352" t="str">
        <f>_xlfn.XLOOKUP(F352,Click!C:C,Click!B:B,"Missing in Click",0,1)</f>
        <v>JONN SANDERS</v>
      </c>
      <c r="H352" t="str">
        <f>_xlfn.XLOOKUP(F352,Click!C:C,Click!A:A,"Missing in Click",0,1)</f>
        <v>PITTSBURGH</v>
      </c>
      <c r="I352" t="str">
        <f>_xlfn.XLOOKUP(A352,'Matt Address File'!C:C,'Matt Address File'!P:P,"Missing Address",0,1)</f>
        <v>1399 W Chestnut St, Washington, 15301, PA</v>
      </c>
    </row>
    <row r="353" spans="1:9" hidden="1" x14ac:dyDescent="0.25">
      <c r="A353" s="5">
        <v>441187</v>
      </c>
      <c r="B353" s="5" t="s">
        <v>1398</v>
      </c>
      <c r="C353" s="5" t="s">
        <v>1385</v>
      </c>
      <c r="D353" s="6" t="s">
        <v>14</v>
      </c>
      <c r="E353" s="6"/>
      <c r="F353" s="10">
        <f>_xlfn.XLOOKUP(A353,'Matt Address File'!C:C,'Matt Address File'!A:A,"Not in Click",0,1)</f>
        <v>1178204613</v>
      </c>
      <c r="G353" t="str">
        <f>_xlfn.XLOOKUP(F353,Click!C:C,Click!B:B,"Missing in Click",0,1)</f>
        <v>ANDREW BRANDENSTEIN</v>
      </c>
      <c r="H353" t="str">
        <f>_xlfn.XLOOKUP(F353,Click!C:C,Click!A:A,"Missing in Click",0,1)</f>
        <v>PITTSBURGH</v>
      </c>
      <c r="I353" t="str">
        <f>_xlfn.XLOOKUP(A353,'Matt Address File'!C:C,'Matt Address File'!P:P,"Missing Address",0,1)</f>
        <v>224 market st, Saltsburg, 15681, PA</v>
      </c>
    </row>
    <row r="354" spans="1:9" hidden="1" x14ac:dyDescent="0.25">
      <c r="A354" s="5">
        <v>399924</v>
      </c>
      <c r="B354" s="5" t="s">
        <v>1402</v>
      </c>
      <c r="C354" s="5" t="s">
        <v>1385</v>
      </c>
      <c r="D354" s="6" t="s">
        <v>14</v>
      </c>
      <c r="E354" s="6"/>
      <c r="F354" s="10">
        <f>_xlfn.XLOOKUP(A354,'Matt Address File'!C:C,'Matt Address File'!A:A,"Not in Click",0,1)</f>
        <v>1179020921</v>
      </c>
      <c r="G354" t="str">
        <f>_xlfn.XLOOKUP(F354,Click!C:C,Click!B:B,"Missing in Click",0,1)</f>
        <v>EVAN PARKINSON</v>
      </c>
      <c r="H354" t="str">
        <f>_xlfn.XLOOKUP(F354,Click!C:C,Click!A:A,"Missing in Click",0,1)</f>
        <v>PITTSBURGH</v>
      </c>
      <c r="I354" t="str">
        <f>_xlfn.XLOOKUP(A354,'Matt Address File'!C:C,'Matt Address File'!P:P,"Missing Address",0,1)</f>
        <v>79 Pine Valley Rd, Washington, 15301, PA</v>
      </c>
    </row>
    <row r="355" spans="1:9" hidden="1" x14ac:dyDescent="0.25">
      <c r="A355" s="5">
        <v>481012</v>
      </c>
      <c r="B355" s="5" t="s">
        <v>1406</v>
      </c>
      <c r="C355" s="5" t="s">
        <v>1407</v>
      </c>
      <c r="D355" s="6" t="s">
        <v>14</v>
      </c>
      <c r="E355" s="28"/>
      <c r="F355" s="10">
        <f>_xlfn.XLOOKUP(A355,'Matt Address File'!C:C,'Matt Address File'!A:A,"Not in Click",0,1)</f>
        <v>547057318</v>
      </c>
      <c r="G355" t="str">
        <f>_xlfn.XLOOKUP(F355,Click!C:C,Click!B:B,"Missing in Click",0,1)</f>
        <v>WILLIAM HOSS</v>
      </c>
      <c r="H355" t="str">
        <f>_xlfn.XLOOKUP(F355,Click!C:C,Click!A:A,"Missing in Click",0,1)</f>
        <v>PITTSBURGH-OEM</v>
      </c>
      <c r="I355" t="str">
        <f>_xlfn.XLOOKUP(A355,'Matt Address File'!C:C,'Matt Address File'!P:P,"Missing Address",0,1)</f>
        <v>1008 Meadow Valley Dr, BUTLER, 16001, PA</v>
      </c>
    </row>
    <row r="356" spans="1:9" hidden="1" x14ac:dyDescent="0.25">
      <c r="A356" s="5">
        <v>489474</v>
      </c>
      <c r="B356" s="5" t="s">
        <v>1412</v>
      </c>
      <c r="C356" s="5" t="s">
        <v>1407</v>
      </c>
      <c r="D356" s="6" t="s">
        <v>14</v>
      </c>
      <c r="E356" s="61"/>
      <c r="F356" s="10">
        <f>_xlfn.XLOOKUP(A356,'Matt Address File'!C:C,'Matt Address File'!A:A,"Not in Click",0,1)</f>
        <v>1166729535</v>
      </c>
      <c r="G356" t="str">
        <f>_xlfn.XLOOKUP(F356,Click!C:C,Click!B:B,"Missing in Click",0,1)</f>
        <v>QUENTIN SCHORR</v>
      </c>
      <c r="H356" t="str">
        <f>_xlfn.XLOOKUP(F356,Click!C:C,Click!A:A,"Missing in Click",0,1)</f>
        <v>PITTSBURGH-OEM</v>
      </c>
      <c r="I356" t="str">
        <f>_xlfn.XLOOKUP(A356,'Matt Address File'!C:C,'Matt Address File'!P:P,"Missing Address",0,1)</f>
        <v>1000 Old Station Rd, CRANBERRY TOWNSHIP, 16066, PA</v>
      </c>
    </row>
    <row r="357" spans="1:9" hidden="1" x14ac:dyDescent="0.25">
      <c r="A357" s="5">
        <v>486647</v>
      </c>
      <c r="B357" s="5" t="s">
        <v>1416</v>
      </c>
      <c r="C357" s="5" t="s">
        <v>1407</v>
      </c>
      <c r="D357" s="6" t="s">
        <v>14</v>
      </c>
      <c r="E357" s="61"/>
      <c r="F357" s="10">
        <f>_xlfn.XLOOKUP(A357,'Matt Address File'!C:C,'Matt Address File'!A:A,"Not in Click",0,1)</f>
        <v>1169045379</v>
      </c>
      <c r="G357" t="str">
        <f>_xlfn.XLOOKUP(F357,Click!C:C,Click!B:B,"Missing in Click",0,1)</f>
        <v>BRANDON DUPREE</v>
      </c>
      <c r="H357" t="str">
        <f>_xlfn.XLOOKUP(F357,Click!C:C,Click!A:A,"Missing in Click",0,1)</f>
        <v>PITTSBURGH-OEM</v>
      </c>
      <c r="I357" t="str">
        <f>_xlfn.XLOOKUP(A357,'Matt Address File'!C:C,'Matt Address File'!P:P,"Missing Address",0,1)</f>
        <v>3110 orchard st, Aliquippa, 15001, PA</v>
      </c>
    </row>
    <row r="358" spans="1:9" hidden="1" x14ac:dyDescent="0.25">
      <c r="A358" s="5">
        <v>490805</v>
      </c>
      <c r="B358" s="5" t="s">
        <v>1425</v>
      </c>
      <c r="C358" s="5" t="s">
        <v>1421</v>
      </c>
      <c r="D358" s="6" t="s">
        <v>14</v>
      </c>
      <c r="E358" s="28" t="s">
        <v>1889</v>
      </c>
      <c r="F358" s="10">
        <f>_xlfn.XLOOKUP(A358,'Matt Address File'!C:C,'Matt Address File'!A:A,"Not in Click",0,1)</f>
        <v>557416259</v>
      </c>
      <c r="G358" t="str">
        <f>_xlfn.XLOOKUP(F358,Click!C:C,Click!B:B,"Missing in Click",0,1)</f>
        <v>JEFFREY LINGERFELT</v>
      </c>
      <c r="H358" t="str">
        <f>_xlfn.XLOOKUP(F358,Click!C:C,Click!A:A,"Missing in Click",0,1)</f>
        <v>RALEIGH-OEM</v>
      </c>
      <c r="I358" t="str">
        <f>_xlfn.XLOOKUP(A358,'Matt Address File'!C:C,'Matt Address File'!P:P,"Missing Address",0,1)</f>
        <v>373 Cape Breton Trail, Gastonia, 28056, NC</v>
      </c>
    </row>
    <row r="359" spans="1:9" hidden="1" x14ac:dyDescent="0.25">
      <c r="A359" s="5">
        <v>515922</v>
      </c>
      <c r="B359" s="5" t="s">
        <v>1433</v>
      </c>
      <c r="C359" s="5" t="s">
        <v>1421</v>
      </c>
      <c r="D359" s="6" t="s">
        <v>14</v>
      </c>
      <c r="E359" s="6" t="s">
        <v>1890</v>
      </c>
      <c r="F359" s="10">
        <f>_xlfn.XLOOKUP(A359,'Matt Address File'!C:C,'Matt Address File'!A:A,"Not in Click",0,1)</f>
        <v>1181522394</v>
      </c>
      <c r="G359" t="str">
        <f>_xlfn.XLOOKUP(F359,Click!C:C,Click!B:B,"Missing in Click",0,1)</f>
        <v>LAKIE FOGLE</v>
      </c>
      <c r="H359" t="str">
        <f>_xlfn.XLOOKUP(F359,Click!C:C,Click!A:A,"Missing in Click",0,1)</f>
        <v>RALEIGH-OEM</v>
      </c>
      <c r="I359" t="str">
        <f>_xlfn.XLOOKUP(A359,'Matt Address File'!C:C,'Matt Address File'!P:P,"Missing Address",0,1)</f>
        <v>363 mountian run rd, West End, 27376, NC</v>
      </c>
    </row>
    <row r="360" spans="1:9" hidden="1" x14ac:dyDescent="0.25">
      <c r="A360" s="5">
        <v>515920</v>
      </c>
      <c r="B360" s="5" t="s">
        <v>1429</v>
      </c>
      <c r="C360" s="5" t="s">
        <v>1421</v>
      </c>
      <c r="D360" s="6" t="s">
        <v>14</v>
      </c>
      <c r="E360" s="6"/>
      <c r="F360" s="10">
        <f>_xlfn.XLOOKUP(A360,'Matt Address File'!C:C,'Matt Address File'!A:A,"Not in Click",0,1)</f>
        <v>1181522393</v>
      </c>
      <c r="G360" t="str">
        <f>_xlfn.XLOOKUP(F360,Click!C:C,Click!B:B,"Missing in Click",0,1)</f>
        <v>JOSEPH FOGLE</v>
      </c>
      <c r="H360" t="str">
        <f>_xlfn.XLOOKUP(F360,Click!C:C,Click!A:A,"Missing in Click",0,1)</f>
        <v>RALEIGH-OEM</v>
      </c>
      <c r="I360" t="str">
        <f>_xlfn.XLOOKUP(A360,'Matt Address File'!C:C,'Matt Address File'!P:P,"Missing Address",0,1)</f>
        <v>301 RAYS MILL RD, ABERDEEN, 28315, NC</v>
      </c>
    </row>
    <row r="361" spans="1:9" hidden="1" x14ac:dyDescent="0.25">
      <c r="A361" s="15">
        <v>511263</v>
      </c>
      <c r="B361" s="5" t="s">
        <v>1437</v>
      </c>
      <c r="C361" s="5" t="s">
        <v>1421</v>
      </c>
      <c r="D361" s="6" t="s">
        <v>14</v>
      </c>
      <c r="E361" s="28" t="s">
        <v>1889</v>
      </c>
      <c r="F361" s="10">
        <f>_xlfn.XLOOKUP(A361,'Matt Address File'!C:C,'Matt Address File'!A:A,"Not in Click",0,1)</f>
        <v>1130585025</v>
      </c>
      <c r="G361" t="str">
        <f>_xlfn.XLOOKUP(F361,Click!C:C,Click!B:B,"Missing in Click",0,1)</f>
        <v>LONNIE RUSSELL</v>
      </c>
      <c r="H361" t="str">
        <f>_xlfn.XLOOKUP(F361,Click!C:C,Click!A:A,"Missing in Click",0,1)</f>
        <v>CHARLESTON-OEM</v>
      </c>
      <c r="I361" t="str">
        <f>_xlfn.XLOOKUP(A361,'Matt Address File'!C:C,'Matt Address File'!P:P,"Missing Address",0,1)</f>
        <v>2216 Redwood Trl, Graham, 27253, NC</v>
      </c>
    </row>
    <row r="362" spans="1:9" hidden="1" x14ac:dyDescent="0.25">
      <c r="A362" s="5">
        <v>484158</v>
      </c>
      <c r="B362" s="5" t="s">
        <v>1420</v>
      </c>
      <c r="C362" s="5" t="s">
        <v>1421</v>
      </c>
      <c r="D362" s="6" t="s">
        <v>14</v>
      </c>
      <c r="E362" s="61"/>
      <c r="F362" s="10">
        <f>_xlfn.XLOOKUP(A362,'Matt Address File'!C:C,'Matt Address File'!A:A,"Not in Click",0,1)</f>
        <v>1169047354</v>
      </c>
      <c r="G362" t="str">
        <f>_xlfn.XLOOKUP(F362,Click!C:C,Click!B:B,"Missing in Click",0,1)</f>
        <v>CONNIE SAIS</v>
      </c>
      <c r="H362" t="str">
        <f>_xlfn.XLOOKUP(F362,Click!C:C,Click!A:A,"Missing in Click",0,1)</f>
        <v>RALEIGH-OEM</v>
      </c>
      <c r="I362" t="str">
        <f>_xlfn.XLOOKUP(A362,'Matt Address File'!C:C,'Matt Address File'!P:P,"Missing Address",0,1)</f>
        <v>7869 Silverthread Lane, Raleigh, 27617, NC</v>
      </c>
    </row>
    <row r="363" spans="1:9" x14ac:dyDescent="0.25">
      <c r="A363" s="5">
        <v>272861</v>
      </c>
      <c r="B363" s="5" t="s">
        <v>1445</v>
      </c>
      <c r="C363" s="5" t="s">
        <v>1421</v>
      </c>
      <c r="D363" s="6" t="s">
        <v>14</v>
      </c>
      <c r="E363" s="6"/>
      <c r="F363" s="10">
        <f>_xlfn.XLOOKUP(A363,'Matt Address File'!C:C,'Matt Address File'!A:A,"Not in Click",0,1)</f>
        <v>1179021422</v>
      </c>
      <c r="G363" t="str">
        <f>_xlfn.XLOOKUP(F363,Click!C:C,Click!B:B,"Missing in Click",0,1)</f>
        <v>BRIAN SMITH</v>
      </c>
      <c r="H363" t="str">
        <f>_xlfn.XLOOKUP(F363,Click!C:C,Click!A:A,"Missing in Click",0,1)</f>
        <v>RALEIGH-OEM</v>
      </c>
      <c r="I363" t="str">
        <f>_xlfn.XLOOKUP(A363,'Matt Address File'!C:C,'Matt Address File'!P:P,"Missing Address",0,1)</f>
        <v>272 Margarets Circle, PITTSBORO, 27312, NC</v>
      </c>
    </row>
    <row r="364" spans="1:9" hidden="1" x14ac:dyDescent="0.25">
      <c r="A364" s="5">
        <v>271879</v>
      </c>
      <c r="B364" s="5" t="s">
        <v>1441</v>
      </c>
      <c r="C364" s="5" t="s">
        <v>1421</v>
      </c>
      <c r="D364" s="6" t="s">
        <v>14</v>
      </c>
      <c r="E364" s="6"/>
      <c r="F364" s="10">
        <f>_xlfn.XLOOKUP(A364,'Matt Address File'!C:C,'Matt Address File'!A:A,"Not in Click",0,1)</f>
        <v>1181522395</v>
      </c>
      <c r="G364" t="str">
        <f>_xlfn.XLOOKUP(F364,Click!C:C,Click!B:B,"Missing in Click",0,1)</f>
        <v>VINCENT DEPIRO</v>
      </c>
      <c r="H364" t="str">
        <f>_xlfn.XLOOKUP(F364,Click!C:C,Click!A:A,"Missing in Click",0,1)</f>
        <v>RALEIGH-OEM</v>
      </c>
      <c r="I364" t="str">
        <f>_xlfn.XLOOKUP(A364,'Matt Address File'!C:C,'Matt Address File'!P:P,"Missing Address",0,1)</f>
        <v>8941 Deep Well Drive, Willow Spring, 27592, NC</v>
      </c>
    </row>
    <row r="365" spans="1:9" hidden="1" x14ac:dyDescent="0.25">
      <c r="A365" s="5">
        <v>447628</v>
      </c>
      <c r="B365" s="5" t="s">
        <v>1465</v>
      </c>
      <c r="C365" s="5" t="s">
        <v>1449</v>
      </c>
      <c r="D365" s="6" t="s">
        <v>14</v>
      </c>
      <c r="E365" s="26" t="s">
        <v>15</v>
      </c>
      <c r="F365" s="10">
        <f>_xlfn.XLOOKUP(A365,'Matt Address File'!C:C,'Matt Address File'!A:A,"Not in Click",0,1)</f>
        <v>1145127393</v>
      </c>
      <c r="G365" t="str">
        <f>_xlfn.XLOOKUP(F365,Click!C:C,Click!B:B,"Missing in Click",0,1)</f>
        <v>GEORGE FRENCH</v>
      </c>
      <c r="H365" t="str">
        <f>_xlfn.XLOOKUP(F365,Click!C:C,Click!A:A,"Missing in Click",0,1)</f>
        <v>RIVERSIDE-OEM</v>
      </c>
      <c r="I365" t="str">
        <f>_xlfn.XLOOKUP(A365,'Matt Address File'!C:C,'Matt Address File'!P:P,"Missing Address",0,1)</f>
        <v>1139 Columbia St, Redlands, 92374, CA</v>
      </c>
    </row>
    <row r="366" spans="1:9" hidden="1" x14ac:dyDescent="0.25">
      <c r="A366" s="5">
        <v>488159</v>
      </c>
      <c r="B366" s="5" t="s">
        <v>1481</v>
      </c>
      <c r="C366" s="5" t="s">
        <v>1449</v>
      </c>
      <c r="D366" s="6" t="s">
        <v>14</v>
      </c>
      <c r="E366" s="26" t="s">
        <v>15</v>
      </c>
      <c r="F366" s="10">
        <f>_xlfn.XLOOKUP(A366,'Matt Address File'!C:C,'Matt Address File'!A:A,"Not in Click",0,1)</f>
        <v>1137751752</v>
      </c>
      <c r="G366" t="str">
        <f>_xlfn.XLOOKUP(F366,Click!C:C,Click!B:B,"Missing in Click",0,1)</f>
        <v>ZACHARY COREY</v>
      </c>
      <c r="H366" t="str">
        <f>_xlfn.XLOOKUP(F366,Click!C:C,Click!A:A,"Missing in Click",0,1)</f>
        <v>RIVERSIDE-OEM</v>
      </c>
      <c r="I366" t="str">
        <f>_xlfn.XLOOKUP(A366,'Matt Address File'!C:C,'Matt Address File'!P:P,"Missing Address",0,1)</f>
        <v>3343 Fruitwood Dr, Riverside, 92503, CA</v>
      </c>
    </row>
    <row r="367" spans="1:9" hidden="1" x14ac:dyDescent="0.25">
      <c r="A367" s="5">
        <v>484275</v>
      </c>
      <c r="B367" s="5" t="s">
        <v>1448</v>
      </c>
      <c r="C367" s="5" t="s">
        <v>1449</v>
      </c>
      <c r="D367" s="6" t="s">
        <v>14</v>
      </c>
      <c r="E367" s="61"/>
      <c r="F367" s="10">
        <f>_xlfn.XLOOKUP(A367,'Matt Address File'!C:C,'Matt Address File'!A:A,"Not in Click",0,1)</f>
        <v>1169044580</v>
      </c>
      <c r="G367" t="str">
        <f>_xlfn.XLOOKUP(F367,Click!C:C,Click!B:B,"Missing in Click",0,1)</f>
        <v>APRIL ADKINS</v>
      </c>
      <c r="H367" t="str">
        <f>_xlfn.XLOOKUP(F367,Click!C:C,Click!A:A,"Missing in Click",0,1)</f>
        <v>RIVERSIDE-OEM</v>
      </c>
      <c r="I367" t="str">
        <f>_xlfn.XLOOKUP(A367,'Matt Address File'!C:C,'Matt Address File'!P:P,"Missing Address",0,1)</f>
        <v>34288 Chaparossa Dr, Lake Elsinore, 92532, CA</v>
      </c>
    </row>
    <row r="368" spans="1:9" hidden="1" x14ac:dyDescent="0.25">
      <c r="A368" s="5">
        <v>481067</v>
      </c>
      <c r="B368" s="5" t="s">
        <v>1461</v>
      </c>
      <c r="C368" s="5" t="s">
        <v>1449</v>
      </c>
      <c r="D368" s="6" t="s">
        <v>14</v>
      </c>
      <c r="E368" s="61"/>
      <c r="F368" s="10">
        <f>_xlfn.XLOOKUP(A368,'Matt Address File'!C:C,'Matt Address File'!A:A,"Not in Click",0,1)</f>
        <v>1164421319</v>
      </c>
      <c r="G368" t="str">
        <f>_xlfn.XLOOKUP(F368,Click!C:C,Click!B:B,"Missing in Click",0,1)</f>
        <v>ERIK PEREZ</v>
      </c>
      <c r="H368" t="str">
        <f>_xlfn.XLOOKUP(F368,Click!C:C,Click!A:A,"Missing in Click",0,1)</f>
        <v>RIVERSIDE-OEM</v>
      </c>
      <c r="I368" t="str">
        <f>_xlfn.XLOOKUP(A368,'Matt Address File'!C:C,'Matt Address File'!P:P,"Missing Address",0,1)</f>
        <v>1201 West Blaine Street, Riverside, 92507, CA</v>
      </c>
    </row>
    <row r="369" spans="1:9" hidden="1" x14ac:dyDescent="0.25">
      <c r="A369" s="5">
        <v>349080</v>
      </c>
      <c r="B369" s="5" t="s">
        <v>1454</v>
      </c>
      <c r="C369" s="5" t="s">
        <v>1449</v>
      </c>
      <c r="D369" s="6" t="s">
        <v>14</v>
      </c>
      <c r="E369" s="6"/>
      <c r="F369" s="10">
        <f>_xlfn.XLOOKUP(A369,'Matt Address File'!C:C,'Matt Address File'!A:A,"Not in Click",0,1)</f>
        <v>1178205010</v>
      </c>
      <c r="G369" t="str">
        <f>_xlfn.XLOOKUP(F369,Click!C:C,Click!B:B,"Missing in Click",0,1)</f>
        <v>CARLOS GARCIA CHAVEZ</v>
      </c>
      <c r="H369" t="str">
        <f>_xlfn.XLOOKUP(F369,Click!C:C,Click!A:A,"Missing in Click",0,1)</f>
        <v>RIVERSIDE-OEM</v>
      </c>
      <c r="I369" t="str">
        <f>_xlfn.XLOOKUP(A369,'Matt Address File'!C:C,'Matt Address File'!P:P,"Missing Address",0,1)</f>
        <v>17898 Marygold Avenue, Bloomington, 92316, CA</v>
      </c>
    </row>
    <row r="370" spans="1:9" hidden="1" x14ac:dyDescent="0.25">
      <c r="A370" s="5">
        <v>306660</v>
      </c>
      <c r="B370" s="5" t="s">
        <v>1473</v>
      </c>
      <c r="C370" s="5" t="s">
        <v>1449</v>
      </c>
      <c r="D370" s="6" t="s">
        <v>14</v>
      </c>
      <c r="E370" s="61"/>
      <c r="F370" s="10">
        <f>_xlfn.XLOOKUP(A370,'Matt Address File'!C:C,'Matt Address File'!A:A,"Not in Click",0,1)</f>
        <v>1172826025</v>
      </c>
      <c r="G370" t="str">
        <f>_xlfn.XLOOKUP(F370,Click!C:C,Click!B:B,"Missing in Click",0,1)</f>
        <v>MICHAEL VIGUERIAS-GOMEZ</v>
      </c>
      <c r="H370" t="str">
        <f>_xlfn.XLOOKUP(F370,Click!C:C,Click!A:A,"Missing in Click",0,1)</f>
        <v>RIVERSIDE-OEM</v>
      </c>
      <c r="I370" t="str">
        <f>_xlfn.XLOOKUP(A370,'Matt Address File'!C:C,'Matt Address File'!P:P,"Missing Address",0,1)</f>
        <v>18008 Ramona Ave, Fontana, 92336, CA</v>
      </c>
    </row>
    <row r="371" spans="1:9" hidden="1" x14ac:dyDescent="0.25">
      <c r="A371" s="5">
        <v>282698</v>
      </c>
      <c r="B371" s="5" t="s">
        <v>1458</v>
      </c>
      <c r="C371" s="5" t="s">
        <v>1449</v>
      </c>
      <c r="D371" s="6" t="s">
        <v>14</v>
      </c>
      <c r="E371" s="61"/>
      <c r="F371" s="10">
        <f>_xlfn.XLOOKUP(A371,'Matt Address File'!C:C,'Matt Address File'!A:A,"Not in Click",0,1)</f>
        <v>1150384569</v>
      </c>
      <c r="G371" t="str">
        <f>_xlfn.XLOOKUP(F371,Click!C:C,Click!B:B,"Missing in Click",0,1)</f>
        <v>Daniel Johnston</v>
      </c>
      <c r="H371" t="str">
        <f>_xlfn.XLOOKUP(F371,Click!C:C,Click!A:A,"Missing in Click",0,1)</f>
        <v>RIVERSIDE-OEM</v>
      </c>
      <c r="I371" t="str">
        <f>_xlfn.XLOOKUP(A371,'Matt Address File'!C:C,'Matt Address File'!P:P,"Missing Address",0,1)</f>
        <v>13617 Nova Lane, Victorville, 92392, CA</v>
      </c>
    </row>
    <row r="372" spans="1:9" hidden="1" x14ac:dyDescent="0.25">
      <c r="A372" s="15">
        <v>512617</v>
      </c>
      <c r="B372" s="5" t="s">
        <v>1469</v>
      </c>
      <c r="C372" s="5" t="s">
        <v>1449</v>
      </c>
      <c r="D372" s="6" t="s">
        <v>14</v>
      </c>
      <c r="E372" s="26" t="s">
        <v>15</v>
      </c>
      <c r="F372" s="10">
        <f>_xlfn.XLOOKUP(A372,'Matt Address File'!C:C,'Matt Address File'!A:A,"Not in Click",0,1)</f>
        <v>1179020021</v>
      </c>
      <c r="G372" t="str">
        <f>_xlfn.XLOOKUP(F372,Click!C:C,Click!B:B,"Missing in Click",0,1)</f>
        <v>MARCO DE PAZ</v>
      </c>
      <c r="H372" t="str">
        <f>_xlfn.XLOOKUP(F372,Click!C:C,Click!A:A,"Missing in Click",0,1)</f>
        <v>LOS ANGELES-OEM</v>
      </c>
      <c r="I372" t="str">
        <f>_xlfn.XLOOKUP(A372,'Matt Address File'!C:C,'Matt Address File'!P:P,"Missing Address",0,1)</f>
        <v>2507 Falling Leaf Ave, Rosemead, 91770, CA</v>
      </c>
    </row>
    <row r="373" spans="1:9" hidden="1" x14ac:dyDescent="0.25">
      <c r="A373" s="5">
        <v>511253</v>
      </c>
      <c r="B373" s="5" t="s">
        <v>1477</v>
      </c>
      <c r="C373" s="5" t="s">
        <v>1449</v>
      </c>
      <c r="D373" s="6" t="s">
        <v>14</v>
      </c>
      <c r="E373" s="26" t="s">
        <v>15</v>
      </c>
      <c r="F373" s="10">
        <f>_xlfn.XLOOKUP(A373,'Matt Address File'!C:C,'Matt Address File'!A:A,"Not in Click",0,1)</f>
        <v>1179020666</v>
      </c>
      <c r="G373" t="str">
        <f>_xlfn.XLOOKUP(F373,Click!C:C,Click!B:B,"Missing in Click",0,1)</f>
        <v>RUBEN OROZCO</v>
      </c>
      <c r="H373" t="str">
        <f>_xlfn.XLOOKUP(F373,Click!C:C,Click!A:A,"Missing in Click",0,1)</f>
        <v>RIVERSIDE-OEM</v>
      </c>
      <c r="I373" t="str">
        <f>_xlfn.XLOOKUP(A373,'Matt Address File'!C:C,'Matt Address File'!P:P,"Missing Address",0,1)</f>
        <v>4427 Highland Place, Riverside, 92506, CA</v>
      </c>
    </row>
    <row r="374" spans="1:9" hidden="1" x14ac:dyDescent="0.25">
      <c r="A374" s="5">
        <v>457627</v>
      </c>
      <c r="B374" s="5" t="s">
        <v>1485</v>
      </c>
      <c r="C374" s="5" t="s">
        <v>1486</v>
      </c>
      <c r="D374" s="6" t="s">
        <v>14</v>
      </c>
      <c r="E374" s="61"/>
      <c r="F374" s="10">
        <v>1151392710</v>
      </c>
      <c r="G374" t="s">
        <v>1487</v>
      </c>
      <c r="H374" t="s">
        <v>1488</v>
      </c>
      <c r="I374" t="s">
        <v>1489</v>
      </c>
    </row>
    <row r="375" spans="1:9" hidden="1" x14ac:dyDescent="0.25">
      <c r="A375" s="5">
        <v>456297</v>
      </c>
      <c r="B375" s="5" t="s">
        <v>1491</v>
      </c>
      <c r="C375" s="5" t="s">
        <v>1486</v>
      </c>
      <c r="D375" s="6" t="s">
        <v>14</v>
      </c>
      <c r="E375" s="61"/>
      <c r="F375" s="10">
        <v>1151392692</v>
      </c>
      <c r="G375" t="s">
        <v>1492</v>
      </c>
      <c r="H375" t="s">
        <v>1488</v>
      </c>
      <c r="I375" t="s">
        <v>1493</v>
      </c>
    </row>
    <row r="376" spans="1:9" hidden="1" x14ac:dyDescent="0.25">
      <c r="A376" s="5">
        <v>495076</v>
      </c>
      <c r="B376" s="5" t="s">
        <v>1495</v>
      </c>
      <c r="C376" s="5" t="s">
        <v>1486</v>
      </c>
      <c r="D376" s="6" t="s">
        <v>14</v>
      </c>
      <c r="E376" s="26" t="s">
        <v>15</v>
      </c>
      <c r="F376" s="10">
        <v>1035569187</v>
      </c>
      <c r="G376" t="s">
        <v>1496</v>
      </c>
      <c r="H376" t="s">
        <v>1488</v>
      </c>
      <c r="I376" t="s">
        <v>1497</v>
      </c>
    </row>
    <row r="377" spans="1:9" hidden="1" x14ac:dyDescent="0.25">
      <c r="A377" s="5">
        <v>518239</v>
      </c>
      <c r="B377" s="15" t="s">
        <v>1499</v>
      </c>
      <c r="C377" s="5" t="s">
        <v>1486</v>
      </c>
      <c r="D377" s="6" t="s">
        <v>14</v>
      </c>
      <c r="E377" s="26" t="s">
        <v>15</v>
      </c>
      <c r="F377" s="10">
        <v>724546131</v>
      </c>
      <c r="G377" t="s">
        <v>1500</v>
      </c>
      <c r="H377" t="s">
        <v>1488</v>
      </c>
      <c r="I377" t="s">
        <v>1501</v>
      </c>
    </row>
    <row r="378" spans="1:9" hidden="1" x14ac:dyDescent="0.25">
      <c r="A378" s="5">
        <v>513867</v>
      </c>
      <c r="B378" s="5" t="s">
        <v>1503</v>
      </c>
      <c r="C378" s="5" t="s">
        <v>1611</v>
      </c>
      <c r="D378" s="6" t="s">
        <v>14</v>
      </c>
      <c r="E378" s="6"/>
      <c r="F378" s="10">
        <f>_xlfn.XLOOKUP(A378,'Matt Address File'!C:C,'Matt Address File'!A:A,"Not in Click",0,1)</f>
        <v>1176699710</v>
      </c>
      <c r="G378" t="str">
        <f>_xlfn.XLOOKUP(F378,Click!C:C,Click!B:B,"Missing in Click",0,1)</f>
        <v>WILLIE JACKSON</v>
      </c>
      <c r="H378" t="s">
        <v>1613</v>
      </c>
      <c r="I378" t="str">
        <f>_xlfn.XLOOKUP(A378,'Matt Address File'!C:C,'Matt Address File'!P:P,"Missing Address",0,1)</f>
        <v>2143 Tokay Street, Santa Rosa, 95404, CA</v>
      </c>
    </row>
    <row r="379" spans="1:9" hidden="1" x14ac:dyDescent="0.25">
      <c r="A379" s="5">
        <v>506151</v>
      </c>
      <c r="B379" s="5" t="s">
        <v>1508</v>
      </c>
      <c r="C379" s="5" t="s">
        <v>1504</v>
      </c>
      <c r="D379" s="6" t="s">
        <v>14</v>
      </c>
      <c r="E379" s="6"/>
      <c r="F379" s="10">
        <f>_xlfn.XLOOKUP(A379,'Matt Address File'!C:C,'Matt Address File'!A:A,"Not in Click",0,1)</f>
        <v>1177657336</v>
      </c>
      <c r="G379" t="str">
        <f>_xlfn.XLOOKUP(F379,Click!C:C,Click!B:B,"Missing in Click",0,1)</f>
        <v>LUIS RAMIREZ</v>
      </c>
      <c r="H379" t="str">
        <f>_xlfn.XLOOKUP(F379,Click!C:C,Click!A:A,"Missing in Click",0,1)</f>
        <v>SACRAMENTO-OEM</v>
      </c>
      <c r="I379" t="str">
        <f>_xlfn.XLOOKUP(A379,'Matt Address File'!C:C,'Matt Address File'!P:P,"Missing Address",0,1)</f>
        <v>500 pole line rd #1A, Davis, 95618, CA</v>
      </c>
    </row>
    <row r="380" spans="1:9" hidden="1" x14ac:dyDescent="0.25">
      <c r="A380" s="5">
        <v>443417</v>
      </c>
      <c r="B380" s="5" t="s">
        <v>1512</v>
      </c>
      <c r="C380" s="5" t="s">
        <v>1504</v>
      </c>
      <c r="D380" s="6" t="s">
        <v>14</v>
      </c>
      <c r="E380" s="6"/>
      <c r="F380" s="10">
        <f>_xlfn.XLOOKUP(A380,'Matt Address File'!C:C,'Matt Address File'!A:A,"Not in Click",0,1)</f>
        <v>1176699663</v>
      </c>
      <c r="G380" t="str">
        <f>_xlfn.XLOOKUP(F380,Click!C:C,Click!B:B,"Missing in Click",0,1)</f>
        <v>DENZEL COBB</v>
      </c>
      <c r="H380" t="str">
        <f>_xlfn.XLOOKUP(F380,Click!C:C,Click!A:A,"Missing in Click",0,1)</f>
        <v>SACRAMENTO-OEM</v>
      </c>
      <c r="I380" t="str">
        <f>_xlfn.XLOOKUP(A380,'Matt Address File'!C:C,'Matt Address File'!P:P,"Missing Address",0,1)</f>
        <v>8471 Cutler way, Sacramento, 95828, CA</v>
      </c>
    </row>
    <row r="381" spans="1:9" hidden="1" x14ac:dyDescent="0.25">
      <c r="A381" s="9">
        <v>291021</v>
      </c>
      <c r="B381" s="9" t="s">
        <v>1516</v>
      </c>
      <c r="C381" s="5" t="s">
        <v>1504</v>
      </c>
      <c r="D381" s="6" t="s">
        <v>14</v>
      </c>
      <c r="E381" s="70"/>
      <c r="F381" s="10">
        <f>_xlfn.XLOOKUP(A381,'Matt Address File'!C:C,'Matt Address File'!A:A,"Not in Click",0,1)</f>
        <v>1176817992</v>
      </c>
      <c r="G381" t="str">
        <f>_xlfn.XLOOKUP(F381,Click!C:C,Click!B:B,"Missing in Click",0,1)</f>
        <v>CHRISTOPHER MORALEZ</v>
      </c>
      <c r="H381" t="str">
        <f>_xlfn.XLOOKUP(F381,Click!C:C,Click!A:A,"Missing in Click",0,1)</f>
        <v>SACRAMENTO-OEM</v>
      </c>
      <c r="I381" t="str">
        <f>_xlfn.XLOOKUP(A381,'Matt Address File'!C:C,'Matt Address File'!P:P,"Missing Address",0,1)</f>
        <v>1900 Cirby Way Apt# 67, Roseville, 95661, CA</v>
      </c>
    </row>
    <row r="382" spans="1:9" hidden="1" x14ac:dyDescent="0.25">
      <c r="A382" s="5">
        <v>329052</v>
      </c>
      <c r="B382" s="5" t="s">
        <v>1521</v>
      </c>
      <c r="C382" s="5" t="s">
        <v>1522</v>
      </c>
      <c r="D382" s="6" t="s">
        <v>14</v>
      </c>
      <c r="E382" s="6"/>
      <c r="F382" s="10">
        <f>_xlfn.XLOOKUP(A382,'Matt Address File'!C:C,'Matt Address File'!A:A,"Not in Click",0,1)</f>
        <v>1174684476</v>
      </c>
      <c r="G382" t="str">
        <f>_xlfn.XLOOKUP(F382,Click!C:C,Click!B:B,"Missing in Click",0,1)</f>
        <v>JERMEL GRAY</v>
      </c>
      <c r="H382" t="str">
        <f>_xlfn.XLOOKUP(F382,Click!C:C,Click!A:A,"Missing in Click",0,1)</f>
        <v>SAINT LOUIS-OEM</v>
      </c>
      <c r="I382" t="str">
        <f>_xlfn.XLOOKUP(A382,'Matt Address File'!C:C,'Matt Address File'!P:P,"Missing Address",0,1)</f>
        <v>5 Yorkshire Lane, Belleville, 62223, IL</v>
      </c>
    </row>
    <row r="383" spans="1:9" hidden="1" x14ac:dyDescent="0.25">
      <c r="A383" s="5">
        <v>352940</v>
      </c>
      <c r="B383" s="5" t="s">
        <v>1527</v>
      </c>
      <c r="C383" s="5" t="s">
        <v>1522</v>
      </c>
      <c r="D383" s="6" t="s">
        <v>14</v>
      </c>
      <c r="E383" s="6"/>
      <c r="F383" s="10">
        <f>_xlfn.XLOOKUP(A383,'Matt Address File'!C:C,'Matt Address File'!A:A,"Not in Click",0,1)</f>
        <v>1015762906</v>
      </c>
      <c r="G383" t="str">
        <f>_xlfn.XLOOKUP(F383,Click!C:C,Click!B:B,"Missing in Click",0,1)</f>
        <v>JOEL MIRANDA-CERON</v>
      </c>
      <c r="H383" t="str">
        <f>_xlfn.XLOOKUP(F383,Click!C:C,Click!A:A,"Missing in Click",0,1)</f>
        <v>SAINT LOUIS-OEM</v>
      </c>
      <c r="I383" t="str">
        <f>_xlfn.XLOOKUP(A383,'Matt Address File'!C:C,'Matt Address File'!P:P,"Missing Address",0,1)</f>
        <v>10422 Maddox Place, Saint Louis, 63114, MO</v>
      </c>
    </row>
    <row r="384" spans="1:9" hidden="1" x14ac:dyDescent="0.25">
      <c r="A384" s="5">
        <v>310190</v>
      </c>
      <c r="B384" s="15" t="s">
        <v>4537</v>
      </c>
      <c r="C384" s="5" t="s">
        <v>1522</v>
      </c>
      <c r="D384" s="6" t="s">
        <v>14</v>
      </c>
      <c r="E384" s="6"/>
      <c r="F384" s="10">
        <f>_xlfn.XLOOKUP(A384,'Matt Address File'!C:C,'Matt Address File'!A:A,_xlfn.XLOOKUP(B384,Click!B:B,Click!C:C,"",0,1),0,1)</f>
        <v>1174684466</v>
      </c>
      <c r="G384" t="str">
        <f>_xlfn.XLOOKUP(F384,Click!C:C,Click!B:B,"Missing in Click",0,1)</f>
        <v>JOVON FIFER</v>
      </c>
      <c r="H384" t="str">
        <f>_xlfn.XLOOKUP(F384,Click!C:C,Click!A:A,"Missing in Click",0,1)</f>
        <v>SAINT LOUIS-OEM</v>
      </c>
      <c r="I384" t="str">
        <f>_xlfn.XLOOKUP(F384,'Matt Address File'!A:A,'Matt Address File'!P:P,"Missing Address",0,1)</f>
        <v>Missing Address</v>
      </c>
    </row>
    <row r="385" spans="1:9" hidden="1" x14ac:dyDescent="0.25">
      <c r="A385" s="5">
        <v>494608</v>
      </c>
      <c r="B385" s="5" t="s">
        <v>1531</v>
      </c>
      <c r="C385" s="5" t="s">
        <v>1522</v>
      </c>
      <c r="D385" s="6" t="s">
        <v>14</v>
      </c>
      <c r="E385" s="26" t="s">
        <v>15</v>
      </c>
      <c r="F385" s="10">
        <f>_xlfn.XLOOKUP(A385,'Matt Address File'!C:C,'Matt Address File'!A:A,"Not in Click",0,1)</f>
        <v>1174684426</v>
      </c>
      <c r="G385" t="str">
        <f>_xlfn.XLOOKUP(F385,Click!C:C,Click!B:B,"Missing in Click",0,1)</f>
        <v>KENNETH BASS</v>
      </c>
      <c r="H385" t="str">
        <f>_xlfn.XLOOKUP(F385,Click!C:C,Click!A:A,"Missing in Click",0,1)</f>
        <v>SAINT LOUIS-OEM</v>
      </c>
      <c r="I385" t="str">
        <f>_xlfn.XLOOKUP(A385,'Matt Address File'!C:C,'Matt Address File'!P:P,"Missing Address",0,1)</f>
        <v>9 Sassafras Parc Ct, Ofallon, 63368, MO</v>
      </c>
    </row>
    <row r="386" spans="1:9" hidden="1" x14ac:dyDescent="0.25">
      <c r="A386" s="5">
        <v>516851</v>
      </c>
      <c r="B386" s="5" t="s">
        <v>1535</v>
      </c>
      <c r="C386" s="5" t="s">
        <v>1522</v>
      </c>
      <c r="D386" s="6" t="s">
        <v>14</v>
      </c>
      <c r="E386" s="6"/>
      <c r="F386" s="10">
        <f>_xlfn.XLOOKUP(A386,'Matt Address File'!C:C,'Matt Address File'!A:A,"Not in Click",0,1)</f>
        <v>1181522413</v>
      </c>
      <c r="G386" t="str">
        <f>_xlfn.XLOOKUP(F386,Click!C:C,Click!B:B,"Missing in Click",0,1)</f>
        <v>STEVEN CROSNO</v>
      </c>
      <c r="H386" t="str">
        <f>_xlfn.XLOOKUP(F386,Click!C:C,Click!A:A,"Missing in Click",0,1)</f>
        <v>SAINT LOUIS-OEM</v>
      </c>
      <c r="I386" t="str">
        <f>_xlfn.XLOOKUP(A386,'Matt Address File'!C:C,'Matt Address File'!P:P,"Missing Address",0,1)</f>
        <v>10710 Niblic Drive, St. Louis, 63114, MO</v>
      </c>
    </row>
    <row r="387" spans="1:9" hidden="1" x14ac:dyDescent="0.25">
      <c r="A387" s="5">
        <v>494640</v>
      </c>
      <c r="B387" s="5" t="s">
        <v>1539</v>
      </c>
      <c r="C387" s="5" t="s">
        <v>1540</v>
      </c>
      <c r="D387" s="6" t="s">
        <v>14</v>
      </c>
      <c r="E387" s="26" t="s">
        <v>15</v>
      </c>
      <c r="F387" s="10">
        <f>_xlfn.XLOOKUP(A387,'Matt Address File'!C:C,'Matt Address File'!A:A,"Not in Click",0,1)</f>
        <v>1172823958</v>
      </c>
      <c r="G387" t="str">
        <f>_xlfn.XLOOKUP(F387,Click!C:C,Click!B:B,"Missing in Click",0,1)</f>
        <v>JONATHAN DELAPAZ</v>
      </c>
      <c r="H387" t="str">
        <f>_xlfn.XLOOKUP(F387,Click!C:C,Click!A:A,"Missing in Click",0,1)</f>
        <v>SAN ANTONIO-OEM</v>
      </c>
      <c r="I387" t="str">
        <f>_xlfn.XLOOKUP(A387,'Matt Address File'!C:C,'Matt Address File'!P:P,"Missing Address",0,1)</f>
        <v>107 QUAIL CV, KYLE, 78640, TX</v>
      </c>
    </row>
    <row r="388" spans="1:9" hidden="1" x14ac:dyDescent="0.25">
      <c r="A388" s="5">
        <v>472106</v>
      </c>
      <c r="B388" s="5" t="s">
        <v>1545</v>
      </c>
      <c r="C388" s="5" t="s">
        <v>1540</v>
      </c>
      <c r="D388" s="6" t="s">
        <v>14</v>
      </c>
      <c r="E388" s="6"/>
      <c r="F388" s="10">
        <f>_xlfn.XLOOKUP(A388,'Matt Address File'!C:C,'Matt Address File'!A:A,"Not in Click",0,1)</f>
        <v>1174684490</v>
      </c>
      <c r="G388" t="str">
        <f>_xlfn.XLOOKUP(F388,Click!C:C,Click!B:B,"Missing in Click",0,1)</f>
        <v>DEVONTE THOMAS</v>
      </c>
      <c r="H388" t="str">
        <f>_xlfn.XLOOKUP(F388,Click!C:C,Click!A:A,"Missing in Click",0,1)</f>
        <v>SAN ANTONIO-OEM</v>
      </c>
      <c r="I388" t="str">
        <f>_xlfn.XLOOKUP(A388,'Matt Address File'!C:C,'Matt Address File'!P:P,"Missing Address",0,1)</f>
        <v>9611 Anderson Way, Converse, 78109, TX</v>
      </c>
    </row>
    <row r="389" spans="1:9" hidden="1" x14ac:dyDescent="0.25">
      <c r="A389" s="5">
        <v>459024</v>
      </c>
      <c r="B389" s="5" t="s">
        <v>1550</v>
      </c>
      <c r="C389" s="5" t="s">
        <v>1540</v>
      </c>
      <c r="D389" s="6" t="s">
        <v>14</v>
      </c>
      <c r="E389" s="6"/>
      <c r="F389" s="10">
        <f>_xlfn.XLOOKUP(A389,'Matt Address File'!C:C,'Matt Address File'!A:A,"Not in Click",0,1)</f>
        <v>1175692766</v>
      </c>
      <c r="G389" t="str">
        <f>_xlfn.XLOOKUP(F389,Click!C:C,Click!B:B,"Missing in Click",0,1)</f>
        <v>MATTHEW POORE</v>
      </c>
      <c r="H389" t="str">
        <f>_xlfn.XLOOKUP(F389,Click!C:C,Click!A:A,"Missing in Click",0,1)</f>
        <v>SAN ANTONIO-OEM</v>
      </c>
      <c r="I389" t="str">
        <f>_xlfn.XLOOKUP(A389,'Matt Address File'!C:C,'Matt Address File'!P:P,"Missing Address",0,1)</f>
        <v>6933 border brook, San Antonio, 78238, TX</v>
      </c>
    </row>
    <row r="390" spans="1:9" hidden="1" x14ac:dyDescent="0.25">
      <c r="A390" s="5">
        <v>411072</v>
      </c>
      <c r="B390" s="5" t="s">
        <v>1554</v>
      </c>
      <c r="C390" s="5" t="s">
        <v>1540</v>
      </c>
      <c r="D390" s="6" t="s">
        <v>14</v>
      </c>
      <c r="E390" s="6"/>
      <c r="F390" s="10">
        <f>_xlfn.XLOOKUP(A390,'Matt Address File'!C:C,'Matt Address File'!A:A,"Not in Click",0,1)</f>
        <v>1179021414</v>
      </c>
      <c r="G390" t="str">
        <f>_xlfn.XLOOKUP(F390,Click!C:C,Click!B:B,"Missing in Click",0,1)</f>
        <v>PATRICK RAFOLS</v>
      </c>
      <c r="H390" t="str">
        <f>_xlfn.XLOOKUP(F390,Click!C:C,Click!A:A,"Missing in Click",0,1)</f>
        <v>SAN ANTONIO-OEM</v>
      </c>
      <c r="I390" t="str">
        <f>_xlfn.XLOOKUP(A390,'Matt Address File'!C:C,'Matt Address File'!P:P,"Missing Address",0,1)</f>
        <v>1938 E Sonterra Blvd Apt. 1312, San Antonio, 78259, TX</v>
      </c>
    </row>
    <row r="391" spans="1:9" hidden="1" x14ac:dyDescent="0.25">
      <c r="A391" s="5">
        <v>397287</v>
      </c>
      <c r="B391" s="5" t="s">
        <v>1558</v>
      </c>
      <c r="C391" s="5" t="s">
        <v>1540</v>
      </c>
      <c r="D391" s="6" t="s">
        <v>14</v>
      </c>
      <c r="E391" s="6"/>
      <c r="F391" s="10">
        <f>_xlfn.XLOOKUP(A391,'Matt Address File'!C:C,'Matt Address File'!A:A,"Not in Click",0,1)</f>
        <v>1174684522</v>
      </c>
      <c r="G391" t="str">
        <f>_xlfn.XLOOKUP(F391,Click!C:C,Click!B:B,"Missing in Click",0,1)</f>
        <v>LUIS MALTOS</v>
      </c>
      <c r="H391" t="str">
        <f>_xlfn.XLOOKUP(F391,Click!C:C,Click!A:A,"Missing in Click",0,1)</f>
        <v>SAN ANTONIO-OEM</v>
      </c>
      <c r="I391" t="str">
        <f>_xlfn.XLOOKUP(A391,'Matt Address File'!C:C,'Matt Address File'!P:P,"Missing Address",0,1)</f>
        <v>5602 Presidio Pkwy apt 1222, San Antonio, 78249, TX</v>
      </c>
    </row>
    <row r="392" spans="1:9" hidden="1" x14ac:dyDescent="0.25">
      <c r="A392" s="5">
        <v>282047</v>
      </c>
      <c r="B392" s="5" t="s">
        <v>1563</v>
      </c>
      <c r="C392" s="5" t="s">
        <v>1540</v>
      </c>
      <c r="D392" s="6" t="s">
        <v>14</v>
      </c>
      <c r="E392" s="6"/>
      <c r="F392" s="10">
        <f>_xlfn.XLOOKUP(A392,'Matt Address File'!C:C,'Matt Address File'!A:A,"Not in Click",0,1)</f>
        <v>1175692675</v>
      </c>
      <c r="G392" t="str">
        <f>_xlfn.XLOOKUP(F392,Click!C:C,Click!B:B,"Missing in Click",0,1)</f>
        <v>MAXWELL MORELAND</v>
      </c>
      <c r="H392" t="str">
        <f>_xlfn.XLOOKUP(F392,Click!C:C,Click!A:A,"Missing in Click",0,1)</f>
        <v>SAN ANTONIO-OEM</v>
      </c>
      <c r="I392" t="str">
        <f>_xlfn.XLOOKUP(A392,'Matt Address File'!C:C,'Matt Address File'!P:P,"Missing Address",0,1)</f>
        <v>9703 Woodland Pines, San Antonio, 78254, TX</v>
      </c>
    </row>
    <row r="393" spans="1:9" hidden="1" x14ac:dyDescent="0.25">
      <c r="A393" s="5">
        <v>454401</v>
      </c>
      <c r="B393" s="5" t="s">
        <v>1567</v>
      </c>
      <c r="C393" s="5" t="s">
        <v>1568</v>
      </c>
      <c r="D393" s="6" t="s">
        <v>14</v>
      </c>
      <c r="E393" s="26" t="s">
        <v>15</v>
      </c>
      <c r="F393" s="10">
        <f>_xlfn.XLOOKUP(A393,'Matt Address File'!C:C,'Matt Address File'!A:A,"Not in Click",0,1)</f>
        <v>1149808559</v>
      </c>
      <c r="G393" t="str">
        <f>_xlfn.XLOOKUP(F393,Click!C:C,Click!B:B,"Missing in Click",0,1)</f>
        <v>ARMANDO GARCIA</v>
      </c>
      <c r="H393" t="str">
        <f>_xlfn.XLOOKUP(F393,Click!C:C,Click!A:A,"Missing in Click",0,1)</f>
        <v>SAN DIEGO-OEM</v>
      </c>
      <c r="I393" t="str">
        <f>_xlfn.XLOOKUP(A393,'Matt Address File'!C:C,'Matt Address File'!P:P,"Missing Address",0,1)</f>
        <v>1440 hotel circle north #362, San Diego, 92108, CA</v>
      </c>
    </row>
    <row r="394" spans="1:9" hidden="1" x14ac:dyDescent="0.25">
      <c r="A394" s="5">
        <v>453971</v>
      </c>
      <c r="B394" s="5" t="s">
        <v>1578</v>
      </c>
      <c r="C394" s="5" t="s">
        <v>1568</v>
      </c>
      <c r="D394" s="6" t="s">
        <v>14</v>
      </c>
      <c r="E394" s="26" t="s">
        <v>15</v>
      </c>
      <c r="F394" s="10">
        <f>_xlfn.XLOOKUP(A394,'Matt Address File'!C:C,'Matt Address File'!A:A,"Not in Click",0,1)</f>
        <v>1149808558</v>
      </c>
      <c r="G394" t="str">
        <f>_xlfn.XLOOKUP(F394,Click!C:C,Click!B:B,"Missing in Click",0,1)</f>
        <v>ERICK LONY</v>
      </c>
      <c r="H394" t="str">
        <f>_xlfn.XLOOKUP(F394,Click!C:C,Click!A:A,"Missing in Click",0,1)</f>
        <v>SAN DIEGO-OEM</v>
      </c>
      <c r="I394" t="str">
        <f>_xlfn.XLOOKUP(A394,'Matt Address File'!C:C,'Matt Address File'!P:P,"Missing Address",0,1)</f>
        <v>418 Calabrese St, Fallbrook, 92028, CA</v>
      </c>
    </row>
    <row r="395" spans="1:9" hidden="1" x14ac:dyDescent="0.25">
      <c r="A395" s="5">
        <v>452290</v>
      </c>
      <c r="B395" s="5" t="s">
        <v>1606</v>
      </c>
      <c r="C395" s="5" t="s">
        <v>1568</v>
      </c>
      <c r="D395" s="6" t="s">
        <v>14</v>
      </c>
      <c r="E395" s="26" t="s">
        <v>15</v>
      </c>
      <c r="F395" s="10">
        <f>_xlfn.XLOOKUP(A395,'Matt Address File'!C:C,'Matt Address File'!A:A,"Not in Click",0,1)</f>
        <v>1149808555</v>
      </c>
      <c r="G395" t="str">
        <f>_xlfn.XLOOKUP(F395,Click!C:C,Click!B:B,"Missing in Click",0,1)</f>
        <v>TERRANCE RICHARDSON</v>
      </c>
      <c r="H395" t="str">
        <f>_xlfn.XLOOKUP(F395,Click!C:C,Click!A:A,"Missing in Click",0,1)</f>
        <v>SAN DIEGO-OEM</v>
      </c>
      <c r="I395" t="str">
        <f>_xlfn.XLOOKUP(A395,'Matt Address File'!C:C,'Matt Address File'!P:P,"Missing Address",0,1)</f>
        <v>8520 Chloe Avenue, La Mesa, 91942, CA</v>
      </c>
    </row>
    <row r="396" spans="1:9" hidden="1" x14ac:dyDescent="0.25">
      <c r="A396" s="5">
        <v>475157</v>
      </c>
      <c r="B396" s="5" t="s">
        <v>1582</v>
      </c>
      <c r="C396" s="5" t="s">
        <v>1568</v>
      </c>
      <c r="D396" s="6" t="s">
        <v>14</v>
      </c>
      <c r="E396" s="61"/>
      <c r="F396" s="10">
        <f>_xlfn.XLOOKUP(A396,'Matt Address File'!C:C,'Matt Address File'!A:A,"Not in Click",0,1)</f>
        <v>1164278677</v>
      </c>
      <c r="G396" t="str">
        <f>_xlfn.XLOOKUP(F396,Click!C:C,Click!B:B,"Missing in Click",0,1)</f>
        <v>ERNIE HERNANDEZ</v>
      </c>
      <c r="H396" t="str">
        <f>_xlfn.XLOOKUP(F396,Click!C:C,Click!A:A,"Missing in Click",0,1)</f>
        <v>SAN DIEGO-OEM</v>
      </c>
      <c r="I396" t="str">
        <f>_xlfn.XLOOKUP(A396,'Matt Address File'!C:C,'Matt Address File'!P:P,"Missing Address",0,1)</f>
        <v>322 s. Vista ave, San ysidro  California, 92173, CA</v>
      </c>
    </row>
    <row r="397" spans="1:9" hidden="1" x14ac:dyDescent="0.25">
      <c r="A397" s="5">
        <v>469412</v>
      </c>
      <c r="B397" s="5" t="s">
        <v>1602</v>
      </c>
      <c r="C397" s="5" t="s">
        <v>1568</v>
      </c>
      <c r="D397" s="6" t="s">
        <v>14</v>
      </c>
      <c r="E397" s="61"/>
      <c r="F397" s="10">
        <f>_xlfn.XLOOKUP(A397,'Matt Address File'!C:C,'Matt Address File'!A:A,"Not in Click",0,1)</f>
        <v>1158142663</v>
      </c>
      <c r="G397" t="str">
        <f>_xlfn.XLOOKUP(F397,Click!C:C,Click!B:B,"Missing in Click",0,1)</f>
        <v>TAK WONG</v>
      </c>
      <c r="H397" t="str">
        <f>_xlfn.XLOOKUP(F397,Click!C:C,Click!A:A,"Missing in Click",0,1)</f>
        <v>SAN DIEGO-OEM</v>
      </c>
      <c r="I397" t="str">
        <f>_xlfn.XLOOKUP(A397,'Matt Address File'!C:C,'Matt Address File'!P:P,"Missing Address",0,1)</f>
        <v>6924 Hyde Park Dr, San Diego, 92119, CA</v>
      </c>
    </row>
    <row r="398" spans="1:9" hidden="1" x14ac:dyDescent="0.25">
      <c r="A398" s="5">
        <v>465920</v>
      </c>
      <c r="B398" s="5" t="s">
        <v>1598</v>
      </c>
      <c r="C398" s="5" t="s">
        <v>1568</v>
      </c>
      <c r="D398" s="6" t="s">
        <v>14</v>
      </c>
      <c r="E398" s="61"/>
      <c r="F398" s="10">
        <f>_xlfn.XLOOKUP(A398,'Matt Address File'!C:C,'Matt Address File'!A:A,"Not in Click",0,1)</f>
        <v>1156891540</v>
      </c>
      <c r="G398" t="str">
        <f>_xlfn.XLOOKUP(F398,Click!C:C,Click!B:B,"Missing in Click",0,1)</f>
        <v>RONALD LEE</v>
      </c>
      <c r="H398" t="str">
        <f>_xlfn.XLOOKUP(F398,Click!C:C,Click!A:A,"Missing in Click",0,1)</f>
        <v>SAN DIEGO-OEM</v>
      </c>
      <c r="I398" t="str">
        <f>_xlfn.XLOOKUP(A398,'Matt Address File'!C:C,'Matt Address File'!P:P,"Missing Address",0,1)</f>
        <v>1634 Plumeria Drive, El Cajon, 92021, CA</v>
      </c>
    </row>
    <row r="399" spans="1:9" hidden="1" x14ac:dyDescent="0.25">
      <c r="A399" s="5">
        <v>458065</v>
      </c>
      <c r="B399" s="5" t="s">
        <v>1573</v>
      </c>
      <c r="C399" s="5" t="s">
        <v>1568</v>
      </c>
      <c r="D399" s="6" t="s">
        <v>14</v>
      </c>
      <c r="E399" s="61"/>
      <c r="F399" s="10">
        <f>_xlfn.XLOOKUP(A399,'Matt Address File'!C:C,'Matt Address File'!A:A,"Not in Click",0,1)</f>
        <v>1152611946</v>
      </c>
      <c r="G399" t="str">
        <f>_xlfn.XLOOKUP(F399,Click!C:C,Click!B:B,"Missing in Click",0,1)</f>
        <v>DARRION GRAY</v>
      </c>
      <c r="H399" t="str">
        <f>_xlfn.XLOOKUP(F399,Click!C:C,Click!A:A,"Missing in Click",0,1)</f>
        <v>SAN DIEGO-OEM</v>
      </c>
      <c r="I399" t="str">
        <f>_xlfn.XLOOKUP(A399,'Matt Address File'!C:C,'Matt Address File'!P:P,"Missing Address",0,1)</f>
        <v>1181 Calle Tesoro, Chula Vista, 91915, CA</v>
      </c>
    </row>
    <row r="400" spans="1:9" hidden="1" x14ac:dyDescent="0.25">
      <c r="A400" s="5">
        <v>451409</v>
      </c>
      <c r="B400" s="5" t="s">
        <v>1594</v>
      </c>
      <c r="C400" s="5" t="s">
        <v>1568</v>
      </c>
      <c r="D400" s="6" t="s">
        <v>14</v>
      </c>
      <c r="E400" s="6"/>
      <c r="F400" s="10">
        <f>_xlfn.XLOOKUP(A400,'Matt Address File'!C:C,'Matt Address File'!A:A,"Not in Click",0,1)</f>
        <v>1151730358</v>
      </c>
      <c r="G400" t="str">
        <f>_xlfn.XLOOKUP(F400,Click!C:C,Click!B:B,"Missing in Click",0,1)</f>
        <v>PATRICK MEGISON</v>
      </c>
      <c r="H400" t="str">
        <f>_xlfn.XLOOKUP(F400,Click!C:C,Click!A:A,"Missing in Click",0,1)</f>
        <v>SAN DIEGO-OEM</v>
      </c>
      <c r="I400" t="str">
        <f>_xlfn.XLOOKUP(A400,'Matt Address File'!C:C,'Matt Address File'!P:P,"Missing Address",0,1)</f>
        <v>201 Wilshire Rd, Oceanside, 92057, CA</v>
      </c>
    </row>
    <row r="401" spans="1:9" hidden="1" x14ac:dyDescent="0.25">
      <c r="A401" s="5">
        <v>408068</v>
      </c>
      <c r="B401" s="5" t="s">
        <v>1586</v>
      </c>
      <c r="C401" s="5" t="s">
        <v>1568</v>
      </c>
      <c r="D401" s="6" t="s">
        <v>14</v>
      </c>
      <c r="E401" s="6"/>
      <c r="F401" s="10">
        <f>_xlfn.XLOOKUP(A401,'Matt Address File'!C:C,'Matt Address File'!A:A,"Not in Click",0,1)</f>
        <v>1175695001</v>
      </c>
      <c r="G401" t="str">
        <f>_xlfn.XLOOKUP(F401,Click!C:C,Click!B:B,"Missing in Click",0,1)</f>
        <v>GERSOM TOBAR</v>
      </c>
      <c r="H401" t="str">
        <f>_xlfn.XLOOKUP(F401,Click!C:C,Click!A:A,"Missing in Click",0,1)</f>
        <v>SAN DIEGO-OEM</v>
      </c>
      <c r="I401" t="str">
        <f>_xlfn.XLOOKUP(A401,'Matt Address File'!C:C,'Matt Address File'!P:P,"Missing Address",0,1)</f>
        <v>2247 rock view glen, Escondido, 92026, CA</v>
      </c>
    </row>
    <row r="402" spans="1:9" hidden="1" x14ac:dyDescent="0.25">
      <c r="A402" s="5">
        <v>303551</v>
      </c>
      <c r="B402" s="5" t="s">
        <v>1590</v>
      </c>
      <c r="C402" s="5" t="s">
        <v>1568</v>
      </c>
      <c r="D402" s="6" t="s">
        <v>14</v>
      </c>
      <c r="E402" s="61"/>
      <c r="F402" s="10">
        <f>_xlfn.XLOOKUP(A402,'Matt Address File'!C:C,'Matt Address File'!A:A,"Not in Click",0,1)</f>
        <v>1164278637</v>
      </c>
      <c r="G402" t="str">
        <f>_xlfn.XLOOKUP(F402,Click!C:C,Click!B:B,"Missing in Click",0,1)</f>
        <v>MARLON DELGADO</v>
      </c>
      <c r="H402" t="str">
        <f>_xlfn.XLOOKUP(F402,Click!C:C,Click!A:A,"Missing in Click",0,1)</f>
        <v>SAN DIEGO-OEM</v>
      </c>
      <c r="I402" t="str">
        <f>_xlfn.XLOOKUP(A402,'Matt Address File'!C:C,'Matt Address File'!P:P,"Missing Address",0,1)</f>
        <v>1430 Petree St, El Cajon, 92020, CA</v>
      </c>
    </row>
    <row r="403" spans="1:9" hidden="1" x14ac:dyDescent="0.25">
      <c r="A403" s="5">
        <v>490463</v>
      </c>
      <c r="B403" s="5" t="s">
        <v>1610</v>
      </c>
      <c r="C403" s="5" t="s">
        <v>1611</v>
      </c>
      <c r="D403" s="6" t="s">
        <v>14</v>
      </c>
      <c r="E403" s="26" t="s">
        <v>15</v>
      </c>
      <c r="F403" s="10">
        <f>_xlfn.XLOOKUP(A403,'Matt Address File'!C:C,'Matt Address File'!A:A,"Not in Click",0,1)</f>
        <v>1166729217</v>
      </c>
      <c r="G403" t="str">
        <f>_xlfn.XLOOKUP(F403,Click!C:C,Click!B:B,"Missing in Click",0,1)</f>
        <v>ALEX MAUSISA</v>
      </c>
      <c r="H403" t="str">
        <f>_xlfn.XLOOKUP(F403,Click!C:C,Click!A:A,"Missing in Click",0,1)</f>
        <v>SAN JOSE-OEM</v>
      </c>
      <c r="I403" t="str">
        <f>_xlfn.XLOOKUP(A403,'Matt Address File'!C:C,'Matt Address File'!P:P,"Missing Address",0,1)</f>
        <v>2920 Rorty Drive, San Jose, 95136, CA</v>
      </c>
    </row>
    <row r="404" spans="1:9" hidden="1" x14ac:dyDescent="0.25">
      <c r="A404" s="5">
        <v>517794</v>
      </c>
      <c r="B404" s="15" t="s">
        <v>1616</v>
      </c>
      <c r="C404" s="5" t="s">
        <v>1611</v>
      </c>
      <c r="D404" s="6" t="s">
        <v>14</v>
      </c>
      <c r="E404" s="6"/>
      <c r="F404" s="10">
        <f>_xlfn.XLOOKUP(A404,'Matt Address File'!C:C,'Matt Address File'!A:A,_xlfn.XLOOKUP(B404,Click!B:B,Click!C:C,"",0,1),0,1)</f>
        <v>1183130702</v>
      </c>
      <c r="G404" t="str">
        <f>_xlfn.XLOOKUP(F404,Click!C:C,Click!B:B,"Missing in Click",0,1)</f>
        <v>Orlando Iniguezinfante</v>
      </c>
      <c r="H404" t="str">
        <f>_xlfn.XLOOKUP(F404,Click!C:C,Click!A:A,"Missing in Click",0,1)</f>
        <v>SAN JOSE-OEM</v>
      </c>
      <c r="I404" t="str">
        <f>_xlfn.XLOOKUP(F404,'Matt Address File'!A:A,'Matt Address File'!P:P,"Missing Address",0,1)</f>
        <v>Missing Address</v>
      </c>
    </row>
    <row r="405" spans="1:9" hidden="1" x14ac:dyDescent="0.25">
      <c r="A405" s="5">
        <v>511848</v>
      </c>
      <c r="B405" s="5" t="s">
        <v>1619</v>
      </c>
      <c r="C405" s="5" t="s">
        <v>1611</v>
      </c>
      <c r="D405" s="6" t="s">
        <v>14</v>
      </c>
      <c r="E405" s="6"/>
      <c r="F405" s="10">
        <f>_xlfn.XLOOKUP(A405,'Matt Address File'!C:C,'Matt Address File'!A:A,"Not in Click",0,1)</f>
        <v>1179021060</v>
      </c>
      <c r="G405" t="str">
        <f>_xlfn.XLOOKUP(F405,Click!C:C,Click!B:B,"Missing in Click",0,1)</f>
        <v>NATHANIEL LACCABUE</v>
      </c>
      <c r="H405" t="str">
        <f>_xlfn.XLOOKUP(F405,Click!C:C,Click!A:A,"Missing in Click",0,1)</f>
        <v>SAN JOSE-OEM</v>
      </c>
      <c r="I405" t="str">
        <f>_xlfn.XLOOKUP(A405,'Matt Address File'!C:C,'Matt Address File'!P:P,"Missing Address",0,1)</f>
        <v>13905 Foothill Ave, San Martin, 95046, CA</v>
      </c>
    </row>
    <row r="406" spans="1:9" hidden="1" x14ac:dyDescent="0.25">
      <c r="A406" s="5">
        <v>377320</v>
      </c>
      <c r="B406" s="5" t="s">
        <v>1623</v>
      </c>
      <c r="C406" s="5" t="s">
        <v>1611</v>
      </c>
      <c r="D406" s="6" t="s">
        <v>14</v>
      </c>
      <c r="E406" s="6"/>
      <c r="F406" s="10">
        <f>_xlfn.XLOOKUP(A406,'Matt Address File'!C:C,'Matt Address File'!A:A,"Not in Click",0,1)</f>
        <v>1178178936</v>
      </c>
      <c r="G406" t="str">
        <f>_xlfn.XLOOKUP(F406,Click!C:C,Click!B:B,"Missing in Click",0,1)</f>
        <v>ALEX ALCANTARA</v>
      </c>
      <c r="H406" t="str">
        <f>_xlfn.XLOOKUP(F406,Click!C:C,Click!A:A,"Missing in Click",0,1)</f>
        <v>SAN JOSE-OEM</v>
      </c>
      <c r="I406" t="str">
        <f>_xlfn.XLOOKUP(A406,'Matt Address File'!C:C,'Matt Address File'!P:P,"Missing Address",0,1)</f>
        <v>350 north union #79, Manteca, 95337, CA</v>
      </c>
    </row>
    <row r="407" spans="1:9" hidden="1" x14ac:dyDescent="0.25">
      <c r="A407" s="5">
        <v>271616</v>
      </c>
      <c r="B407" s="5" t="s">
        <v>1627</v>
      </c>
      <c r="C407" s="5" t="s">
        <v>1611</v>
      </c>
      <c r="D407" s="6" t="s">
        <v>14</v>
      </c>
      <c r="E407" s="6"/>
      <c r="F407" s="10">
        <f>_xlfn.XLOOKUP(A407,'Matt Address File'!C:C,'Matt Address File'!A:A,"Not in Click",0,1)</f>
        <v>1179020928</v>
      </c>
      <c r="G407" t="str">
        <f>_xlfn.XLOOKUP(F407,Click!C:C,Click!B:B,"Missing in Click",0,1)</f>
        <v>JOSE MARIN</v>
      </c>
      <c r="H407" t="str">
        <f>_xlfn.XLOOKUP(F407,Click!C:C,Click!A:A,"Missing in Click",0,1)</f>
        <v>SAN JOSE-OEM</v>
      </c>
      <c r="I407" t="str">
        <f>_xlfn.XLOOKUP(A407,'Matt Address File'!C:C,'Matt Address File'!P:P,"Missing Address",0,1)</f>
        <v>156 Clifford Avenue, Watsonville, 95076, CA</v>
      </c>
    </row>
    <row r="408" spans="1:9" hidden="1" x14ac:dyDescent="0.25">
      <c r="A408" s="5">
        <v>516853</v>
      </c>
      <c r="B408" s="5" t="s">
        <v>4538</v>
      </c>
      <c r="C408" s="5" t="s">
        <v>1632</v>
      </c>
      <c r="D408" s="6" t="s">
        <v>14</v>
      </c>
      <c r="E408" s="6"/>
      <c r="F408" s="10">
        <f>_xlfn.XLOOKUP(A408,'Matt Address File'!C:C,'Matt Address File'!A:A,"Not in Click",0,1)</f>
        <v>1179019974</v>
      </c>
      <c r="G408" t="str">
        <f>_xlfn.XLOOKUP(F408,Click!C:C,Click!B:B,"Missing in Click",0,1)</f>
        <v>ANTHONY DIDONA</v>
      </c>
      <c r="H408" t="str">
        <f>_xlfn.XLOOKUP(F408,Click!C:C,Click!A:A,"Missing in Click",0,1)</f>
        <v>SEATTLE</v>
      </c>
      <c r="I408" t="str">
        <f>_xlfn.XLOOKUP(A408,'Matt Address File'!C:C,'Matt Address File'!P:P,"Missing Address",0,1)</f>
        <v>903 160th St. E, Tacoma, 98445, WA</v>
      </c>
    </row>
    <row r="409" spans="1:9" hidden="1" x14ac:dyDescent="0.25">
      <c r="A409" s="5">
        <v>499542</v>
      </c>
      <c r="B409" s="5" t="s">
        <v>4539</v>
      </c>
      <c r="C409" s="5" t="s">
        <v>1632</v>
      </c>
      <c r="D409" s="6" t="s">
        <v>14</v>
      </c>
      <c r="E409" s="6"/>
      <c r="F409" s="10">
        <f>_xlfn.XLOOKUP(A409,'Matt Address File'!C:C,'Matt Address File'!A:A,"Not in Click",0,1)</f>
        <v>1174684551</v>
      </c>
      <c r="G409" t="str">
        <f>_xlfn.XLOOKUP(F409,Click!C:C,Click!B:B,"Missing in Click",0,1)</f>
        <v>GUSTAVIE MILLER</v>
      </c>
      <c r="H409" t="str">
        <f>_xlfn.XLOOKUP(F409,Click!C:C,Click!A:A,"Missing in Click",0,1)</f>
        <v>SEATTLE</v>
      </c>
      <c r="I409" t="str">
        <f>_xlfn.XLOOKUP(A409,'Matt Address File'!C:C,'Matt Address File'!P:P,"Missing Address",0,1)</f>
        <v>512 Mansfield Court Sw, Port Orchard, 98367, WA</v>
      </c>
    </row>
    <row r="410" spans="1:9" hidden="1" x14ac:dyDescent="0.25">
      <c r="A410" s="5">
        <v>488463</v>
      </c>
      <c r="B410" s="5" t="s">
        <v>4540</v>
      </c>
      <c r="C410" s="5" t="s">
        <v>1632</v>
      </c>
      <c r="D410" s="6" t="s">
        <v>338</v>
      </c>
      <c r="E410" s="6"/>
      <c r="F410" s="10">
        <f>_xlfn.XLOOKUP(A410,'Matt Address File'!C:C,'Matt Address File'!A:A,"Not in Click",0,1)</f>
        <v>1169048402</v>
      </c>
      <c r="G410" t="str">
        <f>_xlfn.XLOOKUP(F410,Click!C:C,Click!B:B,"Missing in Click",0,1)</f>
        <v>CALEB MAURSETH</v>
      </c>
      <c r="H410" t="str">
        <f>_xlfn.XLOOKUP(F410,Click!C:C,Click!A:A,"Missing in Click",0,1)</f>
        <v>SEATTLE</v>
      </c>
      <c r="I410" t="str">
        <f>_xlfn.XLOOKUP(A410,'Matt Address File'!C:C,'Matt Address File'!P:P,"Missing Address",0,1)</f>
        <v>10836 se 204th st apt 201, Kent, 98031, WA</v>
      </c>
    </row>
    <row r="411" spans="1:9" hidden="1" x14ac:dyDescent="0.25">
      <c r="A411" s="5">
        <v>484162</v>
      </c>
      <c r="B411" s="5" t="s">
        <v>4541</v>
      </c>
      <c r="C411" s="5" t="s">
        <v>1632</v>
      </c>
      <c r="D411" s="6" t="s">
        <v>14</v>
      </c>
      <c r="E411" s="6"/>
      <c r="F411" s="10">
        <f>_xlfn.XLOOKUP(A411,'Matt Address File'!C:C,'Matt Address File'!A:A,"Not in Click",0,1)</f>
        <v>1169047890</v>
      </c>
      <c r="G411" t="str">
        <f>_xlfn.XLOOKUP(F411,Click!C:C,Click!B:B,"Missing in Click",0,1)</f>
        <v>JOSHUA TIMMEN</v>
      </c>
      <c r="H411" t="str">
        <f>_xlfn.XLOOKUP(F411,Click!C:C,Click!A:A,"Missing in Click",0,1)</f>
        <v>SEATTLE</v>
      </c>
      <c r="I411" t="str">
        <f>_xlfn.XLOOKUP(A411,'Matt Address File'!C:C,'Matt Address File'!P:P,"Missing Address",0,1)</f>
        <v>1123 East Laurel Street, Kent, 98030, WA</v>
      </c>
    </row>
    <row r="412" spans="1:9" hidden="1" x14ac:dyDescent="0.25">
      <c r="A412" s="5">
        <v>473725</v>
      </c>
      <c r="B412" s="5" t="s">
        <v>1633</v>
      </c>
      <c r="C412" s="5" t="s">
        <v>1632</v>
      </c>
      <c r="D412" s="6" t="s">
        <v>14</v>
      </c>
      <c r="E412" s="6"/>
      <c r="F412" s="10">
        <f>_xlfn.XLOOKUP(A412,'Matt Address File'!C:C,'Matt Address File'!A:A,"Not in Click",0,1)</f>
        <v>1164952772</v>
      </c>
      <c r="G412" t="str">
        <f>_xlfn.XLOOKUP(F412,Click!C:C,Click!B:B,"Missing in Click",0,1)</f>
        <v>TIMOTHY PARKER</v>
      </c>
      <c r="H412" t="str">
        <f>_xlfn.XLOOKUP(F412,Click!C:C,Click!A:A,"Missing in Click",0,1)</f>
        <v>SEATTLE</v>
      </c>
      <c r="I412" t="str">
        <f>_xlfn.XLOOKUP(A412,'Matt Address File'!C:C,'Matt Address File'!P:P,"Missing Address",0,1)</f>
        <v>2217 3rd Ave, Seattle, 98121, WA</v>
      </c>
    </row>
    <row r="413" spans="1:9" hidden="1" x14ac:dyDescent="0.25">
      <c r="A413" s="5">
        <v>458628</v>
      </c>
      <c r="B413" s="5" t="s">
        <v>4542</v>
      </c>
      <c r="C413" s="5" t="s">
        <v>1632</v>
      </c>
      <c r="D413" s="6" t="s">
        <v>14</v>
      </c>
      <c r="E413" s="61"/>
      <c r="F413" s="10">
        <f>_xlfn.XLOOKUP(A413,'Matt Address File'!C:C,'Matt Address File'!A:A,"Not in Click",0,1)</f>
        <v>1154026983</v>
      </c>
      <c r="G413" t="str">
        <f>_xlfn.XLOOKUP(F413,Click!C:C,Click!B:B,"Missing in Click",0,1)</f>
        <v>OSWALDO CARDENAS</v>
      </c>
      <c r="H413" t="str">
        <f>_xlfn.XLOOKUP(F413,Click!C:C,Click!A:A,"Missing in Click",0,1)</f>
        <v>SEATTLE</v>
      </c>
      <c r="I413" t="str">
        <f>_xlfn.XLOOKUP(A413,'Matt Address File'!C:C,'Matt Address File'!P:P,"Missing Address",0,1)</f>
        <v>9408 61st dr ne, Marysville, 98270, WA</v>
      </c>
    </row>
    <row r="414" spans="1:9" hidden="1" x14ac:dyDescent="0.25">
      <c r="A414" s="5">
        <v>457590</v>
      </c>
      <c r="B414" s="5" t="s">
        <v>4543</v>
      </c>
      <c r="C414" s="5" t="s">
        <v>1632</v>
      </c>
      <c r="D414" s="6" t="s">
        <v>14</v>
      </c>
      <c r="E414" s="26" t="s">
        <v>15</v>
      </c>
      <c r="F414" s="10">
        <f>_xlfn.XLOOKUP(A414,'Matt Address File'!C:C,'Matt Address File'!A:A,"Not in Click",0,1)</f>
        <v>1154027005</v>
      </c>
      <c r="G414" t="str">
        <f>_xlfn.XLOOKUP(F414,Click!C:C,Click!B:B,"Missing in Click",0,1)</f>
        <v>ISAACC HAYNES</v>
      </c>
      <c r="H414" t="str">
        <f>_xlfn.XLOOKUP(F414,Click!C:C,Click!A:A,"Missing in Click",0,1)</f>
        <v>SEATTLE</v>
      </c>
      <c r="I414" t="str">
        <f>_xlfn.XLOOKUP(A414,'Matt Address File'!C:C,'Matt Address File'!P:P,"Missing Address",0,1)</f>
        <v>7333 E Taylor st, PORT ORCHARD, 98366, WA</v>
      </c>
    </row>
    <row r="415" spans="1:9" hidden="1" x14ac:dyDescent="0.25">
      <c r="A415" s="5">
        <v>456299</v>
      </c>
      <c r="B415" s="5" t="s">
        <v>1654</v>
      </c>
      <c r="C415" s="5" t="s">
        <v>1655</v>
      </c>
      <c r="D415" s="6" t="s">
        <v>14</v>
      </c>
      <c r="E415" s="26" t="s">
        <v>15</v>
      </c>
      <c r="F415" s="10">
        <f>_xlfn.XLOOKUP(A415,'Matt Address File'!C:C,'Matt Address File'!A:A,"Not in Click",0,1)</f>
        <v>1151392675</v>
      </c>
      <c r="G415" t="str">
        <f>_xlfn.XLOOKUP(F415,Click!C:C,Click!B:B,"Missing in Click",0,1)</f>
        <v>ANTONIO FINIZIO</v>
      </c>
      <c r="H415" t="str">
        <f>_xlfn.XLOOKUP(F415,Click!C:C,Click!A:A,"Missing in Click",0,1)</f>
        <v>SYRACUSE</v>
      </c>
      <c r="I415" t="str">
        <f>_xlfn.XLOOKUP(A415,'Matt Address File'!C:C,'Matt Address File'!P:P,"Missing Address",0,1)</f>
        <v>119 Sun Harbor Dr, Liverpool, 13088, NY</v>
      </c>
    </row>
    <row r="416" spans="1:9" hidden="1" x14ac:dyDescent="0.25">
      <c r="A416" s="5">
        <v>475024</v>
      </c>
      <c r="B416" s="5" t="s">
        <v>1660</v>
      </c>
      <c r="C416" s="5" t="s">
        <v>1655</v>
      </c>
      <c r="D416" s="6" t="s">
        <v>14</v>
      </c>
      <c r="E416" s="26" t="s">
        <v>15</v>
      </c>
      <c r="F416" s="10">
        <f>_xlfn.XLOOKUP(A416,'Matt Address File'!C:C,'Matt Address File'!A:A,"Not in Click",0,1)</f>
        <v>1164952669</v>
      </c>
      <c r="G416" t="str">
        <f>_xlfn.XLOOKUP(F416,Click!C:C,Click!B:B,"Missing in Click",0,1)</f>
        <v>DOUGLAS BALCOM</v>
      </c>
      <c r="H416" t="str">
        <f>_xlfn.XLOOKUP(F416,Click!C:C,Click!A:A,"Missing in Click",0,1)</f>
        <v>SYRACUSE</v>
      </c>
      <c r="I416" t="str">
        <f>_xlfn.XLOOKUP(A416,'Matt Address File'!C:C,'Matt Address File'!P:P,"Missing Address",0,1)</f>
        <v>121 Franklin St, Auburn, 13021, NY</v>
      </c>
    </row>
    <row r="417" spans="1:9" hidden="1" x14ac:dyDescent="0.25">
      <c r="A417" s="5">
        <v>388190</v>
      </c>
      <c r="B417" s="5" t="s">
        <v>1664</v>
      </c>
      <c r="C417" s="5" t="s">
        <v>1655</v>
      </c>
      <c r="D417" s="6" t="s">
        <v>14</v>
      </c>
      <c r="E417" s="61"/>
      <c r="F417" s="10">
        <f>_xlfn.XLOOKUP(A417,'Matt Address File'!C:C,'Matt Address File'!A:A,"Not in Click",0,1)</f>
        <v>1134812397</v>
      </c>
      <c r="G417" t="str">
        <f>_xlfn.XLOOKUP(F417,Click!C:C,Click!B:B,"Missing in Click",0,1)</f>
        <v>JONATHAN GIBBS</v>
      </c>
      <c r="H417" t="str">
        <f>_xlfn.XLOOKUP(F417,Click!C:C,Click!A:A,"Missing in Click",0,1)</f>
        <v>SYRACUSE</v>
      </c>
      <c r="I417" t="str">
        <f>_xlfn.XLOOKUP(A417,'Matt Address File'!C:C,'Matt Address File'!P:P,"Missing Address",0,1)</f>
        <v>5543 Trastevere Rd, Clay, 13041, NY</v>
      </c>
    </row>
    <row r="418" spans="1:9" hidden="1" x14ac:dyDescent="0.25">
      <c r="A418" s="5">
        <v>455685</v>
      </c>
      <c r="B418" s="5" t="s">
        <v>1668</v>
      </c>
      <c r="C418" s="5" t="s">
        <v>1669</v>
      </c>
      <c r="D418" s="6" t="s">
        <v>14</v>
      </c>
      <c r="E418" s="26" t="s">
        <v>15</v>
      </c>
      <c r="F418" s="10">
        <f>_xlfn.XLOOKUP(A418,'Matt Address File'!C:C,'Matt Address File'!A:A,"Not in Click",0,1)</f>
        <v>1151392719</v>
      </c>
      <c r="G418" t="str">
        <f>_xlfn.XLOOKUP(F418,Click!C:C,Click!B:B,"Missing in Click",0,1)</f>
        <v>DERRICK THOMAS</v>
      </c>
      <c r="H418" s="25" t="str">
        <f>_xlfn.XLOOKUP(F418,Click!C:C,Click!A:A,"Missing in Click",0,1)</f>
        <v>TALLAHASSEE</v>
      </c>
      <c r="I418" t="str">
        <f>_xlfn.XLOOKUP(A418,'Matt Address File'!C:C,'Matt Address File'!P:P,"Missing Address",0,1)</f>
        <v>6217 Fairbanks Ferry Road, Havana, 32312, FL</v>
      </c>
    </row>
    <row r="419" spans="1:9" hidden="1" x14ac:dyDescent="0.25">
      <c r="A419" s="5">
        <v>408980</v>
      </c>
      <c r="B419" s="5" t="s">
        <v>1674</v>
      </c>
      <c r="C419" s="5" t="s">
        <v>1669</v>
      </c>
      <c r="D419" s="6" t="s">
        <v>14</v>
      </c>
      <c r="E419" s="6"/>
      <c r="F419" s="10">
        <f>_xlfn.XLOOKUP(A419,'Matt Address File'!C:C,'Matt Address File'!A:A,"Not in Click",0,1)</f>
        <v>1172221591</v>
      </c>
      <c r="G419" t="str">
        <f>_xlfn.XLOOKUP(F419,Click!C:C,Click!B:B,"Missing in Click",0,1)</f>
        <v>MICHAEL STEWART</v>
      </c>
      <c r="H419" s="25" t="str">
        <f>_xlfn.XLOOKUP(F419,Click!C:C,Click!A:A,"Missing in Click",0,1)</f>
        <v>TALLAHASSEE</v>
      </c>
      <c r="I419" t="str">
        <f>_xlfn.XLOOKUP(A419,'Matt Address File'!C:C,'Matt Address File'!P:P,"Missing Address",0,1)</f>
        <v>4539 Deslin Dr, Tallahassee, 32305, FL</v>
      </c>
    </row>
    <row r="420" spans="1:9" hidden="1" x14ac:dyDescent="0.25">
      <c r="A420" s="5">
        <v>404302</v>
      </c>
      <c r="B420" s="5" t="s">
        <v>1678</v>
      </c>
      <c r="C420" s="5" t="s">
        <v>1669</v>
      </c>
      <c r="D420" s="6" t="s">
        <v>14</v>
      </c>
      <c r="E420" s="6"/>
      <c r="F420" s="10">
        <f>_xlfn.XLOOKUP(A420,'Matt Address File'!C:C,'Matt Address File'!A:A,"Not in Click",0,1)</f>
        <v>1172220293</v>
      </c>
      <c r="G420" t="str">
        <f>_xlfn.XLOOKUP(F420,Click!C:C,Click!B:B,"Missing in Click",0,1)</f>
        <v>JOSHUA BERMUDEZ</v>
      </c>
      <c r="H420" s="25" t="str">
        <f>_xlfn.XLOOKUP(F420,Click!C:C,Click!A:A,"Missing in Click",0,1)</f>
        <v>TALLAHASSEE</v>
      </c>
      <c r="I420" t="str">
        <f>_xlfn.XLOOKUP(A420,'Matt Address File'!C:C,'Matt Address File'!P:P,"Missing Address",0,1)</f>
        <v>2005 Ted Hines Dr, Tallahassee, 32308, FL</v>
      </c>
    </row>
    <row r="421" spans="1:9" hidden="1" x14ac:dyDescent="0.25">
      <c r="A421" s="5">
        <v>473547</v>
      </c>
      <c r="B421" s="5" t="s">
        <v>1944</v>
      </c>
      <c r="C421" s="5" t="s">
        <v>1683</v>
      </c>
      <c r="D421" s="6" t="s">
        <v>14</v>
      </c>
      <c r="E421" s="26" t="s">
        <v>15</v>
      </c>
      <c r="F421" s="10">
        <f>_xlfn.XLOOKUP(A421,'Matt Address File'!C:C,'Matt Address File'!A:A,"Not in Click",0,1)</f>
        <v>1164952676</v>
      </c>
      <c r="G421" t="str">
        <f>_xlfn.XLOOKUP(F421,Click!C:C,Click!B:B,"Missing in Click",0,1)</f>
        <v>RIZAL BUSTINZA MELGAR</v>
      </c>
      <c r="H421" s="25" t="str">
        <f>_xlfn.XLOOKUP(F421,Click!C:C,Click!A:A,"Missing in Click",0,1)</f>
        <v>TAMPA</v>
      </c>
      <c r="I421" t="str">
        <f>_xlfn.XLOOKUP(A421,'Matt Address File'!C:C,'Matt Address File'!P:P,"Missing Address",0,1)</f>
        <v>2032 WATERFALL DR, SPRING HILL, 34608, FL</v>
      </c>
    </row>
    <row r="422" spans="1:9" hidden="1" x14ac:dyDescent="0.25">
      <c r="A422" s="5">
        <v>501262</v>
      </c>
      <c r="B422" s="5" t="s">
        <v>1296</v>
      </c>
      <c r="C422" s="5" t="s">
        <v>1683</v>
      </c>
      <c r="D422" s="6" t="s">
        <v>14</v>
      </c>
      <c r="E422" s="26" t="s">
        <v>15</v>
      </c>
      <c r="F422" s="10">
        <f>_xlfn.XLOOKUP(A422,'Matt Address File'!C:C,'Matt Address File'!A:A,_xlfn.XLOOKUP(B422,Click!B:B,Click!C:C,"",0,1),0,1)</f>
        <v>1034446560</v>
      </c>
      <c r="G422" t="str">
        <f>_xlfn.XLOOKUP(F422,Click!C:C,Click!B:B,"Missing in Click",0,1)</f>
        <v>HOFFMAN PEREZ-BORROTO</v>
      </c>
      <c r="H422" s="25" t="str">
        <f>_xlfn.XLOOKUP(F422,Click!C:C,Click!A:A,"Missing in Click",0,1)</f>
        <v>TAMPA</v>
      </c>
      <c r="I422" t="str">
        <f>_xlfn.XLOOKUP(F422,'Matt Address File'!A:A,'Matt Address File'!P:P,"Missing Address",0,1)</f>
        <v>9142 Thomasville Drive Winter Haven Florida 33884</v>
      </c>
    </row>
    <row r="423" spans="1:9" hidden="1" x14ac:dyDescent="0.25">
      <c r="A423" s="5">
        <v>463352</v>
      </c>
      <c r="B423" s="5" t="s">
        <v>1949</v>
      </c>
      <c r="C423" s="5" t="s">
        <v>1683</v>
      </c>
      <c r="D423" s="6" t="s">
        <v>14</v>
      </c>
      <c r="E423" s="26" t="s">
        <v>15</v>
      </c>
      <c r="F423" s="10">
        <f>_xlfn.XLOOKUP(A423,'Matt Address File'!C:C,'Matt Address File'!A:A,"Not in Click",0,1)</f>
        <v>1156891423</v>
      </c>
      <c r="G423" t="str">
        <f>_xlfn.XLOOKUP(F423,Click!C:C,Click!B:B,"Missing in Click",0,1)</f>
        <v>STEVEN DEHNE</v>
      </c>
      <c r="H423" s="25" t="str">
        <f>_xlfn.XLOOKUP(F423,Click!C:C,Click!A:A,"Missing in Click",0,1)</f>
        <v>TAMPA</v>
      </c>
      <c r="I423" t="str">
        <f>_xlfn.XLOOKUP(A423,'Matt Address File'!C:C,'Matt Address File'!P:P,"Missing Address",0,1)</f>
        <v>5822 Marta Dr, Temple Terrace, 33617, FL</v>
      </c>
    </row>
    <row r="424" spans="1:9" hidden="1" x14ac:dyDescent="0.25">
      <c r="A424" s="5">
        <v>468360</v>
      </c>
      <c r="B424" s="5" t="s">
        <v>1951</v>
      </c>
      <c r="C424" s="5" t="s">
        <v>1683</v>
      </c>
      <c r="D424" s="6" t="s">
        <v>14</v>
      </c>
      <c r="E424" s="6"/>
      <c r="F424" s="10">
        <f>_xlfn.XLOOKUP(A424,'Matt Address File'!C:C,'Matt Address File'!A:A,"Not in Click",0,1)</f>
        <v>1139741464</v>
      </c>
      <c r="G424" t="str">
        <f>_xlfn.XLOOKUP(F424,Click!C:C,Click!B:B,"Missing in Click",0,1)</f>
        <v>ERIC FIELMAN</v>
      </c>
      <c r="H424" s="25" t="str">
        <f>_xlfn.XLOOKUP(F424,Click!C:C,Click!A:A,"Missing in Click",0,1)</f>
        <v>TAMPA</v>
      </c>
      <c r="I424" t="str">
        <f>_xlfn.XLOOKUP(A424,'Matt Address File'!C:C,'Matt Address File'!P:P,"Missing Address",0,1)</f>
        <v>2350 Cypress Pond Rd, Palm Harbor, 34683, FL</v>
      </c>
    </row>
    <row r="425" spans="1:9" hidden="1" x14ac:dyDescent="0.25">
      <c r="A425" s="5">
        <v>461634</v>
      </c>
      <c r="B425" s="5" t="s">
        <v>1953</v>
      </c>
      <c r="C425" s="5" t="s">
        <v>1683</v>
      </c>
      <c r="D425" s="6" t="s">
        <v>14</v>
      </c>
      <c r="E425" s="61"/>
      <c r="F425" s="10">
        <f>_xlfn.XLOOKUP(A425,'Matt Address File'!C:C,'Matt Address File'!A:A,"Not in Click",0,1)</f>
        <v>1078811744</v>
      </c>
      <c r="G425" t="str">
        <f>_xlfn.XLOOKUP(F425,Click!C:C,Click!B:B,"Missing in Click",0,1)</f>
        <v>KEON HARRIS</v>
      </c>
      <c r="H425" s="25" t="str">
        <f>_xlfn.XLOOKUP(F425,Click!C:C,Click!A:A,"Missing in Click",0,1)</f>
        <v>TAMPA</v>
      </c>
      <c r="I425" t="str">
        <f>_xlfn.XLOOKUP(A425,'Matt Address File'!C:C,'Matt Address File'!P:P,"Missing Address",0,1)</f>
        <v>715 E Lime St, Tarpon Springs, 34689, FL</v>
      </c>
    </row>
    <row r="426" spans="1:9" hidden="1" x14ac:dyDescent="0.25">
      <c r="A426" s="5">
        <v>481270</v>
      </c>
      <c r="B426" s="5" t="s">
        <v>1954</v>
      </c>
      <c r="C426" s="5" t="s">
        <v>1683</v>
      </c>
      <c r="D426" s="6" t="s">
        <v>14</v>
      </c>
      <c r="E426" s="61"/>
      <c r="F426" s="10">
        <f>_xlfn.XLOOKUP(A426,'Matt Address File'!C:C,'Matt Address File'!A:A,"Not in Click",0,1)</f>
        <v>1165134316</v>
      </c>
      <c r="G426" t="str">
        <f>_xlfn.XLOOKUP(F426,Click!C:C,Click!B:B,"Missing in Click",0,1)</f>
        <v>KYLE CHUBB</v>
      </c>
      <c r="H426" s="25" t="str">
        <f>_xlfn.XLOOKUP(F426,Click!C:C,Click!A:A,"Missing in Click",0,1)</f>
        <v>TAMPA</v>
      </c>
      <c r="I426" t="str">
        <f>_xlfn.XLOOKUP(A426,'Matt Address File'!C:C,'Matt Address File'!P:P,"Missing Address",0,1)</f>
        <v>9585 New Pond Rd, Port Richey, 34668, FL</v>
      </c>
    </row>
    <row r="427" spans="1:9" hidden="1" x14ac:dyDescent="0.25">
      <c r="A427" s="5">
        <v>456133</v>
      </c>
      <c r="B427" s="5" t="s">
        <v>1955</v>
      </c>
      <c r="C427" s="5" t="s">
        <v>1683</v>
      </c>
      <c r="D427" s="6" t="s">
        <v>338</v>
      </c>
      <c r="E427" s="61"/>
      <c r="F427" s="10">
        <f>_xlfn.XLOOKUP(A427,'Matt Address File'!C:C,'Matt Address File'!A:A,"Not in Click",0,1)</f>
        <v>1153047115</v>
      </c>
      <c r="G427" t="str">
        <f>_xlfn.XLOOKUP(F427,Click!C:C,Click!B:B,"Missing in Click",0,1)</f>
        <v>MARCUS BENNETT</v>
      </c>
      <c r="H427" s="25" t="str">
        <f>_xlfn.XLOOKUP(F427,Click!C:C,Click!A:A,"Missing in Click",0,1)</f>
        <v>TAMPA</v>
      </c>
      <c r="I427" t="str">
        <f>_xlfn.XLOOKUP(A427,'Matt Address File'!C:C,'Matt Address File'!P:P,"Missing Address",0,1)</f>
        <v>11405 Warwick Pointe Drive, BRANDON, 33511, FL</v>
      </c>
    </row>
    <row r="428" spans="1:9" hidden="1" x14ac:dyDescent="0.25">
      <c r="A428" s="5">
        <v>285173</v>
      </c>
      <c r="B428" s="5" t="s">
        <v>1957</v>
      </c>
      <c r="C428" s="5" t="s">
        <v>1683</v>
      </c>
      <c r="D428" s="6" t="s">
        <v>338</v>
      </c>
      <c r="E428" s="61"/>
      <c r="F428" s="10">
        <f>_xlfn.XLOOKUP(A428,'Matt Address File'!C:C,'Matt Address File'!A:A,"Not in Click",0,1)</f>
        <v>1162342950</v>
      </c>
      <c r="G428" t="str">
        <f>_xlfn.XLOOKUP(F428,Click!C:C,Click!B:B,"Missing in Click",0,1)</f>
        <v>RANDALL SCOTT</v>
      </c>
      <c r="H428" s="25" t="str">
        <f>_xlfn.XLOOKUP(F428,Click!C:C,Click!A:A,"Missing in Click",0,1)</f>
        <v>TAMPA</v>
      </c>
      <c r="I428" t="str">
        <f>_xlfn.XLOOKUP(A428,'Matt Address File'!C:C,'Matt Address File'!P:P,"Missing Address",0,1)</f>
        <v>3240 Kismet Ct., New Port Richey, 34655, FL</v>
      </c>
    </row>
    <row r="429" spans="1:9" hidden="1" x14ac:dyDescent="0.25">
      <c r="A429" s="5">
        <v>457132</v>
      </c>
      <c r="B429" s="5" t="s">
        <v>1705</v>
      </c>
      <c r="C429" s="5" t="s">
        <v>1683</v>
      </c>
      <c r="D429" s="6" t="s">
        <v>14</v>
      </c>
      <c r="E429" s="61"/>
      <c r="F429" s="10">
        <f>_xlfn.XLOOKUP(A429,'Matt Address File'!C:C,'Matt Address File'!A:A,"Not in Click",0,1)</f>
        <v>1151392680</v>
      </c>
      <c r="G429" t="str">
        <f>_xlfn.XLOOKUP(F429,Click!C:C,Click!B:B,"Missing in Click",0,1)</f>
        <v>ROBERT GRAFFY</v>
      </c>
      <c r="H429" s="25" t="str">
        <f>_xlfn.XLOOKUP(F429,Click!C:C,Click!A:A,"Missing in Click",0,1)</f>
        <v>TAMPA</v>
      </c>
      <c r="I429" t="str">
        <f>_xlfn.XLOOKUP(A429,'Matt Address File'!C:C,'Matt Address File'!P:P,"Missing Address",0,1)</f>
        <v>3046 Eastland Blvd, Clearwater, 33761, FL</v>
      </c>
    </row>
    <row r="430" spans="1:9" hidden="1" x14ac:dyDescent="0.25">
      <c r="A430" s="5">
        <v>501358</v>
      </c>
      <c r="B430" s="5" t="s">
        <v>1959</v>
      </c>
      <c r="C430" s="5" t="s">
        <v>1683</v>
      </c>
      <c r="D430" s="6" t="s">
        <v>14</v>
      </c>
      <c r="E430" s="6"/>
      <c r="F430" s="10">
        <f>_xlfn.XLOOKUP(A430,'Matt Address File'!C:C,'Matt Address File'!A:A,"Not in Click",0,1)</f>
        <v>1119776495</v>
      </c>
      <c r="G430" t="str">
        <f>_xlfn.XLOOKUP(F430,Click!C:C,Click!B:B,"Missing in Click",0,1)</f>
        <v>WALTER FARRELL</v>
      </c>
      <c r="H430" s="25" t="str">
        <f>_xlfn.XLOOKUP(F430,Click!C:C,Click!A:A,"Missing in Click",0,1)</f>
        <v>TAMPA</v>
      </c>
      <c r="I430" t="str">
        <f>_xlfn.XLOOKUP(A430,'Matt Address File'!C:C,'Matt Address File'!P:P,"Missing Address",0,1)</f>
        <v>15004 DUCK HAWK ROAD, WEEKI WACHEE, 34614, FL</v>
      </c>
    </row>
    <row r="431" spans="1:9" hidden="1" x14ac:dyDescent="0.25">
      <c r="A431" s="5">
        <v>522087</v>
      </c>
      <c r="B431" s="5" t="s">
        <v>4544</v>
      </c>
      <c r="C431" s="5" t="s">
        <v>4545</v>
      </c>
      <c r="D431" s="6" t="s">
        <v>71</v>
      </c>
      <c r="E431" s="6"/>
      <c r="F431" s="10" t="str">
        <f>_xlfn.XLOOKUP(A431,'Matt Address File'!C:C,'Matt Address File'!A:A,_xlfn.XLOOKUP(B431,Click!B:B,Click!C:C,"Missing in Click",0,1),0,1)</f>
        <v>Missing in Click</v>
      </c>
      <c r="G431" t="str">
        <f>_xlfn.XLOOKUP(F431,Click!C:C,Click!B:B,"Missing in Click",0,1)</f>
        <v>Missing in Click</v>
      </c>
      <c r="H431" t="str">
        <f>_xlfn.XLOOKUP(F431,Click!C:C,Click!A:A,"Missing in Click",0,1)</f>
        <v>Missing in Click</v>
      </c>
      <c r="I431" t="str">
        <f>_xlfn.XLOOKUP(A431,'Matt Address File'!C:C,'Matt Address File'!P:P,"Missing Address",0,1)</f>
        <v>Missing Address</v>
      </c>
    </row>
    <row r="432" spans="1:9" hidden="1" x14ac:dyDescent="0.25">
      <c r="A432" s="5">
        <v>521432</v>
      </c>
      <c r="B432" s="5" t="s">
        <v>4546</v>
      </c>
      <c r="C432" s="5" t="s">
        <v>4545</v>
      </c>
      <c r="D432" s="6" t="s">
        <v>71</v>
      </c>
      <c r="E432" s="6"/>
      <c r="F432" s="10" t="str">
        <f>_xlfn.XLOOKUP(A432,'Matt Address File'!C:C,'Matt Address File'!A:A,_xlfn.XLOOKUP(B432,Click!B:B,Click!C:C,"Missing in Click",0,1),0,1)</f>
        <v>Missing in Click</v>
      </c>
      <c r="G432" t="str">
        <f>_xlfn.XLOOKUP(F432,Click!C:C,Click!B:B,"Missing in Click",0,1)</f>
        <v>Missing in Click</v>
      </c>
      <c r="H432" t="str">
        <f>_xlfn.XLOOKUP(F432,Click!C:C,Click!A:A,"Missing in Click",0,1)</f>
        <v>Missing in Click</v>
      </c>
      <c r="I432" t="str">
        <f>_xlfn.XLOOKUP(A432,'Matt Address File'!C:C,'Matt Address File'!P:P,"Missing Address",0,1)</f>
        <v>Missing Address</v>
      </c>
    </row>
    <row r="433" spans="1:9" hidden="1" x14ac:dyDescent="0.25">
      <c r="A433" s="5">
        <v>521430</v>
      </c>
      <c r="B433" s="5" t="s">
        <v>4547</v>
      </c>
      <c r="C433" s="5" t="s">
        <v>4545</v>
      </c>
      <c r="D433" s="6" t="s">
        <v>71</v>
      </c>
      <c r="E433" s="6"/>
      <c r="F433" s="10" t="str">
        <f>_xlfn.XLOOKUP(A433,'Matt Address File'!C:C,'Matt Address File'!A:A,_xlfn.XLOOKUP(B433,Click!B:B,Click!C:C,"Missing in Click",0,1),0,1)</f>
        <v>Missing in Click</v>
      </c>
      <c r="G433" t="str">
        <f>_xlfn.XLOOKUP(F433,Click!C:C,Click!B:B,"Missing in Click",0,1)</f>
        <v>Missing in Click</v>
      </c>
      <c r="H433" t="str">
        <f>_xlfn.XLOOKUP(F433,Click!C:C,Click!A:A,"Missing in Click",0,1)</f>
        <v>Missing in Click</v>
      </c>
      <c r="I433" t="str">
        <f>_xlfn.XLOOKUP(A433,'Matt Address File'!C:C,'Matt Address File'!P:P,"Missing Address",0,1)</f>
        <v>Missing Address</v>
      </c>
    </row>
    <row r="434" spans="1:9" hidden="1" x14ac:dyDescent="0.25">
      <c r="A434" s="5">
        <v>521428</v>
      </c>
      <c r="B434" s="5" t="s">
        <v>4548</v>
      </c>
      <c r="C434" s="5" t="s">
        <v>4545</v>
      </c>
      <c r="D434" s="6" t="s">
        <v>71</v>
      </c>
      <c r="E434" s="6"/>
      <c r="F434" s="10" t="str">
        <f>_xlfn.XLOOKUP(A434,'Matt Address File'!C:C,'Matt Address File'!A:A,_xlfn.XLOOKUP(B434,Click!B:B,Click!C:C,"Missing in Click",0,1),0,1)</f>
        <v>Missing in Click</v>
      </c>
      <c r="G434" t="str">
        <f>_xlfn.XLOOKUP(F434,Click!C:C,Click!B:B,"Missing in Click",0,1)</f>
        <v>Missing in Click</v>
      </c>
      <c r="H434" t="str">
        <f>_xlfn.XLOOKUP(F434,Click!C:C,Click!A:A,"Missing in Click",0,1)</f>
        <v>Missing in Click</v>
      </c>
      <c r="I434" t="str">
        <f>_xlfn.XLOOKUP(A434,'Matt Address File'!C:C,'Matt Address File'!P:P,"Missing Address",0,1)</f>
        <v>Missing Address</v>
      </c>
    </row>
    <row r="435" spans="1:9" hidden="1" x14ac:dyDescent="0.25">
      <c r="A435" s="5">
        <v>521412</v>
      </c>
      <c r="B435" s="5" t="s">
        <v>4549</v>
      </c>
      <c r="C435" s="5" t="s">
        <v>4545</v>
      </c>
      <c r="D435" s="6" t="s">
        <v>71</v>
      </c>
      <c r="E435" s="6"/>
      <c r="F435" s="10" t="str">
        <f>_xlfn.XLOOKUP(A435,'Matt Address File'!C:C,'Matt Address File'!A:A,_xlfn.XLOOKUP(B435,Click!B:B,Click!C:C,"Missing in Click",0,1),0,1)</f>
        <v>Missing in Click</v>
      </c>
      <c r="G435" t="str">
        <f>_xlfn.XLOOKUP(F435,Click!C:C,Click!B:B,"Missing in Click",0,1)</f>
        <v>Missing in Click</v>
      </c>
      <c r="H435" t="str">
        <f>_xlfn.XLOOKUP(F435,Click!C:C,Click!A:A,"Missing in Click",0,1)</f>
        <v>Missing in Click</v>
      </c>
      <c r="I435" t="str">
        <f>_xlfn.XLOOKUP(A435,'Matt Address File'!C:C,'Matt Address File'!P:P,"Missing Address",0,1)</f>
        <v>Missing Address</v>
      </c>
    </row>
    <row r="436" spans="1:9" hidden="1" x14ac:dyDescent="0.25">
      <c r="A436" s="5">
        <v>521410</v>
      </c>
      <c r="B436" s="5" t="s">
        <v>4550</v>
      </c>
      <c r="C436" s="5" t="s">
        <v>4545</v>
      </c>
      <c r="D436" s="6" t="s">
        <v>71</v>
      </c>
      <c r="E436" s="6"/>
      <c r="F436" s="10" t="str">
        <f>_xlfn.XLOOKUP(A436,'Matt Address File'!C:C,'Matt Address File'!A:A,_xlfn.XLOOKUP(B436,Click!B:B,Click!C:C,"Missing in Click",0,1),0,1)</f>
        <v>Missing in Click</v>
      </c>
      <c r="G436" t="str">
        <f>_xlfn.XLOOKUP(F436,Click!C:C,Click!B:B,"Missing in Click",0,1)</f>
        <v>Missing in Click</v>
      </c>
      <c r="H436" t="str">
        <f>_xlfn.XLOOKUP(F436,Click!C:C,Click!A:A,"Missing in Click",0,1)</f>
        <v>Missing in Click</v>
      </c>
      <c r="I436" t="str">
        <f>_xlfn.XLOOKUP(A436,'Matt Address File'!C:C,'Matt Address File'!P:P,"Missing Address",0,1)</f>
        <v>Missing Address</v>
      </c>
    </row>
    <row r="437" spans="1:9" hidden="1" x14ac:dyDescent="0.25">
      <c r="A437" s="5">
        <v>521408</v>
      </c>
      <c r="B437" s="5" t="s">
        <v>4551</v>
      </c>
      <c r="C437" s="5" t="s">
        <v>4545</v>
      </c>
      <c r="D437" s="6" t="s">
        <v>71</v>
      </c>
      <c r="E437" s="6"/>
      <c r="F437" s="10" t="str">
        <f>_xlfn.XLOOKUP(A437,'Matt Address File'!C:C,'Matt Address File'!A:A,_xlfn.XLOOKUP(B437,Click!B:B,Click!C:C,"Missing in Click",0,1),0,1)</f>
        <v>Missing in Click</v>
      </c>
      <c r="G437" t="str">
        <f>_xlfn.XLOOKUP(F437,Click!C:C,Click!B:B,"Missing in Click",0,1)</f>
        <v>Missing in Click</v>
      </c>
      <c r="H437" t="str">
        <f>_xlfn.XLOOKUP(F437,Click!C:C,Click!A:A,"Missing in Click",0,1)</f>
        <v>Missing in Click</v>
      </c>
      <c r="I437" t="str">
        <f>_xlfn.XLOOKUP(A437,'Matt Address File'!C:C,'Matt Address File'!P:P,"Missing Address",0,1)</f>
        <v>Missing Address</v>
      </c>
    </row>
    <row r="438" spans="1:9" hidden="1" x14ac:dyDescent="0.25">
      <c r="A438" s="5">
        <v>521406</v>
      </c>
      <c r="B438" s="5" t="s">
        <v>4552</v>
      </c>
      <c r="C438" s="5" t="s">
        <v>4545</v>
      </c>
      <c r="D438" s="6" t="s">
        <v>71</v>
      </c>
      <c r="E438" s="6"/>
      <c r="F438" s="10" t="str">
        <f>_xlfn.XLOOKUP(A438,'Matt Address File'!C:C,'Matt Address File'!A:A,_xlfn.XLOOKUP(B438,Click!B:B,Click!C:C,"Missing in Click",0,1),0,1)</f>
        <v>Missing in Click</v>
      </c>
      <c r="G438" t="str">
        <f>_xlfn.XLOOKUP(F438,Click!C:C,Click!B:B,"Missing in Click",0,1)</f>
        <v>Missing in Click</v>
      </c>
      <c r="H438" t="str">
        <f>_xlfn.XLOOKUP(F438,Click!C:C,Click!A:A,"Missing in Click",0,1)</f>
        <v>Missing in Click</v>
      </c>
      <c r="I438" t="str">
        <f>_xlfn.XLOOKUP(A438,'Matt Address File'!C:C,'Matt Address File'!P:P,"Missing Address",0,1)</f>
        <v>Missing Address</v>
      </c>
    </row>
  </sheetData>
  <autoFilter ref="A1:I438" xr:uid="{91BEF29E-CFDA-4C4D-91D4-5E99C832CDE2}">
    <filterColumn colId="6">
      <customFilters>
        <customFilter val="*smith*"/>
      </customFilters>
    </filterColumn>
  </autoFilter>
  <conditionalFormatting sqref="G1:G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5FDE-C84A-41CF-B52E-3CC5C329FD18}">
  <dimension ref="A1:H704"/>
  <sheetViews>
    <sheetView topLeftCell="F1" workbookViewId="0">
      <selection activeCell="W2" sqref="W2:W5"/>
    </sheetView>
  </sheetViews>
  <sheetFormatPr defaultRowHeight="15" x14ac:dyDescent="0.25"/>
  <cols>
    <col min="1" max="1" width="23.42578125" bestFit="1" customWidth="1"/>
    <col min="2" max="2" width="31.42578125" bestFit="1" customWidth="1"/>
    <col min="3" max="3" width="11" bestFit="1" customWidth="1"/>
    <col min="4" max="4" width="35.28515625" bestFit="1" customWidth="1"/>
    <col min="5" max="5" width="47.28515625" bestFit="1" customWidth="1"/>
    <col min="6" max="6" width="24.140625" bestFit="1" customWidth="1"/>
    <col min="8" max="8" width="14.42578125" bestFit="1" customWidth="1"/>
  </cols>
  <sheetData>
    <row r="1" spans="1:8" x14ac:dyDescent="0.25">
      <c r="A1" t="s">
        <v>2</v>
      </c>
      <c r="B1" t="s">
        <v>1</v>
      </c>
      <c r="C1" t="s">
        <v>4553</v>
      </c>
      <c r="D1" t="s">
        <v>4554</v>
      </c>
      <c r="E1" t="s">
        <v>4555</v>
      </c>
      <c r="F1" t="s">
        <v>4556</v>
      </c>
      <c r="G1" t="s">
        <v>4557</v>
      </c>
    </row>
    <row r="2" spans="1:8" x14ac:dyDescent="0.25">
      <c r="A2" t="str">
        <f>TRIM(RIGHT(RIGHT(E2,LEN(E2)-FIND(" - ",E2)-1),LEN(RIGHT(E2,LEN(E2)-FIND(" - ",E2)-1))-FIND(" - ",RIGHT(E2,LEN(E2)-FIND(" - ",E2)-1))-1))</f>
        <v>CLEVELAND</v>
      </c>
      <c r="B2" t="s">
        <v>205</v>
      </c>
      <c r="C2">
        <v>1008597900</v>
      </c>
      <c r="D2" t="s">
        <v>4558</v>
      </c>
      <c r="E2" t="s">
        <v>4559</v>
      </c>
      <c r="F2" t="s">
        <v>4560</v>
      </c>
      <c r="G2" t="str">
        <f>_xlfn.XLOOKUP(B2,'Brian K File'!B:B,'Brian K File'!D:D,"Not",0,1)</f>
        <v>Production</v>
      </c>
      <c r="H2" t="str" cm="1">
        <f t="array" ref="H2">IF(A2="Clev","Bank",_xlfn.XLOOKUP(B2,Sheet1!$G$3:$G$12,Sheet1!$I$3:$I$12&amp;" And "&amp;Sheet1!$J$3:$J$12,"Missing",0,-1))</f>
        <v>Syracuse And 6</v>
      </c>
    </row>
    <row r="3" spans="1:8" x14ac:dyDescent="0.25">
      <c r="A3" t="str">
        <f t="shared" ref="A3" si="0">TRIM(RIGHT(RIGHT(E3,LEN(E3)-FIND(" - ",E3)-1),LEN(RIGHT(E3,LEN(E3)-FIND(" - ",E3)-1))-FIND(" - ",RIGHT(E3,LEN(E3)-FIND(" - ",E3)-1))-1))</f>
        <v>ASURION REPAIR SERVICES</v>
      </c>
      <c r="B3" t="s">
        <v>4561</v>
      </c>
      <c r="C3">
        <v>1008598010</v>
      </c>
      <c r="D3" t="s">
        <v>4558</v>
      </c>
      <c r="E3" t="s">
        <v>4562</v>
      </c>
      <c r="F3" t="s">
        <v>4560</v>
      </c>
      <c r="G3" t="str">
        <f>_xlfn.XLOOKUP(B3,'Brian K File'!B:B,'Brian K File'!D:D,"Not",0,1)</f>
        <v>Not</v>
      </c>
      <c r="H3" t="str" cm="1">
        <f t="array" ref="H3">_xlfn.XLOOKUP(B3,Sheet1!$G$3:$G$12,Sheet1!$I$3:$I$12&amp;" And "&amp;Sheet1!$J$3:$J$12,"Missing",0,-1)</f>
        <v>Grand Rapids And 7</v>
      </c>
    </row>
    <row r="4" spans="1:8" x14ac:dyDescent="0.25">
      <c r="A4" t="str">
        <f t="shared" ref="A4:A67" si="1">TRIM(RIGHT(RIGHT(E4,LEN(E4)-FIND(" - ",E4)-1),LEN(RIGHT(E4,LEN(E4)-FIND(" - ",E4)-1))-FIND(" - ",RIGHT(E4,LEN(E4)-FIND(" - ",E4)-1))-1))</f>
        <v>ALEXANDRIA</v>
      </c>
      <c r="B4" t="s">
        <v>16</v>
      </c>
      <c r="C4">
        <v>1148008487</v>
      </c>
      <c r="D4" t="s">
        <v>4558</v>
      </c>
      <c r="E4" t="s">
        <v>4563</v>
      </c>
      <c r="F4" t="s">
        <v>4560</v>
      </c>
      <c r="G4" t="str">
        <f>_xlfn.XLOOKUP(B4,'Brian K File'!B:B,'Brian K File'!D:D,"Not",0,1)</f>
        <v>Not</v>
      </c>
      <c r="H4" t="str" cm="1">
        <f t="array" ref="H4">_xlfn.XLOOKUP(B4,Sheet1!$G$3:$G$12,Sheet1!$I$3:$I$12&amp;" And "&amp;Sheet1!$J$3:$J$12,"Missing",0,-1)</f>
        <v>Raleigh And 8</v>
      </c>
    </row>
    <row r="5" spans="1:8" x14ac:dyDescent="0.25">
      <c r="A5" t="str">
        <f t="shared" si="1"/>
        <v>PITTSBURGH</v>
      </c>
      <c r="B5" t="s">
        <v>1386</v>
      </c>
      <c r="C5">
        <v>1009523489</v>
      </c>
      <c r="D5" t="s">
        <v>4558</v>
      </c>
      <c r="E5" t="s">
        <v>4564</v>
      </c>
      <c r="F5" t="s">
        <v>4560</v>
      </c>
      <c r="G5" t="str">
        <f>_xlfn.XLOOKUP(B5,'Brian K File'!B:B,'Brian K File'!D:D,"Not",0,1)</f>
        <v>Production</v>
      </c>
    </row>
    <row r="6" spans="1:8" x14ac:dyDescent="0.25">
      <c r="A6" t="str">
        <f t="shared" si="1"/>
        <v>SAINT LOUIS-OEM</v>
      </c>
      <c r="B6" t="s">
        <v>1528</v>
      </c>
      <c r="C6">
        <v>1015762906</v>
      </c>
      <c r="D6" t="s">
        <v>4558</v>
      </c>
      <c r="E6" t="s">
        <v>4565</v>
      </c>
      <c r="F6" t="s">
        <v>4560</v>
      </c>
      <c r="G6" t="str">
        <f>_xlfn.XLOOKUP(B6,'Brian K File'!B:B,'Brian K File'!D:D,"Not",0,1)</f>
        <v>Production</v>
      </c>
    </row>
    <row r="7" spans="1:8" x14ac:dyDescent="0.25">
      <c r="A7" t="str">
        <f t="shared" si="1"/>
        <v>ALEXANDRIA</v>
      </c>
      <c r="B7" t="s">
        <v>29</v>
      </c>
      <c r="C7">
        <v>1152673042</v>
      </c>
      <c r="D7" t="s">
        <v>4558</v>
      </c>
      <c r="E7" t="s">
        <v>4563</v>
      </c>
      <c r="F7" t="s">
        <v>4560</v>
      </c>
      <c r="G7" t="str">
        <f>_xlfn.XLOOKUP(B7,'Brian K File'!B:B,'Brian K File'!D:D,"Not",0,1)</f>
        <v>Not</v>
      </c>
    </row>
    <row r="8" spans="1:8" x14ac:dyDescent="0.25">
      <c r="A8" t="str">
        <f t="shared" si="1"/>
        <v>JUPITER</v>
      </c>
      <c r="B8" t="s">
        <v>813</v>
      </c>
      <c r="C8">
        <v>1034446433</v>
      </c>
      <c r="D8" t="s">
        <v>4558</v>
      </c>
      <c r="E8" t="s">
        <v>4566</v>
      </c>
      <c r="F8" t="s">
        <v>4560</v>
      </c>
      <c r="G8" t="str">
        <f>_xlfn.XLOOKUP(B8,'Brian K File'!B:B,'Brian K File'!D:D,"Not",0,1)</f>
        <v>Lakes Training</v>
      </c>
    </row>
    <row r="9" spans="1:8" x14ac:dyDescent="0.25">
      <c r="A9" t="str">
        <f t="shared" si="1"/>
        <v>DAYTONA</v>
      </c>
      <c r="B9" t="s">
        <v>346</v>
      </c>
      <c r="C9">
        <v>1034446441</v>
      </c>
      <c r="D9" t="s">
        <v>4558</v>
      </c>
      <c r="E9" t="s">
        <v>4567</v>
      </c>
      <c r="F9" t="s">
        <v>4560</v>
      </c>
      <c r="G9" t="str">
        <f>_xlfn.XLOOKUP(B9,'Brian K File'!B:B,'Brian K File'!D:D,"Not",0,1)</f>
        <v>Production</v>
      </c>
    </row>
    <row r="10" spans="1:8" x14ac:dyDescent="0.25">
      <c r="A10" t="str">
        <f t="shared" si="1"/>
        <v>FORT LAUDERDALE</v>
      </c>
      <c r="B10" t="s">
        <v>504</v>
      </c>
      <c r="C10">
        <v>1034446444</v>
      </c>
      <c r="D10" t="s">
        <v>4558</v>
      </c>
      <c r="E10" t="s">
        <v>4568</v>
      </c>
      <c r="F10" t="s">
        <v>4560</v>
      </c>
      <c r="G10" t="str">
        <f>_xlfn.XLOOKUP(B10,'Brian K File'!B:B,'Brian K File'!D:D,"Not",0,1)</f>
        <v>Lakes Training</v>
      </c>
    </row>
    <row r="11" spans="1:8" x14ac:dyDescent="0.25">
      <c r="A11" t="str">
        <f t="shared" si="1"/>
        <v>OCALA</v>
      </c>
      <c r="B11" t="s">
        <v>1172</v>
      </c>
      <c r="C11">
        <v>1034446449</v>
      </c>
      <c r="D11" t="s">
        <v>4558</v>
      </c>
      <c r="E11" t="s">
        <v>4569</v>
      </c>
      <c r="F11" t="s">
        <v>4570</v>
      </c>
      <c r="G11" t="str">
        <f>_xlfn.XLOOKUP(B11,'Brian K File'!B:B,'Brian K File'!D:D,"Not",0,1)</f>
        <v>Lakes Training</v>
      </c>
    </row>
    <row r="12" spans="1:8" x14ac:dyDescent="0.25">
      <c r="A12" t="str">
        <f t="shared" si="1"/>
        <v>OCALA</v>
      </c>
      <c r="B12" t="s">
        <v>1210</v>
      </c>
      <c r="C12">
        <v>1034446492</v>
      </c>
      <c r="D12" t="s">
        <v>4558</v>
      </c>
      <c r="E12" t="s">
        <v>4569</v>
      </c>
      <c r="F12" t="s">
        <v>4560</v>
      </c>
      <c r="G12" t="str">
        <f>_xlfn.XLOOKUP(B12,'Brian K File'!B:B,'Brian K File'!D:D,"Not",0,1)</f>
        <v>Production</v>
      </c>
    </row>
    <row r="13" spans="1:8" x14ac:dyDescent="0.25">
      <c r="A13" t="str">
        <f t="shared" si="1"/>
        <v>FORT LAUDERDALE</v>
      </c>
      <c r="B13" t="s">
        <v>560</v>
      </c>
      <c r="C13">
        <v>1034446504</v>
      </c>
      <c r="D13" t="s">
        <v>4558</v>
      </c>
      <c r="E13" t="s">
        <v>4568</v>
      </c>
      <c r="F13" t="s">
        <v>4560</v>
      </c>
      <c r="G13" t="str">
        <f>_xlfn.XLOOKUP(B13,'Brian K File'!B:B,'Brian K File'!D:D,"Not",0,1)</f>
        <v>Lakes Training</v>
      </c>
    </row>
    <row r="14" spans="1:8" x14ac:dyDescent="0.25">
      <c r="A14" t="str">
        <f t="shared" si="1"/>
        <v>MIAMI</v>
      </c>
      <c r="B14" t="s">
        <v>1082</v>
      </c>
      <c r="C14">
        <v>1034446517</v>
      </c>
      <c r="D14" t="s">
        <v>4558</v>
      </c>
      <c r="E14" t="s">
        <v>4571</v>
      </c>
      <c r="F14" t="s">
        <v>4560</v>
      </c>
      <c r="G14" t="str">
        <f>_xlfn.XLOOKUP(B14,'Brian K File'!B:B,'Brian K File'!D:D,"Not",0,1)</f>
        <v>Lakes Training</v>
      </c>
    </row>
    <row r="15" spans="1:8" x14ac:dyDescent="0.25">
      <c r="A15" t="str">
        <f t="shared" si="1"/>
        <v>FORT LAUDERDALE</v>
      </c>
      <c r="B15" t="s">
        <v>446</v>
      </c>
      <c r="C15">
        <v>1034446520</v>
      </c>
      <c r="D15" t="s">
        <v>4558</v>
      </c>
      <c r="E15" t="s">
        <v>4568</v>
      </c>
      <c r="F15" t="s">
        <v>4560</v>
      </c>
      <c r="G15" t="str">
        <f>_xlfn.XLOOKUP(B15,'Brian K File'!B:B,'Brian K File'!D:D,"Not",0,1)</f>
        <v>Lakes Training</v>
      </c>
    </row>
    <row r="16" spans="1:8" x14ac:dyDescent="0.25">
      <c r="A16" t="str">
        <f t="shared" si="1"/>
        <v>ORLANDO</v>
      </c>
      <c r="B16" t="s">
        <v>833</v>
      </c>
      <c r="C16">
        <v>1034446521</v>
      </c>
      <c r="D16" t="s">
        <v>4558</v>
      </c>
      <c r="E16" t="s">
        <v>4572</v>
      </c>
      <c r="F16" t="s">
        <v>4560</v>
      </c>
      <c r="G16" t="str">
        <f>_xlfn.XLOOKUP(B16,'Brian K File'!B:B,'Brian K File'!D:D,"Not",0,1)</f>
        <v>Lakes Training</v>
      </c>
    </row>
    <row r="17" spans="1:7" x14ac:dyDescent="0.25">
      <c r="A17" t="str">
        <f t="shared" si="1"/>
        <v>Atlanta</v>
      </c>
      <c r="B17" t="s">
        <v>564</v>
      </c>
      <c r="C17">
        <v>1034446549</v>
      </c>
      <c r="D17" t="s">
        <v>4558</v>
      </c>
      <c r="E17" t="s">
        <v>4573</v>
      </c>
      <c r="F17" t="s">
        <v>4560</v>
      </c>
      <c r="G17" t="str">
        <f>_xlfn.XLOOKUP(B17,'Brian K File'!B:B,'Brian K File'!D:D,"Not",0,1)</f>
        <v>Lakes Training</v>
      </c>
    </row>
    <row r="18" spans="1:7" x14ac:dyDescent="0.25">
      <c r="A18" t="str">
        <f t="shared" si="1"/>
        <v>TAMPA</v>
      </c>
      <c r="B18" t="s">
        <v>1947</v>
      </c>
      <c r="C18">
        <v>1034446560</v>
      </c>
      <c r="D18" t="s">
        <v>4558</v>
      </c>
      <c r="E18" t="s">
        <v>4574</v>
      </c>
      <c r="F18" t="s">
        <v>2002</v>
      </c>
      <c r="G18" t="str">
        <f>_xlfn.XLOOKUP(B18,'Brian K File'!B:B,'Brian K File'!D:D,"Not",0,1)</f>
        <v>Production</v>
      </c>
    </row>
    <row r="19" spans="1:7" x14ac:dyDescent="0.25">
      <c r="A19" t="str">
        <f t="shared" si="1"/>
        <v>FORT LAUDERDALE</v>
      </c>
      <c r="B19" t="s">
        <v>451</v>
      </c>
      <c r="C19">
        <v>1034446564</v>
      </c>
      <c r="D19" t="s">
        <v>4558</v>
      </c>
      <c r="E19" t="s">
        <v>4568</v>
      </c>
      <c r="F19" t="s">
        <v>4560</v>
      </c>
      <c r="G19" t="str">
        <f>_xlfn.XLOOKUP(B19,'Brian K File'!B:B,'Brian K File'!D:D,"Not",0,1)</f>
        <v>Lakes Training</v>
      </c>
    </row>
    <row r="20" spans="1:7" x14ac:dyDescent="0.25">
      <c r="A20" t="str">
        <f t="shared" si="1"/>
        <v>ROCHESTER</v>
      </c>
      <c r="B20" t="s">
        <v>1496</v>
      </c>
      <c r="C20">
        <v>1035569187</v>
      </c>
      <c r="D20" t="s">
        <v>4558</v>
      </c>
      <c r="E20" t="s">
        <v>4575</v>
      </c>
      <c r="F20" t="s">
        <v>4560</v>
      </c>
      <c r="G20" t="str">
        <f>_xlfn.XLOOKUP(B20,'Brian K File'!B:B,'Brian K File'!D:D,"Not",0,1)</f>
        <v>Production</v>
      </c>
    </row>
    <row r="21" spans="1:7" x14ac:dyDescent="0.25">
      <c r="A21" t="str">
        <f t="shared" si="1"/>
        <v>HOUSTON-OEM</v>
      </c>
      <c r="B21" t="s">
        <v>4576</v>
      </c>
      <c r="C21">
        <v>1037552640</v>
      </c>
      <c r="D21" t="s">
        <v>4558</v>
      </c>
      <c r="E21" t="s">
        <v>4577</v>
      </c>
      <c r="F21" t="s">
        <v>4560</v>
      </c>
      <c r="G21" t="str">
        <f>_xlfn.XLOOKUP(B21,'Brian K File'!B:B,'Brian K File'!D:D,"Not",0,1)</f>
        <v>Production</v>
      </c>
    </row>
    <row r="22" spans="1:7" x14ac:dyDescent="0.25">
      <c r="A22" t="str">
        <f t="shared" si="1"/>
        <v>ASURION REPAIR SERVICES</v>
      </c>
      <c r="B22" t="s">
        <v>4578</v>
      </c>
      <c r="C22">
        <v>1040768307</v>
      </c>
      <c r="D22" t="s">
        <v>4558</v>
      </c>
      <c r="E22" t="s">
        <v>4562</v>
      </c>
      <c r="F22" t="s">
        <v>4560</v>
      </c>
      <c r="G22" t="str">
        <f>_xlfn.XLOOKUP(B22,'Brian K File'!B:B,'Brian K File'!D:D,"Not",0,1)</f>
        <v>Not</v>
      </c>
    </row>
    <row r="23" spans="1:7" x14ac:dyDescent="0.25">
      <c r="A23" t="str">
        <f t="shared" si="1"/>
        <v>CLEVELAND</v>
      </c>
      <c r="B23" t="s">
        <v>211</v>
      </c>
      <c r="C23">
        <v>1042920719</v>
      </c>
      <c r="D23" t="s">
        <v>4558</v>
      </c>
      <c r="E23" t="s">
        <v>4559</v>
      </c>
      <c r="F23" t="s">
        <v>4560</v>
      </c>
      <c r="G23" t="str">
        <f>_xlfn.XLOOKUP(B23,'Brian K File'!B:B,'Brian K File'!D:D,"Not",0,1)</f>
        <v>Production</v>
      </c>
    </row>
    <row r="24" spans="1:7" x14ac:dyDescent="0.25">
      <c r="A24" t="str">
        <f t="shared" si="1"/>
        <v>ATLANTA-OEM</v>
      </c>
      <c r="B24" t="s">
        <v>76</v>
      </c>
      <c r="C24">
        <v>1135767216</v>
      </c>
      <c r="D24" t="s">
        <v>4558</v>
      </c>
      <c r="E24" t="s">
        <v>4579</v>
      </c>
      <c r="F24" t="s">
        <v>4560</v>
      </c>
      <c r="G24" t="str">
        <f>_xlfn.XLOOKUP(B24,'Brian K File'!B:B,'Brian K File'!D:D,"Not",0,1)</f>
        <v>Not</v>
      </c>
    </row>
    <row r="25" spans="1:7" x14ac:dyDescent="0.25">
      <c r="A25" t="str">
        <f t="shared" si="1"/>
        <v>ASURION REPAIR SERVICES</v>
      </c>
      <c r="B25" t="s">
        <v>4580</v>
      </c>
      <c r="C25">
        <v>1048636977</v>
      </c>
      <c r="D25" t="s">
        <v>4558</v>
      </c>
      <c r="E25" t="s">
        <v>4562</v>
      </c>
      <c r="F25" t="s">
        <v>4581</v>
      </c>
      <c r="G25" t="str">
        <f>_xlfn.XLOOKUP(B25,'Brian K File'!B:B,'Brian K File'!D:D,"Not",0,1)</f>
        <v>Not</v>
      </c>
    </row>
    <row r="26" spans="1:7" x14ac:dyDescent="0.25">
      <c r="A26" t="str">
        <f t="shared" si="1"/>
        <v>MIAMI</v>
      </c>
      <c r="B26" t="s">
        <v>1086</v>
      </c>
      <c r="C26">
        <v>1062852903</v>
      </c>
      <c r="D26" t="s">
        <v>4558</v>
      </c>
      <c r="E26" t="s">
        <v>4571</v>
      </c>
      <c r="F26" t="s">
        <v>4560</v>
      </c>
      <c r="G26" t="str">
        <f>_xlfn.XLOOKUP(B26,'Brian K File'!B:B,'Brian K File'!D:D,"Not",0,1)</f>
        <v>Lakes Training</v>
      </c>
    </row>
    <row r="27" spans="1:7" x14ac:dyDescent="0.25">
      <c r="A27" t="str">
        <f t="shared" si="1"/>
        <v>FORT LAUDERDALE</v>
      </c>
      <c r="B27" t="s">
        <v>520</v>
      </c>
      <c r="C27">
        <v>1069566030</v>
      </c>
      <c r="D27" t="s">
        <v>4558</v>
      </c>
      <c r="E27" t="s">
        <v>4568</v>
      </c>
      <c r="F27" t="s">
        <v>4560</v>
      </c>
      <c r="G27" t="str">
        <f>_xlfn.XLOOKUP(B27,'Brian K File'!B:B,'Brian K File'!D:D,"Not",0,1)</f>
        <v>Lakes Training</v>
      </c>
    </row>
    <row r="28" spans="1:7" x14ac:dyDescent="0.25">
      <c r="A28" t="str">
        <f t="shared" si="1"/>
        <v>TAMPA</v>
      </c>
      <c r="B28" t="s">
        <v>1690</v>
      </c>
      <c r="C28">
        <v>1078811744</v>
      </c>
      <c r="D28" t="s">
        <v>4558</v>
      </c>
      <c r="E28" t="s">
        <v>4574</v>
      </c>
      <c r="F28" t="s">
        <v>4560</v>
      </c>
      <c r="G28" t="str">
        <f>_xlfn.XLOOKUP(B28,'Brian K File'!B:B,'Brian K File'!D:D,"Not",0,1)</f>
        <v>Production</v>
      </c>
    </row>
    <row r="29" spans="1:7" x14ac:dyDescent="0.25">
      <c r="A29" t="str">
        <f t="shared" si="1"/>
        <v>DAYTONA</v>
      </c>
      <c r="B29" t="s">
        <v>328</v>
      </c>
      <c r="C29">
        <v>1080907598</v>
      </c>
      <c r="D29" t="s">
        <v>4558</v>
      </c>
      <c r="E29" t="s">
        <v>4567</v>
      </c>
      <c r="F29" t="s">
        <v>4570</v>
      </c>
      <c r="G29" t="str">
        <f>_xlfn.XLOOKUP(B29,'Brian K File'!B:B,'Brian K File'!D:D,"Not",0,1)</f>
        <v>Lakes Training</v>
      </c>
    </row>
    <row r="30" spans="1:7" x14ac:dyDescent="0.25">
      <c r="A30" t="str">
        <f t="shared" si="1"/>
        <v>DAYTONA</v>
      </c>
      <c r="B30" t="s">
        <v>332</v>
      </c>
      <c r="C30">
        <v>1092996463</v>
      </c>
      <c r="D30" t="s">
        <v>4558</v>
      </c>
      <c r="E30" t="s">
        <v>4567</v>
      </c>
      <c r="F30" t="s">
        <v>4560</v>
      </c>
      <c r="G30" t="str">
        <f>_xlfn.XLOOKUP(B30,'Brian K File'!B:B,'Brian K File'!D:D,"Not",0,1)</f>
        <v>Production</v>
      </c>
    </row>
    <row r="31" spans="1:7" x14ac:dyDescent="0.25">
      <c r="A31" t="str">
        <f t="shared" si="1"/>
        <v>JUPITER</v>
      </c>
      <c r="B31" t="s">
        <v>821</v>
      </c>
      <c r="C31">
        <v>1093661972</v>
      </c>
      <c r="D31" t="s">
        <v>4558</v>
      </c>
      <c r="E31" t="s">
        <v>4566</v>
      </c>
      <c r="F31" t="s">
        <v>4560</v>
      </c>
      <c r="G31" t="str">
        <f>_xlfn.XLOOKUP(B31,'Brian K File'!B:B,'Brian K File'!D:D,"Not",0,1)</f>
        <v>Helper</v>
      </c>
    </row>
    <row r="32" spans="1:7" x14ac:dyDescent="0.25">
      <c r="A32" t="str">
        <f t="shared" si="1"/>
        <v>ASURION REPAIR SERVICES</v>
      </c>
      <c r="B32" t="s">
        <v>4582</v>
      </c>
      <c r="C32">
        <v>1094112814</v>
      </c>
      <c r="D32" t="s">
        <v>4558</v>
      </c>
      <c r="E32" t="s">
        <v>4562</v>
      </c>
      <c r="F32" t="s">
        <v>4560</v>
      </c>
      <c r="G32" t="str">
        <f>_xlfn.XLOOKUP(B32,'Brian K File'!B:B,'Brian K File'!D:D,"Not",0,1)</f>
        <v>Not</v>
      </c>
    </row>
    <row r="33" spans="1:7" x14ac:dyDescent="0.25">
      <c r="A33" t="str">
        <f t="shared" si="1"/>
        <v>CLEVELAND-OEM</v>
      </c>
      <c r="B33" t="s">
        <v>229</v>
      </c>
      <c r="C33">
        <v>1095687615</v>
      </c>
      <c r="D33" t="s">
        <v>4558</v>
      </c>
      <c r="E33" t="s">
        <v>4583</v>
      </c>
      <c r="F33" t="s">
        <v>4560</v>
      </c>
      <c r="G33" t="str">
        <f>_xlfn.XLOOKUP(B33,'Brian K File'!B:B,'Brian K File'!D:D,"Not",0,1)</f>
        <v>Production</v>
      </c>
    </row>
    <row r="34" spans="1:7" x14ac:dyDescent="0.25">
      <c r="A34" t="str">
        <f t="shared" si="1"/>
        <v>HOUSTON-OEM</v>
      </c>
      <c r="B34" t="s">
        <v>4584</v>
      </c>
      <c r="C34">
        <v>1100029511</v>
      </c>
      <c r="D34" t="s">
        <v>4558</v>
      </c>
      <c r="E34" t="s">
        <v>4577</v>
      </c>
      <c r="F34" t="s">
        <v>4560</v>
      </c>
      <c r="G34" t="str">
        <f>_xlfn.XLOOKUP(B34,'Brian K File'!B:B,'Brian K File'!D:D,"Not",0,1)</f>
        <v>Production</v>
      </c>
    </row>
    <row r="35" spans="1:7" x14ac:dyDescent="0.25">
      <c r="A35" t="str">
        <f t="shared" si="1"/>
        <v>ASURION REPAIR SERVICES</v>
      </c>
      <c r="B35" t="s">
        <v>4585</v>
      </c>
      <c r="C35">
        <v>1105412624</v>
      </c>
      <c r="D35" t="s">
        <v>4558</v>
      </c>
      <c r="E35" t="s">
        <v>4562</v>
      </c>
      <c r="F35" t="s">
        <v>4560</v>
      </c>
      <c r="G35" t="str">
        <f>_xlfn.XLOOKUP(B35,'Brian K File'!B:B,'Brian K File'!D:D,"Not",0,1)</f>
        <v>Not</v>
      </c>
    </row>
    <row r="36" spans="1:7" x14ac:dyDescent="0.25">
      <c r="A36" t="str">
        <f t="shared" si="1"/>
        <v>ASURION REPAIR SERVICES</v>
      </c>
      <c r="B36" t="s">
        <v>4586</v>
      </c>
      <c r="C36">
        <v>1110001967</v>
      </c>
      <c r="D36" t="s">
        <v>4558</v>
      </c>
      <c r="E36" t="s">
        <v>4562</v>
      </c>
      <c r="F36" t="s">
        <v>4587</v>
      </c>
      <c r="G36" t="str">
        <f>_xlfn.XLOOKUP(B36,'Brian K File'!B:B,'Brian K File'!D:D,"Not",0,1)</f>
        <v>Not</v>
      </c>
    </row>
    <row r="37" spans="1:7" x14ac:dyDescent="0.25">
      <c r="A37" t="str">
        <f t="shared" si="1"/>
        <v>FORT LAUDERDALE</v>
      </c>
      <c r="B37" t="s">
        <v>745</v>
      </c>
      <c r="C37">
        <v>1112426849</v>
      </c>
      <c r="D37" t="s">
        <v>4558</v>
      </c>
      <c r="E37" t="s">
        <v>4568</v>
      </c>
      <c r="F37" t="s">
        <v>4560</v>
      </c>
      <c r="G37" t="str">
        <f>_xlfn.XLOOKUP(B37,'Brian K File'!B:B,'Brian K File'!D:D,"Not",0,1)</f>
        <v>Production</v>
      </c>
    </row>
    <row r="38" spans="1:7" x14ac:dyDescent="0.25">
      <c r="A38" t="str">
        <f t="shared" si="1"/>
        <v>JACKSONVILLE</v>
      </c>
      <c r="B38" t="s">
        <v>731</v>
      </c>
      <c r="C38">
        <v>1113191892</v>
      </c>
      <c r="D38" t="s">
        <v>4558</v>
      </c>
      <c r="E38" t="s">
        <v>4588</v>
      </c>
      <c r="F38" t="s">
        <v>4589</v>
      </c>
      <c r="G38" t="str">
        <f>_xlfn.XLOOKUP(B38,'Brian K File'!B:B,'Brian K File'!D:D,"Not",0,1)</f>
        <v>Production</v>
      </c>
    </row>
    <row r="39" spans="1:7" x14ac:dyDescent="0.25">
      <c r="A39" t="str">
        <f t="shared" si="1"/>
        <v>GRAND RAPIDS</v>
      </c>
      <c r="B39" t="s">
        <v>629</v>
      </c>
      <c r="C39">
        <v>1115179226</v>
      </c>
      <c r="D39" t="s">
        <v>4558</v>
      </c>
      <c r="E39" t="s">
        <v>4590</v>
      </c>
      <c r="F39" t="s">
        <v>4560</v>
      </c>
      <c r="G39" t="str">
        <f>_xlfn.XLOOKUP(B39,'Brian K File'!B:B,'Brian K File'!D:D,"Not",0,1)</f>
        <v>Production</v>
      </c>
    </row>
    <row r="40" spans="1:7" x14ac:dyDescent="0.25">
      <c r="A40" t="str">
        <f t="shared" si="1"/>
        <v>ASURION REPAIR SERVICES</v>
      </c>
      <c r="B40" t="s">
        <v>4591</v>
      </c>
      <c r="C40">
        <v>1116278147</v>
      </c>
      <c r="D40" t="s">
        <v>4558</v>
      </c>
      <c r="E40" t="s">
        <v>4562</v>
      </c>
      <c r="F40" t="s">
        <v>4560</v>
      </c>
      <c r="G40" t="str">
        <f>_xlfn.XLOOKUP(B40,'Brian K File'!B:B,'Brian K File'!D:D,"Not",0,1)</f>
        <v>Not</v>
      </c>
    </row>
    <row r="41" spans="1:7" x14ac:dyDescent="0.25">
      <c r="A41" t="str">
        <f t="shared" si="1"/>
        <v>ASURION REPAIR SERVICES</v>
      </c>
      <c r="B41" t="s">
        <v>4592</v>
      </c>
      <c r="C41">
        <v>1116281147</v>
      </c>
      <c r="D41" t="s">
        <v>4558</v>
      </c>
      <c r="E41" t="s">
        <v>4562</v>
      </c>
      <c r="F41" t="s">
        <v>4587</v>
      </c>
      <c r="G41" t="str">
        <f>_xlfn.XLOOKUP(B41,'Brian K File'!B:B,'Brian K File'!D:D,"Not",0,1)</f>
        <v>Not</v>
      </c>
    </row>
    <row r="42" spans="1:7" x14ac:dyDescent="0.25">
      <c r="A42" t="str">
        <f t="shared" si="1"/>
        <v>ASURION REPAIR SERVICES</v>
      </c>
      <c r="B42" t="s">
        <v>4593</v>
      </c>
      <c r="C42">
        <v>1117199064</v>
      </c>
      <c r="D42" t="s">
        <v>4558</v>
      </c>
      <c r="E42" t="s">
        <v>4562</v>
      </c>
      <c r="F42" t="s">
        <v>4570</v>
      </c>
      <c r="G42" t="str">
        <f>_xlfn.XLOOKUP(B42,'Brian K File'!B:B,'Brian K File'!D:D,"Not",0,1)</f>
        <v>Not</v>
      </c>
    </row>
    <row r="43" spans="1:7" x14ac:dyDescent="0.25">
      <c r="A43" t="str">
        <f t="shared" si="1"/>
        <v>OCALA</v>
      </c>
      <c r="B43" t="s">
        <v>1206</v>
      </c>
      <c r="C43">
        <v>1117587594</v>
      </c>
      <c r="D43" t="s">
        <v>4558</v>
      </c>
      <c r="E43" t="s">
        <v>4569</v>
      </c>
      <c r="F43" t="s">
        <v>4570</v>
      </c>
      <c r="G43" t="str">
        <f>_xlfn.XLOOKUP(B43,'Brian K File'!B:B,'Brian K File'!D:D,"Not",0,1)</f>
        <v>Lakes Training</v>
      </c>
    </row>
    <row r="44" spans="1:7" x14ac:dyDescent="0.25">
      <c r="A44" t="str">
        <f t="shared" si="1"/>
        <v>ORLANDO</v>
      </c>
      <c r="B44" t="s">
        <v>1353</v>
      </c>
      <c r="C44">
        <v>1117587646</v>
      </c>
      <c r="D44" t="s">
        <v>4558</v>
      </c>
      <c r="E44" t="s">
        <v>4572</v>
      </c>
      <c r="F44" t="s">
        <v>4570</v>
      </c>
      <c r="G44" t="str">
        <f>_xlfn.XLOOKUP(B44,'Brian K File'!B:B,'Brian K File'!D:D,"Not",0,1)</f>
        <v>Lakes Training</v>
      </c>
    </row>
    <row r="45" spans="1:7" x14ac:dyDescent="0.25">
      <c r="A45" t="str">
        <f t="shared" si="1"/>
        <v>ASURION REPAIR SERVICES</v>
      </c>
      <c r="B45" t="s">
        <v>4594</v>
      </c>
      <c r="C45">
        <v>1119774732</v>
      </c>
      <c r="D45" t="s">
        <v>4558</v>
      </c>
      <c r="E45" t="s">
        <v>4562</v>
      </c>
      <c r="F45" t="s">
        <v>4560</v>
      </c>
      <c r="G45" t="str">
        <f>_xlfn.XLOOKUP(B45,'Brian K File'!B:B,'Brian K File'!D:D,"Not",0,1)</f>
        <v>Not</v>
      </c>
    </row>
    <row r="46" spans="1:7" x14ac:dyDescent="0.25">
      <c r="A46" t="str">
        <f t="shared" si="1"/>
        <v>OCALA</v>
      </c>
      <c r="B46" t="s">
        <v>1168</v>
      </c>
      <c r="C46">
        <v>1119776477</v>
      </c>
      <c r="D46" t="s">
        <v>4558</v>
      </c>
      <c r="E46" t="s">
        <v>4569</v>
      </c>
      <c r="F46" t="s">
        <v>4570</v>
      </c>
      <c r="G46" t="str">
        <f>_xlfn.XLOOKUP(B46,'Brian K File'!B:B,'Brian K File'!D:D,"Not",0,1)</f>
        <v>Lakes Training</v>
      </c>
    </row>
    <row r="47" spans="1:7" x14ac:dyDescent="0.25">
      <c r="A47" t="str">
        <f t="shared" si="1"/>
        <v>TAMPA</v>
      </c>
      <c r="B47" t="s">
        <v>1710</v>
      </c>
      <c r="C47">
        <v>1119776495</v>
      </c>
      <c r="D47" t="s">
        <v>4558</v>
      </c>
      <c r="E47" t="s">
        <v>4574</v>
      </c>
      <c r="F47" t="s">
        <v>4560</v>
      </c>
      <c r="G47" t="str">
        <f>_xlfn.XLOOKUP(B47,'Brian K File'!B:B,'Brian K File'!D:D,"Not",0,1)</f>
        <v>Production</v>
      </c>
    </row>
    <row r="48" spans="1:7" x14ac:dyDescent="0.25">
      <c r="A48" t="str">
        <f t="shared" si="1"/>
        <v>FORT LAUDERDALE</v>
      </c>
      <c r="B48" t="s">
        <v>473</v>
      </c>
      <c r="C48">
        <v>1123683890</v>
      </c>
      <c r="D48" t="s">
        <v>4558</v>
      </c>
      <c r="E48" t="s">
        <v>4568</v>
      </c>
      <c r="F48" t="s">
        <v>4560</v>
      </c>
      <c r="G48" t="str">
        <f>_xlfn.XLOOKUP(B48,'Brian K File'!B:B,'Brian K File'!D:D,"Not",0,1)</f>
        <v>Lakes Training</v>
      </c>
    </row>
    <row r="49" spans="1:7" x14ac:dyDescent="0.25">
      <c r="A49" t="str">
        <f t="shared" si="1"/>
        <v>JACKSONVILLE</v>
      </c>
      <c r="B49" t="s">
        <v>714</v>
      </c>
      <c r="C49">
        <v>1123684269</v>
      </c>
      <c r="D49" t="s">
        <v>4558</v>
      </c>
      <c r="E49" t="s">
        <v>4588</v>
      </c>
      <c r="F49" t="s">
        <v>4595</v>
      </c>
      <c r="G49" t="str">
        <f>_xlfn.XLOOKUP(B49,'Brian K File'!B:B,'Brian K File'!D:D,"Not",0,1)</f>
        <v>Production</v>
      </c>
    </row>
    <row r="50" spans="1:7" x14ac:dyDescent="0.25">
      <c r="A50" t="str">
        <f t="shared" si="1"/>
        <v>JUPITER</v>
      </c>
      <c r="B50" t="s">
        <v>766</v>
      </c>
      <c r="C50">
        <v>1123684863</v>
      </c>
      <c r="D50" t="s">
        <v>4558</v>
      </c>
      <c r="E50" t="s">
        <v>4566</v>
      </c>
      <c r="F50" t="s">
        <v>4560</v>
      </c>
      <c r="G50" t="str">
        <f>_xlfn.XLOOKUP(B50,'Brian K File'!B:B,'Brian K File'!D:D,"Not",0,1)</f>
        <v>Lakes Training</v>
      </c>
    </row>
    <row r="51" spans="1:7" x14ac:dyDescent="0.25">
      <c r="A51" t="str">
        <f t="shared" si="1"/>
        <v>FORT LAUDERDALE</v>
      </c>
      <c r="B51" t="s">
        <v>489</v>
      </c>
      <c r="C51">
        <v>1127234560</v>
      </c>
      <c r="D51" t="s">
        <v>4558</v>
      </c>
      <c r="E51" t="s">
        <v>4568</v>
      </c>
      <c r="F51" t="s">
        <v>4560</v>
      </c>
      <c r="G51" t="str">
        <f>_xlfn.XLOOKUP(B51,'Brian K File'!B:B,'Brian K File'!D:D,"Not",0,1)</f>
        <v>Lakes Training</v>
      </c>
    </row>
    <row r="52" spans="1:7" x14ac:dyDescent="0.25">
      <c r="A52" t="str">
        <f t="shared" si="1"/>
        <v>CHARLESTON-OEM</v>
      </c>
      <c r="B52" t="s">
        <v>1438</v>
      </c>
      <c r="C52">
        <v>1130585025</v>
      </c>
      <c r="D52" t="s">
        <v>4558</v>
      </c>
      <c r="E52" t="s">
        <v>4596</v>
      </c>
      <c r="F52" t="s">
        <v>4560</v>
      </c>
      <c r="G52" t="str">
        <f>_xlfn.XLOOKUP(B52,'Brian K File'!B:B,'Brian K File'!D:D,"Not",0,1)</f>
        <v>Production</v>
      </c>
    </row>
    <row r="53" spans="1:7" x14ac:dyDescent="0.25">
      <c r="A53" t="str">
        <f t="shared" si="1"/>
        <v>FORT MYERS</v>
      </c>
      <c r="B53" t="s">
        <v>586</v>
      </c>
      <c r="C53">
        <v>1130585335</v>
      </c>
      <c r="D53" t="s">
        <v>4558</v>
      </c>
      <c r="E53" t="s">
        <v>4597</v>
      </c>
      <c r="F53" t="s">
        <v>4560</v>
      </c>
      <c r="G53" t="str">
        <f>_xlfn.XLOOKUP(B53,'Brian K File'!B:B,'Brian K File'!D:D,"Not",0,1)</f>
        <v>Lakes Training</v>
      </c>
    </row>
    <row r="54" spans="1:7" x14ac:dyDescent="0.25">
      <c r="A54" t="str">
        <f t="shared" si="1"/>
        <v>ASURION REPAIR SERVICES</v>
      </c>
      <c r="B54" t="s">
        <v>4598</v>
      </c>
      <c r="C54">
        <v>1132121362</v>
      </c>
      <c r="D54" t="s">
        <v>4558</v>
      </c>
      <c r="E54" t="s">
        <v>4562</v>
      </c>
      <c r="F54" t="s">
        <v>4560</v>
      </c>
      <c r="G54" t="str">
        <f>_xlfn.XLOOKUP(B54,'Brian K File'!B:B,'Brian K File'!D:D,"Not",0,1)</f>
        <v>Not</v>
      </c>
    </row>
    <row r="55" spans="1:7" x14ac:dyDescent="0.25">
      <c r="A55" t="str">
        <f t="shared" si="1"/>
        <v>ASURION REPAIR SERVICES</v>
      </c>
      <c r="B55" t="s">
        <v>4599</v>
      </c>
      <c r="C55">
        <v>1132435858</v>
      </c>
      <c r="D55" t="s">
        <v>4558</v>
      </c>
      <c r="E55" t="s">
        <v>4562</v>
      </c>
      <c r="F55" t="s">
        <v>4560</v>
      </c>
      <c r="G55" t="str">
        <f>_xlfn.XLOOKUP(B55,'Brian K File'!B:B,'Brian K File'!D:D,"Not",0,1)</f>
        <v>Not</v>
      </c>
    </row>
    <row r="56" spans="1:7" x14ac:dyDescent="0.25">
      <c r="A56" t="str">
        <f t="shared" si="1"/>
        <v>FORT LAUDERDALE</v>
      </c>
      <c r="B56" t="s">
        <v>568</v>
      </c>
      <c r="C56">
        <v>1133660622</v>
      </c>
      <c r="D56" t="s">
        <v>4558</v>
      </c>
      <c r="E56" t="s">
        <v>4568</v>
      </c>
      <c r="F56" t="s">
        <v>4560</v>
      </c>
      <c r="G56" t="str">
        <f>_xlfn.XLOOKUP(B56,'Brian K File'!B:B,'Brian K File'!D:D,"Not",0,1)</f>
        <v>Lakes Training</v>
      </c>
    </row>
    <row r="57" spans="1:7" x14ac:dyDescent="0.25">
      <c r="A57" t="str">
        <f t="shared" si="1"/>
        <v>FORT LAUDERDALE</v>
      </c>
      <c r="B57" t="s">
        <v>500</v>
      </c>
      <c r="C57">
        <v>1133660817</v>
      </c>
      <c r="D57" t="s">
        <v>4558</v>
      </c>
      <c r="E57" t="s">
        <v>4568</v>
      </c>
      <c r="F57" t="s">
        <v>4560</v>
      </c>
      <c r="G57" t="str">
        <f>_xlfn.XLOOKUP(B57,'Brian K File'!B:B,'Brian K File'!D:D,"Not",0,1)</f>
        <v>Lakes Training</v>
      </c>
    </row>
    <row r="58" spans="1:7" x14ac:dyDescent="0.25">
      <c r="A58" t="str">
        <f t="shared" si="1"/>
        <v>ASURION REPAIR SERVICES</v>
      </c>
      <c r="B58" t="s">
        <v>4600</v>
      </c>
      <c r="C58">
        <v>1134362722</v>
      </c>
      <c r="D58" t="s">
        <v>4558</v>
      </c>
      <c r="E58" t="s">
        <v>4562</v>
      </c>
      <c r="F58" t="s">
        <v>4560</v>
      </c>
      <c r="G58" t="str">
        <f>_xlfn.XLOOKUP(B58,'Brian K File'!B:B,'Brian K File'!D:D,"Not",0,1)</f>
        <v>Not</v>
      </c>
    </row>
    <row r="59" spans="1:7" x14ac:dyDescent="0.25">
      <c r="A59" t="str">
        <f t="shared" si="1"/>
        <v>ASURION REPAIR SERVICES</v>
      </c>
      <c r="B59" t="s">
        <v>4601</v>
      </c>
      <c r="C59">
        <v>1134362891</v>
      </c>
      <c r="D59" t="s">
        <v>4558</v>
      </c>
      <c r="E59" t="s">
        <v>4562</v>
      </c>
      <c r="F59" t="s">
        <v>4570</v>
      </c>
      <c r="G59" t="str">
        <f>_xlfn.XLOOKUP(B59,'Brian K File'!B:B,'Brian K File'!D:D,"Not",0,1)</f>
        <v>Not</v>
      </c>
    </row>
    <row r="60" spans="1:7" x14ac:dyDescent="0.25">
      <c r="A60" t="str">
        <f t="shared" si="1"/>
        <v>ASURION REPAIR SERVICES</v>
      </c>
      <c r="B60" t="s">
        <v>4602</v>
      </c>
      <c r="C60">
        <v>1134411270</v>
      </c>
      <c r="D60" t="s">
        <v>4558</v>
      </c>
      <c r="E60" t="s">
        <v>4562</v>
      </c>
      <c r="F60" t="s">
        <v>4581</v>
      </c>
      <c r="G60" t="str">
        <f>_xlfn.XLOOKUP(B60,'Brian K File'!B:B,'Brian K File'!D:D,"Not",0,1)</f>
        <v>Not</v>
      </c>
    </row>
    <row r="61" spans="1:7" x14ac:dyDescent="0.25">
      <c r="A61" t="str">
        <f t="shared" si="1"/>
        <v>BOSTON</v>
      </c>
      <c r="B61" t="s">
        <v>106</v>
      </c>
      <c r="C61">
        <v>1155512816</v>
      </c>
      <c r="D61" t="s">
        <v>4558</v>
      </c>
      <c r="E61" t="s">
        <v>4603</v>
      </c>
      <c r="F61" t="s">
        <v>4560</v>
      </c>
      <c r="G61" t="str">
        <f>_xlfn.XLOOKUP(B61,'Brian K File'!B:B,'Brian K File'!D:D,"Not",0,1)</f>
        <v>Not</v>
      </c>
    </row>
    <row r="62" spans="1:7" x14ac:dyDescent="0.25">
      <c r="A62" t="str">
        <f t="shared" si="1"/>
        <v>ASURION REPAIR SERVICES</v>
      </c>
      <c r="B62" t="s">
        <v>4604</v>
      </c>
      <c r="C62">
        <v>1135767152</v>
      </c>
      <c r="D62" t="s">
        <v>4558</v>
      </c>
      <c r="E62" t="s">
        <v>4562</v>
      </c>
      <c r="F62" t="s">
        <v>4560</v>
      </c>
      <c r="G62" t="str">
        <f>_xlfn.XLOOKUP(B62,'Brian K File'!B:B,'Brian K File'!D:D,"Not",0,1)</f>
        <v>Not</v>
      </c>
    </row>
    <row r="63" spans="1:7" x14ac:dyDescent="0.25">
      <c r="A63" t="str">
        <f t="shared" si="1"/>
        <v>ASURION REPAIR SERVICES</v>
      </c>
      <c r="B63" t="s">
        <v>4605</v>
      </c>
      <c r="C63">
        <v>1135767161</v>
      </c>
      <c r="D63" t="s">
        <v>4558</v>
      </c>
      <c r="E63" t="s">
        <v>4562</v>
      </c>
      <c r="F63" t="s">
        <v>4560</v>
      </c>
      <c r="G63" t="str">
        <f>_xlfn.XLOOKUP(B63,'Brian K File'!B:B,'Brian K File'!D:D,"Not",0,1)</f>
        <v>Not</v>
      </c>
    </row>
    <row r="64" spans="1:7" x14ac:dyDescent="0.25">
      <c r="A64" t="str">
        <f t="shared" si="1"/>
        <v>OCALA</v>
      </c>
      <c r="B64" t="s">
        <v>1222</v>
      </c>
      <c r="C64">
        <v>1135767164</v>
      </c>
      <c r="D64" t="s">
        <v>4558</v>
      </c>
      <c r="E64" t="s">
        <v>4569</v>
      </c>
      <c r="F64" t="s">
        <v>4560</v>
      </c>
      <c r="G64" t="str">
        <f>_xlfn.XLOOKUP(B64,'Brian K File'!B:B,'Brian K File'!D:D,"Not",0,1)</f>
        <v>Production</v>
      </c>
    </row>
    <row r="65" spans="1:7" x14ac:dyDescent="0.25">
      <c r="A65" t="str">
        <f t="shared" si="1"/>
        <v>JACKSONVILLE</v>
      </c>
      <c r="B65" t="s">
        <v>4606</v>
      </c>
      <c r="C65">
        <v>1135767172</v>
      </c>
      <c r="D65" t="s">
        <v>4558</v>
      </c>
      <c r="E65" t="s">
        <v>4588</v>
      </c>
      <c r="F65" t="s">
        <v>4560</v>
      </c>
      <c r="G65" t="str">
        <f>_xlfn.XLOOKUP(B65,'Brian K File'!B:B,'Brian K File'!D:D,"Not",0,1)</f>
        <v>Production</v>
      </c>
    </row>
    <row r="66" spans="1:7" x14ac:dyDescent="0.25">
      <c r="A66" t="str">
        <f t="shared" si="1"/>
        <v>ASURION REPAIR SERVICES</v>
      </c>
      <c r="B66" t="s">
        <v>4607</v>
      </c>
      <c r="C66">
        <v>1135767173</v>
      </c>
      <c r="D66" t="s">
        <v>4558</v>
      </c>
      <c r="E66" t="s">
        <v>4562</v>
      </c>
      <c r="F66" t="s">
        <v>4587</v>
      </c>
      <c r="G66" t="str">
        <f>_xlfn.XLOOKUP(B66,'Brian K File'!B:B,'Brian K File'!D:D,"Not",0,1)</f>
        <v>Not</v>
      </c>
    </row>
    <row r="67" spans="1:7" x14ac:dyDescent="0.25">
      <c r="A67" t="str">
        <f t="shared" si="1"/>
        <v>BOSTON</v>
      </c>
      <c r="B67" t="s">
        <v>4608</v>
      </c>
      <c r="C67">
        <v>1175691443</v>
      </c>
      <c r="D67" t="s">
        <v>4558</v>
      </c>
      <c r="E67" t="s">
        <v>4603</v>
      </c>
      <c r="F67" t="s">
        <v>4560</v>
      </c>
      <c r="G67" t="str">
        <f>_xlfn.XLOOKUP(B67,'Brian K File'!B:B,'Brian K File'!D:D,"Not",0,1)</f>
        <v>Not</v>
      </c>
    </row>
    <row r="68" spans="1:7" x14ac:dyDescent="0.25">
      <c r="A68" t="str">
        <f t="shared" ref="A68:A131" si="2">TRIM(RIGHT(RIGHT(E68,LEN(E68)-FIND(" - ",E68)-1),LEN(RIGHT(E68,LEN(E68)-FIND(" - ",E68)-1))-FIND(" - ",RIGHT(E68,LEN(E68)-FIND(" - ",E68)-1))-1))</f>
        <v>ASURION REPAIR SERVICES</v>
      </c>
      <c r="B68" t="s">
        <v>4609</v>
      </c>
      <c r="C68">
        <v>1135767183</v>
      </c>
      <c r="D68" t="s">
        <v>4558</v>
      </c>
      <c r="E68" t="s">
        <v>4562</v>
      </c>
      <c r="F68" t="s">
        <v>4581</v>
      </c>
      <c r="G68" t="str">
        <f>_xlfn.XLOOKUP(B68,'Brian K File'!B:B,'Brian K File'!D:D,"Not",0,1)</f>
        <v>Not</v>
      </c>
    </row>
    <row r="69" spans="1:7" x14ac:dyDescent="0.25">
      <c r="A69" t="str">
        <f t="shared" si="2"/>
        <v>BOSTON</v>
      </c>
      <c r="B69" t="s">
        <v>116</v>
      </c>
      <c r="C69">
        <v>1175693799</v>
      </c>
      <c r="D69" t="s">
        <v>4558</v>
      </c>
      <c r="E69" t="s">
        <v>4603</v>
      </c>
      <c r="F69" t="s">
        <v>4560</v>
      </c>
      <c r="G69" t="str">
        <f>_xlfn.XLOOKUP(B69,'Brian K File'!B:B,'Brian K File'!D:D,"Not",0,1)</f>
        <v>Not</v>
      </c>
    </row>
    <row r="70" spans="1:7" x14ac:dyDescent="0.25">
      <c r="A70" t="str">
        <f t="shared" si="2"/>
        <v>ASURION REPAIR SERVICES</v>
      </c>
      <c r="B70" t="s">
        <v>4610</v>
      </c>
      <c r="C70">
        <v>1135767218</v>
      </c>
      <c r="D70" t="s">
        <v>4558</v>
      </c>
      <c r="E70" t="s">
        <v>4562</v>
      </c>
      <c r="F70" t="s">
        <v>4587</v>
      </c>
      <c r="G70" t="str">
        <f>_xlfn.XLOOKUP(B70,'Brian K File'!B:B,'Brian K File'!D:D,"Not",0,1)</f>
        <v>Not</v>
      </c>
    </row>
    <row r="71" spans="1:7" x14ac:dyDescent="0.25">
      <c r="A71" t="str">
        <f t="shared" si="2"/>
        <v>ORLANDO</v>
      </c>
      <c r="B71" t="s">
        <v>1341</v>
      </c>
      <c r="C71">
        <v>1135767275</v>
      </c>
      <c r="D71" t="s">
        <v>4558</v>
      </c>
      <c r="E71" t="s">
        <v>4572</v>
      </c>
      <c r="F71" t="s">
        <v>4560</v>
      </c>
      <c r="G71" t="str">
        <f>_xlfn.XLOOKUP(B71,'Brian K File'!B:B,'Brian K File'!D:D,"Not",0,1)</f>
        <v>Production</v>
      </c>
    </row>
    <row r="72" spans="1:7" x14ac:dyDescent="0.25">
      <c r="A72" t="str">
        <f t="shared" si="2"/>
        <v>ASURION REPAIR SERVICES</v>
      </c>
      <c r="B72" t="s">
        <v>4611</v>
      </c>
      <c r="C72">
        <v>1136145521</v>
      </c>
      <c r="D72" t="s">
        <v>4558</v>
      </c>
      <c r="E72" t="s">
        <v>4562</v>
      </c>
      <c r="F72" t="s">
        <v>4581</v>
      </c>
      <c r="G72" t="str">
        <f>_xlfn.XLOOKUP(B72,'Brian K File'!B:B,'Brian K File'!D:D,"Not",0,1)</f>
        <v>Not</v>
      </c>
    </row>
    <row r="73" spans="1:7" x14ac:dyDescent="0.25">
      <c r="A73" t="str">
        <f t="shared" si="2"/>
        <v>FORT LAUDERDALE</v>
      </c>
      <c r="B73" t="s">
        <v>536</v>
      </c>
      <c r="C73">
        <v>1136946878</v>
      </c>
      <c r="D73" t="s">
        <v>4558</v>
      </c>
      <c r="E73" t="s">
        <v>4568</v>
      </c>
      <c r="F73" t="s">
        <v>4560</v>
      </c>
      <c r="G73" t="str">
        <f>_xlfn.XLOOKUP(B73,'Brian K File'!B:B,'Brian K File'!D:D,"Not",0,1)</f>
        <v>Lakes Training</v>
      </c>
    </row>
    <row r="74" spans="1:7" x14ac:dyDescent="0.25">
      <c r="A74" t="str">
        <f t="shared" si="2"/>
        <v>ORLANDO</v>
      </c>
      <c r="B74" t="s">
        <v>1349</v>
      </c>
      <c r="C74">
        <v>1136948465</v>
      </c>
      <c r="D74" t="s">
        <v>4558</v>
      </c>
      <c r="E74" t="s">
        <v>4572</v>
      </c>
      <c r="F74" t="s">
        <v>4570</v>
      </c>
      <c r="G74" t="str">
        <f>_xlfn.XLOOKUP(B74,'Brian K File'!B:B,'Brian K File'!D:D,"Not",0,1)</f>
        <v>Lakes Training</v>
      </c>
    </row>
    <row r="75" spans="1:7" x14ac:dyDescent="0.25">
      <c r="A75" t="str">
        <f t="shared" si="2"/>
        <v>RIVERSIDE-OEM</v>
      </c>
      <c r="B75" t="s">
        <v>1482</v>
      </c>
      <c r="C75">
        <v>1137751752</v>
      </c>
      <c r="D75" t="s">
        <v>4558</v>
      </c>
      <c r="E75" t="s">
        <v>4612</v>
      </c>
      <c r="F75" t="s">
        <v>4560</v>
      </c>
      <c r="G75" t="str">
        <f>_xlfn.XLOOKUP(B75,'Brian K File'!B:B,'Brian K File'!D:D,"Not",0,1)</f>
        <v>Production</v>
      </c>
    </row>
    <row r="76" spans="1:7" x14ac:dyDescent="0.25">
      <c r="A76" t="str">
        <f t="shared" si="2"/>
        <v>TAMPA</v>
      </c>
      <c r="B76" t="s">
        <v>1687</v>
      </c>
      <c r="C76">
        <v>1139741464</v>
      </c>
      <c r="D76" t="s">
        <v>4558</v>
      </c>
      <c r="E76" t="s">
        <v>4574</v>
      </c>
      <c r="F76" t="s">
        <v>4560</v>
      </c>
      <c r="G76" t="str">
        <f>_xlfn.XLOOKUP(B76,'Brian K File'!B:B,'Brian K File'!D:D,"Not",0,1)</f>
        <v>Production</v>
      </c>
    </row>
    <row r="77" spans="1:7" x14ac:dyDescent="0.25">
      <c r="A77" t="str">
        <f t="shared" si="2"/>
        <v>ASURION REPAIR SERVICES</v>
      </c>
      <c r="B77" t="s">
        <v>4613</v>
      </c>
      <c r="C77">
        <v>1142350227</v>
      </c>
      <c r="D77" t="s">
        <v>4558</v>
      </c>
      <c r="E77" t="s">
        <v>4562</v>
      </c>
      <c r="F77" t="s">
        <v>4570</v>
      </c>
      <c r="G77" t="str">
        <f>_xlfn.XLOOKUP(B77,'Brian K File'!B:B,'Brian K File'!D:D,"Not",0,1)</f>
        <v>Not</v>
      </c>
    </row>
    <row r="78" spans="1:7" x14ac:dyDescent="0.25">
      <c r="A78" t="str">
        <f t="shared" si="2"/>
        <v>ASURION REPAIR SERVICES</v>
      </c>
      <c r="B78" t="s">
        <v>4614</v>
      </c>
      <c r="C78">
        <v>1145127373</v>
      </c>
      <c r="D78" t="s">
        <v>4558</v>
      </c>
      <c r="E78" t="s">
        <v>4562</v>
      </c>
      <c r="F78" t="s">
        <v>4560</v>
      </c>
      <c r="G78" t="str">
        <f>_xlfn.XLOOKUP(B78,'Brian K File'!B:B,'Brian K File'!D:D,"Not",0,1)</f>
        <v>Not</v>
      </c>
    </row>
    <row r="79" spans="1:7" x14ac:dyDescent="0.25">
      <c r="A79" t="str">
        <f t="shared" si="2"/>
        <v>ASURION REPAIR SERVICES</v>
      </c>
      <c r="B79" t="s">
        <v>4615</v>
      </c>
      <c r="C79">
        <v>1145127374</v>
      </c>
      <c r="D79" t="s">
        <v>4558</v>
      </c>
      <c r="E79" t="s">
        <v>4562</v>
      </c>
      <c r="F79" t="s">
        <v>4560</v>
      </c>
      <c r="G79" t="str">
        <f>_xlfn.XLOOKUP(B79,'Brian K File'!B:B,'Brian K File'!D:D,"Not",0,1)</f>
        <v>Not</v>
      </c>
    </row>
    <row r="80" spans="1:7" x14ac:dyDescent="0.25">
      <c r="A80" t="str">
        <f t="shared" si="2"/>
        <v>ASURION REPAIR SERVICES</v>
      </c>
      <c r="B80" t="s">
        <v>4616</v>
      </c>
      <c r="C80">
        <v>1145127378</v>
      </c>
      <c r="D80" t="s">
        <v>4558</v>
      </c>
      <c r="E80" t="s">
        <v>4562</v>
      </c>
      <c r="F80" t="s">
        <v>4560</v>
      </c>
      <c r="G80" t="str">
        <f>_xlfn.XLOOKUP(B80,'Brian K File'!B:B,'Brian K File'!D:D,"Not",0,1)</f>
        <v>Not</v>
      </c>
    </row>
    <row r="81" spans="1:7" x14ac:dyDescent="0.25">
      <c r="A81" t="str">
        <f t="shared" si="2"/>
        <v>ASURION REPAIR SERVICES</v>
      </c>
      <c r="B81" t="s">
        <v>4617</v>
      </c>
      <c r="C81">
        <v>1145127379</v>
      </c>
      <c r="D81" t="s">
        <v>4558</v>
      </c>
      <c r="E81" t="s">
        <v>4562</v>
      </c>
      <c r="F81" t="s">
        <v>4587</v>
      </c>
      <c r="G81" t="str">
        <f>_xlfn.XLOOKUP(B81,'Brian K File'!B:B,'Brian K File'!D:D,"Not",0,1)</f>
        <v>Not</v>
      </c>
    </row>
    <row r="82" spans="1:7" x14ac:dyDescent="0.25">
      <c r="A82" t="str">
        <f t="shared" si="2"/>
        <v>DALLAS-OEM</v>
      </c>
      <c r="B82" t="s">
        <v>296</v>
      </c>
      <c r="C82">
        <v>1145127381</v>
      </c>
      <c r="D82" t="s">
        <v>4558</v>
      </c>
      <c r="E82" t="s">
        <v>4618</v>
      </c>
      <c r="F82" t="s">
        <v>4560</v>
      </c>
      <c r="G82" t="str">
        <f>_xlfn.XLOOKUP(B82,'Brian K File'!B:B,'Brian K File'!D:D,"Not",0,1)</f>
        <v>Production</v>
      </c>
    </row>
    <row r="83" spans="1:7" x14ac:dyDescent="0.25">
      <c r="A83" t="str">
        <f t="shared" si="2"/>
        <v>LOS ANGELES-OEM</v>
      </c>
      <c r="B83" t="s">
        <v>960</v>
      </c>
      <c r="C83">
        <v>1145127384</v>
      </c>
      <c r="D83" t="s">
        <v>4558</v>
      </c>
      <c r="E83" t="s">
        <v>4619</v>
      </c>
      <c r="F83" t="s">
        <v>4560</v>
      </c>
      <c r="G83" t="str">
        <f>_xlfn.XLOOKUP(B83,'Brian K File'!B:B,'Brian K File'!D:D,"Not",0,1)</f>
        <v>Production</v>
      </c>
    </row>
    <row r="84" spans="1:7" x14ac:dyDescent="0.25">
      <c r="A84" t="str">
        <f t="shared" si="2"/>
        <v>ASURION REPAIR SERVICES</v>
      </c>
      <c r="B84" t="s">
        <v>4620</v>
      </c>
      <c r="C84">
        <v>1145127391</v>
      </c>
      <c r="D84" t="s">
        <v>4558</v>
      </c>
      <c r="E84" t="s">
        <v>4562</v>
      </c>
      <c r="F84" t="s">
        <v>4581</v>
      </c>
      <c r="G84" t="str">
        <f>_xlfn.XLOOKUP(B84,'Brian K File'!B:B,'Brian K File'!D:D,"Not",0,1)</f>
        <v>Not</v>
      </c>
    </row>
    <row r="85" spans="1:7" x14ac:dyDescent="0.25">
      <c r="A85" t="str">
        <f t="shared" si="2"/>
        <v>ASURION REPAIR SERVICES</v>
      </c>
      <c r="B85" t="s">
        <v>4621</v>
      </c>
      <c r="C85">
        <v>1145127392</v>
      </c>
      <c r="D85" t="s">
        <v>4558</v>
      </c>
      <c r="E85" t="s">
        <v>4562</v>
      </c>
      <c r="F85" t="s">
        <v>4581</v>
      </c>
      <c r="G85" t="str">
        <f>_xlfn.XLOOKUP(B85,'Brian K File'!B:B,'Brian K File'!D:D,"Not",0,1)</f>
        <v>Not</v>
      </c>
    </row>
    <row r="86" spans="1:7" x14ac:dyDescent="0.25">
      <c r="A86" t="str">
        <f t="shared" si="2"/>
        <v>RIVERSIDE-OEM</v>
      </c>
      <c r="B86" t="s">
        <v>1466</v>
      </c>
      <c r="C86">
        <v>1145127393</v>
      </c>
      <c r="D86" t="s">
        <v>4558</v>
      </c>
      <c r="E86" t="s">
        <v>4612</v>
      </c>
      <c r="F86" t="s">
        <v>4560</v>
      </c>
      <c r="G86" t="str">
        <f>_xlfn.XLOOKUP(B86,'Brian K File'!B:B,'Brian K File'!D:D,"Not",0,1)</f>
        <v>Production</v>
      </c>
    </row>
    <row r="87" spans="1:7" x14ac:dyDescent="0.25">
      <c r="A87" t="str">
        <f t="shared" si="2"/>
        <v>ASURION REPAIR SERVICES</v>
      </c>
      <c r="B87" t="s">
        <v>4622</v>
      </c>
      <c r="C87">
        <v>1145127394</v>
      </c>
      <c r="D87" t="s">
        <v>4558</v>
      </c>
      <c r="E87" t="s">
        <v>4562</v>
      </c>
      <c r="F87" t="s">
        <v>4587</v>
      </c>
      <c r="G87" t="str">
        <f>_xlfn.XLOOKUP(B87,'Brian K File'!B:B,'Brian K File'!D:D,"Not",0,1)</f>
        <v>Not</v>
      </c>
    </row>
    <row r="88" spans="1:7" x14ac:dyDescent="0.25">
      <c r="A88" t="str">
        <f t="shared" si="2"/>
        <v>LONG BEACH-OEM</v>
      </c>
      <c r="B88" t="s">
        <v>885</v>
      </c>
      <c r="C88">
        <v>1145127399</v>
      </c>
      <c r="D88" t="s">
        <v>4558</v>
      </c>
      <c r="E88" t="s">
        <v>4623</v>
      </c>
      <c r="F88" t="s">
        <v>4560</v>
      </c>
      <c r="G88" t="str">
        <f>_xlfn.XLOOKUP(B88,'Brian K File'!B:B,'Brian K File'!D:D,"Not",0,1)</f>
        <v>Production</v>
      </c>
    </row>
    <row r="89" spans="1:7" x14ac:dyDescent="0.25">
      <c r="A89" t="str">
        <f t="shared" si="2"/>
        <v>ASURION REPAIR SERVICES</v>
      </c>
      <c r="B89" t="s">
        <v>4624</v>
      </c>
      <c r="C89">
        <v>1145127400</v>
      </c>
      <c r="D89" t="s">
        <v>4558</v>
      </c>
      <c r="E89" t="s">
        <v>4562</v>
      </c>
      <c r="F89" t="s">
        <v>4560</v>
      </c>
      <c r="G89" t="str">
        <f>_xlfn.XLOOKUP(B89,'Brian K File'!B:B,'Brian K File'!D:D,"Not",0,1)</f>
        <v>Not</v>
      </c>
    </row>
    <row r="90" spans="1:7" x14ac:dyDescent="0.25">
      <c r="A90" t="str">
        <f t="shared" si="2"/>
        <v>ASURION REPAIR SERVICES</v>
      </c>
      <c r="B90" t="s">
        <v>4625</v>
      </c>
      <c r="C90">
        <v>1145127402</v>
      </c>
      <c r="D90" t="s">
        <v>4558</v>
      </c>
      <c r="E90" t="s">
        <v>4562</v>
      </c>
      <c r="F90" t="s">
        <v>4560</v>
      </c>
      <c r="G90" t="str">
        <f>_xlfn.XLOOKUP(B90,'Brian K File'!B:B,'Brian K File'!D:D,"Not",0,1)</f>
        <v>Not</v>
      </c>
    </row>
    <row r="91" spans="1:7" x14ac:dyDescent="0.25">
      <c r="A91" t="str">
        <f t="shared" si="2"/>
        <v>LOS ANGELES-OEM</v>
      </c>
      <c r="B91" t="s">
        <v>976</v>
      </c>
      <c r="C91">
        <v>1145127403</v>
      </c>
      <c r="D91" t="s">
        <v>4558</v>
      </c>
      <c r="E91" t="s">
        <v>4619</v>
      </c>
      <c r="F91" t="s">
        <v>4560</v>
      </c>
      <c r="G91" t="str">
        <f>_xlfn.XLOOKUP(B91,'Brian K File'!B:B,'Brian K File'!D:D,"Not",0,1)</f>
        <v>Production</v>
      </c>
    </row>
    <row r="92" spans="1:7" x14ac:dyDescent="0.25">
      <c r="A92" t="str">
        <f t="shared" si="2"/>
        <v>FORT MYERS</v>
      </c>
      <c r="B92" t="s">
        <v>624</v>
      </c>
      <c r="C92">
        <v>1145617968</v>
      </c>
      <c r="D92" t="s">
        <v>4558</v>
      </c>
      <c r="E92" t="s">
        <v>4597</v>
      </c>
      <c r="F92" t="s">
        <v>4560</v>
      </c>
      <c r="G92" t="str">
        <f>_xlfn.XLOOKUP(B92,'Brian K File'!B:B,'Brian K File'!D:D,"Not",0,1)</f>
        <v>Production</v>
      </c>
    </row>
    <row r="93" spans="1:7" x14ac:dyDescent="0.25">
      <c r="A93" t="str">
        <f t="shared" si="2"/>
        <v>FORT LAUDERDALE</v>
      </c>
      <c r="B93" t="s">
        <v>540</v>
      </c>
      <c r="C93">
        <v>1145618042</v>
      </c>
      <c r="D93" t="s">
        <v>4558</v>
      </c>
      <c r="E93" t="s">
        <v>4568</v>
      </c>
      <c r="F93" t="s">
        <v>4560</v>
      </c>
      <c r="G93" t="str">
        <f>_xlfn.XLOOKUP(B93,'Brian K File'!B:B,'Brian K File'!D:D,"Not",0,1)</f>
        <v>Lakes Training</v>
      </c>
    </row>
    <row r="94" spans="1:7" x14ac:dyDescent="0.25">
      <c r="A94" t="str">
        <f t="shared" si="2"/>
        <v>BOSTON</v>
      </c>
      <c r="B94" t="s">
        <v>125</v>
      </c>
      <c r="C94">
        <v>1179021873</v>
      </c>
      <c r="D94" t="s">
        <v>4558</v>
      </c>
      <c r="E94" t="s">
        <v>4603</v>
      </c>
      <c r="F94" t="s">
        <v>4560</v>
      </c>
      <c r="G94" t="str">
        <f>_xlfn.XLOOKUP(B94,'Brian K File'!B:B,'Brian K File'!D:D,"Not",0,1)</f>
        <v>Not</v>
      </c>
    </row>
    <row r="95" spans="1:7" x14ac:dyDescent="0.25">
      <c r="A95" t="str">
        <f t="shared" si="2"/>
        <v>BUFFALO</v>
      </c>
      <c r="B95" t="s">
        <v>136</v>
      </c>
      <c r="C95">
        <v>1022662808</v>
      </c>
      <c r="D95" t="s">
        <v>4558</v>
      </c>
      <c r="E95" t="s">
        <v>4626</v>
      </c>
      <c r="F95" t="s">
        <v>4560</v>
      </c>
      <c r="G95" t="str">
        <f>_xlfn.XLOOKUP(B95,'Brian K File'!B:B,'Brian K File'!D:D,"Not",0,1)</f>
        <v>Not</v>
      </c>
    </row>
    <row r="96" spans="1:7" x14ac:dyDescent="0.25">
      <c r="A96" t="str">
        <f t="shared" si="2"/>
        <v>ASURION REPAIR SERVICES</v>
      </c>
      <c r="B96" t="s">
        <v>4627</v>
      </c>
      <c r="C96">
        <v>1148471924</v>
      </c>
      <c r="D96" t="s">
        <v>4558</v>
      </c>
      <c r="E96" t="s">
        <v>4562</v>
      </c>
      <c r="F96" t="s">
        <v>4560</v>
      </c>
      <c r="G96" t="str">
        <f>_xlfn.XLOOKUP(B96,'Brian K File'!B:B,'Brian K File'!D:D,"Not",0,1)</f>
        <v>Not</v>
      </c>
    </row>
    <row r="97" spans="1:7" x14ac:dyDescent="0.25">
      <c r="A97" t="str">
        <f t="shared" si="2"/>
        <v>CHARLESTON-OEM</v>
      </c>
      <c r="B97" t="s">
        <v>155</v>
      </c>
      <c r="C97">
        <v>1169048310</v>
      </c>
      <c r="D97" t="s">
        <v>4558</v>
      </c>
      <c r="E97" t="s">
        <v>4596</v>
      </c>
      <c r="F97" t="s">
        <v>4560</v>
      </c>
      <c r="G97" t="str">
        <f>_xlfn.XLOOKUP(B97,'Brian K File'!B:B,'Brian K File'!D:D,"Not",0,1)</f>
        <v>Not</v>
      </c>
    </row>
    <row r="98" spans="1:7" x14ac:dyDescent="0.25">
      <c r="A98" t="str">
        <f t="shared" si="2"/>
        <v>ASURION REPAIR SERVICES</v>
      </c>
      <c r="B98" t="s">
        <v>4628</v>
      </c>
      <c r="C98">
        <v>1149808542</v>
      </c>
      <c r="D98" t="s">
        <v>4558</v>
      </c>
      <c r="E98" t="s">
        <v>4562</v>
      </c>
      <c r="F98" t="s">
        <v>4581</v>
      </c>
      <c r="G98" t="str">
        <f>_xlfn.XLOOKUP(B98,'Brian K File'!B:B,'Brian K File'!D:D,"Not",0,1)</f>
        <v>Not</v>
      </c>
    </row>
    <row r="99" spans="1:7" x14ac:dyDescent="0.25">
      <c r="A99" t="str">
        <f t="shared" si="2"/>
        <v>ASURION REPAIR SERVICES</v>
      </c>
      <c r="B99" t="s">
        <v>4629</v>
      </c>
      <c r="C99">
        <v>1149808543</v>
      </c>
      <c r="D99" t="s">
        <v>4558</v>
      </c>
      <c r="E99" t="s">
        <v>4562</v>
      </c>
      <c r="F99" t="s">
        <v>4581</v>
      </c>
      <c r="G99" t="str">
        <f>_xlfn.XLOOKUP(B99,'Brian K File'!B:B,'Brian K File'!D:D,"Not",0,1)</f>
        <v>Not</v>
      </c>
    </row>
    <row r="100" spans="1:7" x14ac:dyDescent="0.25">
      <c r="A100" t="str">
        <f t="shared" si="2"/>
        <v>ASURION REPAIR SERVICES</v>
      </c>
      <c r="B100" t="s">
        <v>4630</v>
      </c>
      <c r="C100">
        <v>1149808545</v>
      </c>
      <c r="D100" t="s">
        <v>4558</v>
      </c>
      <c r="E100" t="s">
        <v>4562</v>
      </c>
      <c r="F100" t="s">
        <v>4560</v>
      </c>
      <c r="G100" t="str">
        <f>_xlfn.XLOOKUP(B100,'Brian K File'!B:B,'Brian K File'!D:D,"Not",0,1)</f>
        <v>Not</v>
      </c>
    </row>
    <row r="101" spans="1:7" x14ac:dyDescent="0.25">
      <c r="A101" t="str">
        <f t="shared" si="2"/>
        <v>HOUSTON-OEM</v>
      </c>
      <c r="B101" t="s">
        <v>4631</v>
      </c>
      <c r="C101">
        <v>1149808546</v>
      </c>
      <c r="D101" t="s">
        <v>4558</v>
      </c>
      <c r="E101" t="s">
        <v>4577</v>
      </c>
      <c r="F101" t="s">
        <v>4560</v>
      </c>
      <c r="G101" t="str">
        <f>_xlfn.XLOOKUP(B101,'Brian K File'!B:B,'Brian K File'!D:D,"Not",0,1)</f>
        <v>Production</v>
      </c>
    </row>
    <row r="102" spans="1:7" x14ac:dyDescent="0.25">
      <c r="A102" t="str">
        <f t="shared" si="2"/>
        <v>HOUSTON-OEM</v>
      </c>
      <c r="B102" t="s">
        <v>4632</v>
      </c>
      <c r="C102">
        <v>1149808547</v>
      </c>
      <c r="D102" t="s">
        <v>4558</v>
      </c>
      <c r="E102" t="s">
        <v>4577</v>
      </c>
      <c r="F102" t="s">
        <v>4560</v>
      </c>
      <c r="G102" t="str">
        <f>_xlfn.XLOOKUP(B102,'Brian K File'!B:B,'Brian K File'!D:D,"Not",0,1)</f>
        <v>Production</v>
      </c>
    </row>
    <row r="103" spans="1:7" x14ac:dyDescent="0.25">
      <c r="A103" t="str">
        <f t="shared" si="2"/>
        <v>ASURION REPAIR SERVICES</v>
      </c>
      <c r="B103" t="s">
        <v>4633</v>
      </c>
      <c r="C103">
        <v>1149808548</v>
      </c>
      <c r="D103" t="s">
        <v>4558</v>
      </c>
      <c r="E103" t="s">
        <v>4562</v>
      </c>
      <c r="F103" t="s">
        <v>4587</v>
      </c>
      <c r="G103" t="str">
        <f>_xlfn.XLOOKUP(B103,'Brian K File'!B:B,'Brian K File'!D:D,"Not",0,1)</f>
        <v>Not</v>
      </c>
    </row>
    <row r="104" spans="1:7" x14ac:dyDescent="0.25">
      <c r="A104" t="str">
        <f t="shared" si="2"/>
        <v>ASURION REPAIR SERVICES</v>
      </c>
      <c r="B104" t="s">
        <v>4634</v>
      </c>
      <c r="C104">
        <v>1149808549</v>
      </c>
      <c r="D104" t="s">
        <v>4558</v>
      </c>
      <c r="E104" t="s">
        <v>4562</v>
      </c>
      <c r="F104" t="s">
        <v>4581</v>
      </c>
      <c r="G104" t="str">
        <f>_xlfn.XLOOKUP(B104,'Brian K File'!B:B,'Brian K File'!D:D,"Not",0,1)</f>
        <v>Not</v>
      </c>
    </row>
    <row r="105" spans="1:7" x14ac:dyDescent="0.25">
      <c r="A105" t="str">
        <f t="shared" si="2"/>
        <v>LOS ANGELES-OEM</v>
      </c>
      <c r="B105" t="s">
        <v>951</v>
      </c>
      <c r="C105">
        <v>1149808550</v>
      </c>
      <c r="D105" t="s">
        <v>4558</v>
      </c>
      <c r="E105" t="s">
        <v>4619</v>
      </c>
      <c r="F105" t="s">
        <v>4560</v>
      </c>
      <c r="G105" t="str">
        <f>_xlfn.XLOOKUP(B105,'Brian K File'!B:B,'Brian K File'!D:D,"Not",0,1)</f>
        <v>Production</v>
      </c>
    </row>
    <row r="106" spans="1:7" x14ac:dyDescent="0.25">
      <c r="A106" t="str">
        <f t="shared" si="2"/>
        <v>ASURION REPAIR SERVICES</v>
      </c>
      <c r="B106" t="s">
        <v>4635</v>
      </c>
      <c r="C106">
        <v>1149808551</v>
      </c>
      <c r="D106" t="s">
        <v>4558</v>
      </c>
      <c r="E106" t="s">
        <v>4562</v>
      </c>
      <c r="F106" t="s">
        <v>4560</v>
      </c>
      <c r="G106" t="str">
        <f>_xlfn.XLOOKUP(B106,'Brian K File'!B:B,'Brian K File'!D:D,"Not",0,1)</f>
        <v>Not</v>
      </c>
    </row>
    <row r="107" spans="1:7" x14ac:dyDescent="0.25">
      <c r="A107" t="str">
        <f t="shared" si="2"/>
        <v>ASURION REPAIR SERVICES</v>
      </c>
      <c r="B107" t="s">
        <v>4636</v>
      </c>
      <c r="C107">
        <v>1149808553</v>
      </c>
      <c r="D107" t="s">
        <v>4558</v>
      </c>
      <c r="E107" t="s">
        <v>4562</v>
      </c>
      <c r="F107" t="s">
        <v>4595</v>
      </c>
      <c r="G107" t="str">
        <f>_xlfn.XLOOKUP(B107,'Brian K File'!B:B,'Brian K File'!D:D,"Not",0,1)</f>
        <v>Not</v>
      </c>
    </row>
    <row r="108" spans="1:7" x14ac:dyDescent="0.25">
      <c r="A108" t="str">
        <f t="shared" si="2"/>
        <v>ASURION REPAIR SERVICES</v>
      </c>
      <c r="B108" t="s">
        <v>4637</v>
      </c>
      <c r="C108">
        <v>1149808554</v>
      </c>
      <c r="D108" t="s">
        <v>4558</v>
      </c>
      <c r="E108" t="s">
        <v>4562</v>
      </c>
      <c r="F108" t="s">
        <v>4560</v>
      </c>
      <c r="G108" t="str">
        <f>_xlfn.XLOOKUP(B108,'Brian K File'!B:B,'Brian K File'!D:D,"Not",0,1)</f>
        <v>Not</v>
      </c>
    </row>
    <row r="109" spans="1:7" x14ac:dyDescent="0.25">
      <c r="A109" t="str">
        <f t="shared" si="2"/>
        <v>SAN DIEGO-OEM</v>
      </c>
      <c r="B109" t="s">
        <v>1607</v>
      </c>
      <c r="C109">
        <v>1149808555</v>
      </c>
      <c r="D109" t="s">
        <v>4558</v>
      </c>
      <c r="E109" t="s">
        <v>4638</v>
      </c>
      <c r="F109" t="s">
        <v>4560</v>
      </c>
      <c r="G109" t="str">
        <f>_xlfn.XLOOKUP(B109,'Brian K File'!B:B,'Brian K File'!D:D,"Not",0,1)</f>
        <v>Production</v>
      </c>
    </row>
    <row r="110" spans="1:7" x14ac:dyDescent="0.25">
      <c r="A110" t="str">
        <f t="shared" si="2"/>
        <v>SAN DIEGO-OEM</v>
      </c>
      <c r="B110" t="s">
        <v>1579</v>
      </c>
      <c r="C110">
        <v>1149808558</v>
      </c>
      <c r="D110" t="s">
        <v>4558</v>
      </c>
      <c r="E110" t="s">
        <v>4638</v>
      </c>
      <c r="F110" t="s">
        <v>4560</v>
      </c>
      <c r="G110" t="str">
        <f>_xlfn.XLOOKUP(B110,'Brian K File'!B:B,'Brian K File'!D:D,"Not",0,1)</f>
        <v>Production</v>
      </c>
    </row>
    <row r="111" spans="1:7" x14ac:dyDescent="0.25">
      <c r="A111" t="str">
        <f t="shared" si="2"/>
        <v>SAN DIEGO-OEM</v>
      </c>
      <c r="B111" t="s">
        <v>1569</v>
      </c>
      <c r="C111">
        <v>1149808559</v>
      </c>
      <c r="D111" t="s">
        <v>4558</v>
      </c>
      <c r="E111" t="s">
        <v>4638</v>
      </c>
      <c r="F111" t="s">
        <v>4560</v>
      </c>
      <c r="G111" t="str">
        <f>_xlfn.XLOOKUP(B111,'Brian K File'!B:B,'Brian K File'!D:D,"Not",0,1)</f>
        <v>Production</v>
      </c>
    </row>
    <row r="112" spans="1:7" x14ac:dyDescent="0.25">
      <c r="A112" t="str">
        <f t="shared" si="2"/>
        <v>ASURION REPAIR SERVICES</v>
      </c>
      <c r="B112" t="s">
        <v>4639</v>
      </c>
      <c r="C112">
        <v>1150384567</v>
      </c>
      <c r="D112" t="s">
        <v>4558</v>
      </c>
      <c r="E112" t="s">
        <v>4562</v>
      </c>
      <c r="F112" t="s">
        <v>4560</v>
      </c>
      <c r="G112" t="str">
        <f>_xlfn.XLOOKUP(B112,'Brian K File'!B:B,'Brian K File'!D:D,"Not",0,1)</f>
        <v>Not</v>
      </c>
    </row>
    <row r="113" spans="1:7" x14ac:dyDescent="0.25">
      <c r="A113" t="str">
        <f t="shared" si="2"/>
        <v>NASHVILLE-OEM</v>
      </c>
      <c r="B113" t="s">
        <v>1130</v>
      </c>
      <c r="C113">
        <v>1150384568</v>
      </c>
      <c r="D113" t="s">
        <v>4558</v>
      </c>
      <c r="E113" t="s">
        <v>4640</v>
      </c>
      <c r="F113" t="s">
        <v>4560</v>
      </c>
      <c r="G113" t="str">
        <f>_xlfn.XLOOKUP(B113,'Brian K File'!B:B,'Brian K File'!D:D,"Not",0,1)</f>
        <v>Production</v>
      </c>
    </row>
    <row r="114" spans="1:7" x14ac:dyDescent="0.25">
      <c r="A114" t="str">
        <f t="shared" si="2"/>
        <v>RIVERSIDE-OEM</v>
      </c>
      <c r="B114" t="s">
        <v>1458</v>
      </c>
      <c r="C114">
        <v>1150384569</v>
      </c>
      <c r="D114" t="s">
        <v>4558</v>
      </c>
      <c r="E114" t="s">
        <v>4612</v>
      </c>
      <c r="F114" t="s">
        <v>4560</v>
      </c>
      <c r="G114" t="str">
        <f>_xlfn.XLOOKUP(B114,'Brian K File'!B:B,'Brian K File'!D:D,"Not",0,1)</f>
        <v>Production</v>
      </c>
    </row>
    <row r="115" spans="1:7" x14ac:dyDescent="0.25">
      <c r="A115" t="str">
        <f t="shared" si="2"/>
        <v>ASURION REPAIR SERVICES</v>
      </c>
      <c r="B115" t="s">
        <v>4641</v>
      </c>
      <c r="C115">
        <v>1150774798</v>
      </c>
      <c r="D115" t="s">
        <v>4558</v>
      </c>
      <c r="E115" t="s">
        <v>4562</v>
      </c>
      <c r="F115" t="s">
        <v>4560</v>
      </c>
      <c r="G115" t="str">
        <f>_xlfn.XLOOKUP(B115,'Brian K File'!B:B,'Brian K File'!D:D,"Not",0,1)</f>
        <v>Not</v>
      </c>
    </row>
    <row r="116" spans="1:7" x14ac:dyDescent="0.25">
      <c r="A116" t="str">
        <f t="shared" si="2"/>
        <v>ASURION REPAIR SERVICES</v>
      </c>
      <c r="B116" t="s">
        <v>4642</v>
      </c>
      <c r="C116">
        <v>1150774800</v>
      </c>
      <c r="D116" t="s">
        <v>4558</v>
      </c>
      <c r="E116" t="s">
        <v>4562</v>
      </c>
      <c r="F116" t="s">
        <v>4560</v>
      </c>
      <c r="G116" t="str">
        <f>_xlfn.XLOOKUP(B116,'Brian K File'!B:B,'Brian K File'!D:D,"Not",0,1)</f>
        <v>Not</v>
      </c>
    </row>
    <row r="117" spans="1:7" x14ac:dyDescent="0.25">
      <c r="A117" t="str">
        <f t="shared" si="2"/>
        <v>ASURION REPAIR SERVICES</v>
      </c>
      <c r="B117" t="s">
        <v>4643</v>
      </c>
      <c r="C117">
        <v>1150920274</v>
      </c>
      <c r="D117" t="s">
        <v>4558</v>
      </c>
      <c r="E117" t="s">
        <v>4562</v>
      </c>
      <c r="F117" t="s">
        <v>4560</v>
      </c>
      <c r="G117" t="str">
        <f>_xlfn.XLOOKUP(B117,'Brian K File'!B:B,'Brian K File'!D:D,"Not",0,1)</f>
        <v>Not</v>
      </c>
    </row>
    <row r="118" spans="1:7" x14ac:dyDescent="0.25">
      <c r="A118" t="str">
        <f t="shared" si="2"/>
        <v>DAYTONA</v>
      </c>
      <c r="B118" t="s">
        <v>344</v>
      </c>
      <c r="C118">
        <v>1151392638</v>
      </c>
      <c r="D118" t="s">
        <v>4558</v>
      </c>
      <c r="E118" t="s">
        <v>4567</v>
      </c>
      <c r="F118" t="s">
        <v>4560</v>
      </c>
      <c r="G118" t="str">
        <f>_xlfn.XLOOKUP(B118,'Brian K File'!B:B,'Brian K File'!D:D,"Not",0,1)</f>
        <v>Production</v>
      </c>
    </row>
    <row r="119" spans="1:7" x14ac:dyDescent="0.25">
      <c r="A119" t="str">
        <f t="shared" si="2"/>
        <v>OCALA</v>
      </c>
      <c r="B119" t="s">
        <v>1180</v>
      </c>
      <c r="C119">
        <v>1151392640</v>
      </c>
      <c r="D119" t="s">
        <v>4558</v>
      </c>
      <c r="E119" t="s">
        <v>4569</v>
      </c>
      <c r="F119" t="s">
        <v>4560</v>
      </c>
      <c r="G119" t="str">
        <f>_xlfn.XLOOKUP(B119,'Brian K File'!B:B,'Brian K File'!D:D,"Not",0,1)</f>
        <v>Production</v>
      </c>
    </row>
    <row r="120" spans="1:7" x14ac:dyDescent="0.25">
      <c r="A120" t="str">
        <f t="shared" si="2"/>
        <v>CHARLESTON-OEM</v>
      </c>
      <c r="B120" t="s">
        <v>163</v>
      </c>
      <c r="C120">
        <v>1175693359</v>
      </c>
      <c r="D120" t="s">
        <v>4558</v>
      </c>
      <c r="E120" t="s">
        <v>4596</v>
      </c>
      <c r="F120" t="s">
        <v>4560</v>
      </c>
      <c r="G120" t="str">
        <f>_xlfn.XLOOKUP(B120,'Brian K File'!B:B,'Brian K File'!D:D,"Not",0,1)</f>
        <v>Not</v>
      </c>
    </row>
    <row r="121" spans="1:7" x14ac:dyDescent="0.25">
      <c r="A121" t="str">
        <f t="shared" si="2"/>
        <v>FORT MYERS</v>
      </c>
      <c r="B121" t="s">
        <v>735</v>
      </c>
      <c r="C121">
        <v>1151392648</v>
      </c>
      <c r="D121" t="s">
        <v>4558</v>
      </c>
      <c r="E121" t="s">
        <v>4597</v>
      </c>
      <c r="F121" t="s">
        <v>4560</v>
      </c>
      <c r="G121" t="str">
        <f>_xlfn.XLOOKUP(B121,'Brian K File'!B:B,'Brian K File'!D:D,"Not",0,1)</f>
        <v>Production</v>
      </c>
    </row>
    <row r="122" spans="1:7" x14ac:dyDescent="0.25">
      <c r="A122" t="str">
        <f t="shared" si="2"/>
        <v>JACKSONVILLE</v>
      </c>
      <c r="B122" t="s">
        <v>740</v>
      </c>
      <c r="C122">
        <v>1151392649</v>
      </c>
      <c r="D122" t="s">
        <v>4558</v>
      </c>
      <c r="E122" t="s">
        <v>4588</v>
      </c>
      <c r="F122" t="s">
        <v>4560</v>
      </c>
      <c r="G122" t="str">
        <f>_xlfn.XLOOKUP(B122,'Brian K File'!B:B,'Brian K File'!D:D,"Not",0,1)</f>
        <v>Production</v>
      </c>
    </row>
    <row r="123" spans="1:7" x14ac:dyDescent="0.25">
      <c r="A123" t="str">
        <f t="shared" si="2"/>
        <v>ASURION REPAIR SERVICES</v>
      </c>
      <c r="B123" t="s">
        <v>74</v>
      </c>
      <c r="C123">
        <v>1151392653</v>
      </c>
      <c r="D123" t="s">
        <v>4558</v>
      </c>
      <c r="E123" t="s">
        <v>4562</v>
      </c>
      <c r="F123" t="s">
        <v>4560</v>
      </c>
      <c r="G123" t="str">
        <f>_xlfn.XLOOKUP(B123,'Brian K File'!B:B,'Brian K File'!D:D,"Not",0,1)</f>
        <v>Production</v>
      </c>
    </row>
    <row r="124" spans="1:7" x14ac:dyDescent="0.25">
      <c r="A124" t="str">
        <f t="shared" si="2"/>
        <v>ASURION REPAIR SERVICES</v>
      </c>
      <c r="B124" t="s">
        <v>4644</v>
      </c>
      <c r="C124">
        <v>1151392654</v>
      </c>
      <c r="D124" t="s">
        <v>4558</v>
      </c>
      <c r="E124" t="s">
        <v>4562</v>
      </c>
      <c r="F124" t="s">
        <v>4560</v>
      </c>
      <c r="G124" t="str">
        <f>_xlfn.XLOOKUP(B124,'Brian K File'!B:B,'Brian K File'!D:D,"Not",0,1)</f>
        <v>Not</v>
      </c>
    </row>
    <row r="125" spans="1:7" x14ac:dyDescent="0.25">
      <c r="A125" t="str">
        <f t="shared" si="2"/>
        <v>ALEXANDRIA</v>
      </c>
      <c r="B125" t="s">
        <v>38</v>
      </c>
      <c r="C125">
        <v>1151392655</v>
      </c>
      <c r="D125" t="s">
        <v>4558</v>
      </c>
      <c r="E125" t="s">
        <v>4563</v>
      </c>
      <c r="F125" t="s">
        <v>4560</v>
      </c>
      <c r="G125" t="str">
        <f>_xlfn.XLOOKUP(B125,'Brian K File'!B:B,'Brian K File'!D:D,"Not",0,1)</f>
        <v>Production</v>
      </c>
    </row>
    <row r="126" spans="1:7" x14ac:dyDescent="0.25">
      <c r="A126" t="str">
        <f t="shared" si="2"/>
        <v>ASURION REPAIR SERVICES</v>
      </c>
      <c r="B126" t="s">
        <v>4645</v>
      </c>
      <c r="C126">
        <v>1151392656</v>
      </c>
      <c r="D126" t="s">
        <v>4558</v>
      </c>
      <c r="E126" t="s">
        <v>4562</v>
      </c>
      <c r="F126" t="s">
        <v>4560</v>
      </c>
      <c r="G126" t="str">
        <f>_xlfn.XLOOKUP(B126,'Brian K File'!B:B,'Brian K File'!D:D,"Not",0,1)</f>
        <v>Not</v>
      </c>
    </row>
    <row r="127" spans="1:7" x14ac:dyDescent="0.25">
      <c r="A127" t="str">
        <f t="shared" si="2"/>
        <v>HOUSTON-OEM</v>
      </c>
      <c r="B127" t="s">
        <v>4646</v>
      </c>
      <c r="C127">
        <v>1151392657</v>
      </c>
      <c r="D127" t="s">
        <v>4558</v>
      </c>
      <c r="E127" t="s">
        <v>4577</v>
      </c>
      <c r="F127" t="s">
        <v>2002</v>
      </c>
      <c r="G127" t="str">
        <f>_xlfn.XLOOKUP(B127,'Brian K File'!B:B,'Brian K File'!D:D,"Not",0,1)</f>
        <v>Production</v>
      </c>
    </row>
    <row r="128" spans="1:7" x14ac:dyDescent="0.25">
      <c r="A128" t="str">
        <f t="shared" si="2"/>
        <v>JUPITER</v>
      </c>
      <c r="B128" t="s">
        <v>778</v>
      </c>
      <c r="C128">
        <v>1151392658</v>
      </c>
      <c r="D128" t="s">
        <v>4558</v>
      </c>
      <c r="E128" t="s">
        <v>4566</v>
      </c>
      <c r="F128" t="s">
        <v>4647</v>
      </c>
      <c r="G128" t="str">
        <f>_xlfn.XLOOKUP(B128,'Brian K File'!B:B,'Brian K File'!D:D,"Not",0,1)</f>
        <v>Production</v>
      </c>
    </row>
    <row r="129" spans="1:7" x14ac:dyDescent="0.25">
      <c r="A129" t="str">
        <f t="shared" si="2"/>
        <v>CLEVELAND</v>
      </c>
      <c r="B129" t="s">
        <v>196</v>
      </c>
      <c r="C129">
        <v>1176818024</v>
      </c>
      <c r="D129" t="s">
        <v>4558</v>
      </c>
      <c r="E129" t="s">
        <v>4559</v>
      </c>
      <c r="F129" t="s">
        <v>4570</v>
      </c>
      <c r="G129" t="str">
        <f>_xlfn.XLOOKUP(B129,'Brian K File'!B:B,'Brian K File'!D:D,"Not",0,1)</f>
        <v>Not</v>
      </c>
    </row>
    <row r="130" spans="1:7" x14ac:dyDescent="0.25">
      <c r="A130" t="str">
        <f t="shared" si="2"/>
        <v>ASURION REPAIR SERVICES</v>
      </c>
      <c r="B130" t="s">
        <v>4648</v>
      </c>
      <c r="C130">
        <v>1151392661</v>
      </c>
      <c r="D130" t="s">
        <v>4558</v>
      </c>
      <c r="E130" t="s">
        <v>4562</v>
      </c>
      <c r="F130" t="s">
        <v>4581</v>
      </c>
      <c r="G130" t="str">
        <f>_xlfn.XLOOKUP(B130,'Brian K File'!B:B,'Brian K File'!D:D,"Not",0,1)</f>
        <v>Not</v>
      </c>
    </row>
    <row r="131" spans="1:7" x14ac:dyDescent="0.25">
      <c r="A131" t="str">
        <f t="shared" si="2"/>
        <v>JUPITER</v>
      </c>
      <c r="B131" t="s">
        <v>829</v>
      </c>
      <c r="C131">
        <v>1151392664</v>
      </c>
      <c r="D131" t="s">
        <v>4558</v>
      </c>
      <c r="E131" t="s">
        <v>4566</v>
      </c>
      <c r="F131" t="s">
        <v>4589</v>
      </c>
      <c r="G131" t="str">
        <f>_xlfn.XLOOKUP(B131,'Brian K File'!B:B,'Brian K File'!D:D,"Not",0,1)</f>
        <v>Production</v>
      </c>
    </row>
    <row r="132" spans="1:7" x14ac:dyDescent="0.25">
      <c r="A132" t="str">
        <f t="shared" ref="A132:A195" si="3">TRIM(RIGHT(RIGHT(E132,LEN(E132)-FIND(" - ",E132)-1),LEN(RIGHT(E132,LEN(E132)-FIND(" - ",E132)-1))-FIND(" - ",RIGHT(E132,LEN(E132)-FIND(" - ",E132)-1))-1))</f>
        <v>ASURION REPAIR SERVICES</v>
      </c>
      <c r="B132" t="s">
        <v>4649</v>
      </c>
      <c r="C132">
        <v>1151392665</v>
      </c>
      <c r="D132" t="s">
        <v>4558</v>
      </c>
      <c r="E132" t="s">
        <v>4562</v>
      </c>
      <c r="F132" t="s">
        <v>4560</v>
      </c>
      <c r="G132" t="str">
        <f>_xlfn.XLOOKUP(B132,'Brian K File'!B:B,'Brian K File'!D:D,"Not",0,1)</f>
        <v>Not</v>
      </c>
    </row>
    <row r="133" spans="1:7" x14ac:dyDescent="0.25">
      <c r="A133" t="str">
        <f t="shared" si="3"/>
        <v>FORT LAUDERDALE</v>
      </c>
      <c r="B133" t="s">
        <v>512</v>
      </c>
      <c r="C133">
        <v>1151392666</v>
      </c>
      <c r="D133" t="s">
        <v>4558</v>
      </c>
      <c r="E133" t="s">
        <v>4568</v>
      </c>
      <c r="F133" t="s">
        <v>4560</v>
      </c>
      <c r="G133" t="str">
        <f>_xlfn.XLOOKUP(B133,'Brian K File'!B:B,'Brian K File'!D:D,"Not",0,1)</f>
        <v>Production</v>
      </c>
    </row>
    <row r="134" spans="1:7" x14ac:dyDescent="0.25">
      <c r="A134" t="str">
        <f t="shared" si="3"/>
        <v>ASURION REPAIR SERVICES</v>
      </c>
      <c r="B134" t="s">
        <v>4650</v>
      </c>
      <c r="C134">
        <v>1151392667</v>
      </c>
      <c r="D134" t="s">
        <v>4558</v>
      </c>
      <c r="E134" t="s">
        <v>4562</v>
      </c>
      <c r="F134" t="s">
        <v>4581</v>
      </c>
      <c r="G134" t="str">
        <f>_xlfn.XLOOKUP(B134,'Brian K File'!B:B,'Brian K File'!D:D,"Not",0,1)</f>
        <v>Not</v>
      </c>
    </row>
    <row r="135" spans="1:7" x14ac:dyDescent="0.25">
      <c r="A135" t="str">
        <f t="shared" si="3"/>
        <v>ASURION REPAIR SERVICES</v>
      </c>
      <c r="B135" t="s">
        <v>4651</v>
      </c>
      <c r="C135">
        <v>1151392668</v>
      </c>
      <c r="D135" t="s">
        <v>4558</v>
      </c>
      <c r="E135" t="s">
        <v>4562</v>
      </c>
      <c r="F135" t="s">
        <v>4581</v>
      </c>
      <c r="G135" t="str">
        <f>_xlfn.XLOOKUP(B135,'Brian K File'!B:B,'Brian K File'!D:D,"Not",0,1)</f>
        <v>Not</v>
      </c>
    </row>
    <row r="136" spans="1:7" x14ac:dyDescent="0.25">
      <c r="A136" t="str">
        <f t="shared" si="3"/>
        <v>ASURION REPAIR SERVICES</v>
      </c>
      <c r="B136" t="s">
        <v>4652</v>
      </c>
      <c r="C136">
        <v>1151392673</v>
      </c>
      <c r="D136" t="s">
        <v>4558</v>
      </c>
      <c r="E136" t="s">
        <v>4562</v>
      </c>
      <c r="F136" t="s">
        <v>4570</v>
      </c>
      <c r="G136" t="str">
        <f>_xlfn.XLOOKUP(B136,'Brian K File'!B:B,'Brian K File'!D:D,"Not",0,1)</f>
        <v>Not</v>
      </c>
    </row>
    <row r="137" spans="1:7" x14ac:dyDescent="0.25">
      <c r="A137" t="str">
        <f t="shared" si="3"/>
        <v>CLEVELAND-OEM</v>
      </c>
      <c r="B137" t="s">
        <v>226</v>
      </c>
      <c r="C137">
        <v>1164421264</v>
      </c>
      <c r="D137" t="s">
        <v>4558</v>
      </c>
      <c r="E137" t="s">
        <v>4583</v>
      </c>
      <c r="F137" t="s">
        <v>4560</v>
      </c>
      <c r="G137" t="str">
        <f>_xlfn.XLOOKUP(B137,'Brian K File'!B:B,'Brian K File'!D:D,"Not",0,1)</f>
        <v>Not</v>
      </c>
    </row>
    <row r="138" spans="1:7" x14ac:dyDescent="0.25">
      <c r="A138" t="str">
        <f t="shared" si="3"/>
        <v>ASURION REPAIR SERVICES</v>
      </c>
      <c r="B138" t="s">
        <v>4653</v>
      </c>
      <c r="C138">
        <v>1151392676</v>
      </c>
      <c r="D138" t="s">
        <v>4558</v>
      </c>
      <c r="E138" t="s">
        <v>4562</v>
      </c>
      <c r="F138" t="s">
        <v>4560</v>
      </c>
      <c r="G138" t="str">
        <f>_xlfn.XLOOKUP(B138,'Brian K File'!B:B,'Brian K File'!D:D,"Not",0,1)</f>
        <v>Not</v>
      </c>
    </row>
    <row r="139" spans="1:7" x14ac:dyDescent="0.25">
      <c r="A139" t="str">
        <f t="shared" si="3"/>
        <v>BOSTON</v>
      </c>
      <c r="B139" t="s">
        <v>111</v>
      </c>
      <c r="C139">
        <v>1151392677</v>
      </c>
      <c r="D139" t="s">
        <v>4558</v>
      </c>
      <c r="E139" t="s">
        <v>4603</v>
      </c>
      <c r="F139" t="s">
        <v>4560</v>
      </c>
      <c r="G139" t="str">
        <f>_xlfn.XLOOKUP(B139,'Brian K File'!B:B,'Brian K File'!D:D,"Not",0,1)</f>
        <v>Production</v>
      </c>
    </row>
    <row r="140" spans="1:7" x14ac:dyDescent="0.25">
      <c r="A140" t="str">
        <f t="shared" si="3"/>
        <v>ASURION REPAIR SERVICES</v>
      </c>
      <c r="B140" t="s">
        <v>4654</v>
      </c>
      <c r="C140">
        <v>1151392678</v>
      </c>
      <c r="D140" t="s">
        <v>4558</v>
      </c>
      <c r="E140" t="s">
        <v>4562</v>
      </c>
      <c r="F140" t="s">
        <v>4587</v>
      </c>
      <c r="G140" t="str">
        <f>_xlfn.XLOOKUP(B140,'Brian K File'!B:B,'Brian K File'!D:D,"Not",0,1)</f>
        <v>Not</v>
      </c>
    </row>
    <row r="141" spans="1:7" x14ac:dyDescent="0.25">
      <c r="A141" t="str">
        <f t="shared" si="3"/>
        <v>TAMPA</v>
      </c>
      <c r="B141" t="s">
        <v>1958</v>
      </c>
      <c r="C141">
        <v>1151392680</v>
      </c>
      <c r="D141" t="s">
        <v>4558</v>
      </c>
      <c r="E141" t="s">
        <v>4574</v>
      </c>
      <c r="F141" t="s">
        <v>4560</v>
      </c>
      <c r="G141" t="str">
        <f>_xlfn.XLOOKUP(B141,'Brian K File'!B:B,'Brian K File'!D:D,"Not",0,1)</f>
        <v>Production</v>
      </c>
    </row>
    <row r="142" spans="1:7" x14ac:dyDescent="0.25">
      <c r="A142" t="str">
        <f t="shared" si="3"/>
        <v>CLEVELAND</v>
      </c>
      <c r="B142" t="s">
        <v>217</v>
      </c>
      <c r="C142">
        <v>1151392681</v>
      </c>
      <c r="D142" t="s">
        <v>4558</v>
      </c>
      <c r="E142" t="s">
        <v>4559</v>
      </c>
      <c r="F142" t="s">
        <v>4560</v>
      </c>
      <c r="G142" t="str">
        <f>_xlfn.XLOOKUP(B142,'Brian K File'!B:B,'Brian K File'!D:D,"Not",0,1)</f>
        <v>Production</v>
      </c>
    </row>
    <row r="143" spans="1:7" x14ac:dyDescent="0.25">
      <c r="A143" t="str">
        <f t="shared" si="3"/>
        <v>FORT MYERS</v>
      </c>
      <c r="B143" t="s">
        <v>622</v>
      </c>
      <c r="C143">
        <v>1151392683</v>
      </c>
      <c r="D143" t="s">
        <v>4558</v>
      </c>
      <c r="E143" t="s">
        <v>4597</v>
      </c>
      <c r="F143" t="s">
        <v>4560</v>
      </c>
      <c r="G143" t="str">
        <f>_xlfn.XLOOKUP(B143,'Brian K File'!B:B,'Brian K File'!D:D,"Not",0,1)</f>
        <v>Production</v>
      </c>
    </row>
    <row r="144" spans="1:7" x14ac:dyDescent="0.25">
      <c r="A144" t="str">
        <f t="shared" si="3"/>
        <v>FORT MYERS</v>
      </c>
      <c r="B144" t="s">
        <v>590</v>
      </c>
      <c r="C144">
        <v>1151392684</v>
      </c>
      <c r="D144" t="s">
        <v>4558</v>
      </c>
      <c r="E144" t="s">
        <v>4597</v>
      </c>
      <c r="F144" t="s">
        <v>4560</v>
      </c>
      <c r="G144" t="str">
        <f>_xlfn.XLOOKUP(B144,'Brian K File'!B:B,'Brian K File'!D:D,"Not",0,1)</f>
        <v>Production</v>
      </c>
    </row>
    <row r="145" spans="1:7" x14ac:dyDescent="0.25">
      <c r="A145" t="str">
        <f t="shared" si="3"/>
        <v>ASURION REPAIR SERVICES</v>
      </c>
      <c r="B145" t="s">
        <v>4655</v>
      </c>
      <c r="C145">
        <v>1151392685</v>
      </c>
      <c r="D145" t="s">
        <v>4558</v>
      </c>
      <c r="E145" t="s">
        <v>4562</v>
      </c>
      <c r="F145" t="s">
        <v>4581</v>
      </c>
      <c r="G145" t="str">
        <f>_xlfn.XLOOKUP(B145,'Brian K File'!B:B,'Brian K File'!D:D,"Not",0,1)</f>
        <v>Not</v>
      </c>
    </row>
    <row r="146" spans="1:7" x14ac:dyDescent="0.25">
      <c r="A146" t="str">
        <f t="shared" si="3"/>
        <v>FORT MYERS</v>
      </c>
      <c r="B146" t="s">
        <v>610</v>
      </c>
      <c r="C146">
        <v>1151392686</v>
      </c>
      <c r="D146" t="s">
        <v>4558</v>
      </c>
      <c r="E146" t="s">
        <v>4597</v>
      </c>
      <c r="F146" t="s">
        <v>4560</v>
      </c>
      <c r="G146" t="str">
        <f>_xlfn.XLOOKUP(B146,'Brian K File'!B:B,'Brian K File'!D:D,"Not",0,1)</f>
        <v>Production</v>
      </c>
    </row>
    <row r="147" spans="1:7" x14ac:dyDescent="0.25">
      <c r="A147" t="str">
        <f t="shared" si="3"/>
        <v>ASURION REPAIR SERVICES</v>
      </c>
      <c r="B147" t="s">
        <v>4656</v>
      </c>
      <c r="C147">
        <v>1151392687</v>
      </c>
      <c r="D147" t="s">
        <v>4558</v>
      </c>
      <c r="E147" t="s">
        <v>4562</v>
      </c>
      <c r="F147" t="s">
        <v>4581</v>
      </c>
      <c r="G147" t="str">
        <f>_xlfn.XLOOKUP(B147,'Brian K File'!B:B,'Brian K File'!D:D,"Not",0,1)</f>
        <v>Not</v>
      </c>
    </row>
    <row r="148" spans="1:7" x14ac:dyDescent="0.25">
      <c r="A148" t="str">
        <f t="shared" si="3"/>
        <v>ASURION REPAIR SERVICES</v>
      </c>
      <c r="B148" t="s">
        <v>4657</v>
      </c>
      <c r="C148">
        <v>1151392688</v>
      </c>
      <c r="D148" t="s">
        <v>4558</v>
      </c>
      <c r="E148" t="s">
        <v>4562</v>
      </c>
      <c r="F148" t="s">
        <v>4560</v>
      </c>
      <c r="G148" t="str">
        <f>_xlfn.XLOOKUP(B148,'Brian K File'!B:B,'Brian K File'!D:D,"Not",0,1)</f>
        <v>Not</v>
      </c>
    </row>
    <row r="149" spans="1:7" x14ac:dyDescent="0.25">
      <c r="A149" t="str">
        <f t="shared" si="3"/>
        <v>FORT LAUDERDALE</v>
      </c>
      <c r="B149" t="s">
        <v>481</v>
      </c>
      <c r="C149">
        <v>1151392690</v>
      </c>
      <c r="D149" t="s">
        <v>4558</v>
      </c>
      <c r="E149" t="s">
        <v>4568</v>
      </c>
      <c r="F149" t="s">
        <v>4560</v>
      </c>
      <c r="G149" t="str">
        <f>_xlfn.XLOOKUP(B149,'Brian K File'!B:B,'Brian K File'!D:D,"Not",0,1)</f>
        <v>Production</v>
      </c>
    </row>
    <row r="150" spans="1:7" x14ac:dyDescent="0.25">
      <c r="A150" t="str">
        <f t="shared" si="3"/>
        <v>ASURION REPAIR SERVICES</v>
      </c>
      <c r="B150" t="s">
        <v>4658</v>
      </c>
      <c r="C150">
        <v>1151392691</v>
      </c>
      <c r="D150" t="s">
        <v>4558</v>
      </c>
      <c r="E150" t="s">
        <v>4562</v>
      </c>
      <c r="F150" t="s">
        <v>4560</v>
      </c>
      <c r="G150" t="str">
        <f>_xlfn.XLOOKUP(B150,'Brian K File'!B:B,'Brian K File'!D:D,"Not",0,1)</f>
        <v>Not</v>
      </c>
    </row>
    <row r="151" spans="1:7" x14ac:dyDescent="0.25">
      <c r="A151" t="str">
        <f t="shared" si="3"/>
        <v>ROCHESTER</v>
      </c>
      <c r="B151" t="s">
        <v>1492</v>
      </c>
      <c r="C151">
        <v>1151392692</v>
      </c>
      <c r="D151" t="s">
        <v>4558</v>
      </c>
      <c r="E151" t="s">
        <v>4575</v>
      </c>
      <c r="F151" t="s">
        <v>4560</v>
      </c>
      <c r="G151" t="str">
        <f>_xlfn.XLOOKUP(B151,'Brian K File'!B:B,'Brian K File'!D:D,"Not",0,1)</f>
        <v>Production</v>
      </c>
    </row>
    <row r="152" spans="1:7" x14ac:dyDescent="0.25">
      <c r="A152" t="str">
        <f t="shared" si="3"/>
        <v>BOSTON</v>
      </c>
      <c r="B152" t="s">
        <v>101</v>
      </c>
      <c r="C152">
        <v>1151392694</v>
      </c>
      <c r="D152" t="s">
        <v>4558</v>
      </c>
      <c r="E152" t="s">
        <v>4603</v>
      </c>
      <c r="F152" t="s">
        <v>4560</v>
      </c>
      <c r="G152" t="str">
        <f>_xlfn.XLOOKUP(B152,'Brian K File'!B:B,'Brian K File'!D:D,"Not",0,1)</f>
        <v>Production</v>
      </c>
    </row>
    <row r="153" spans="1:7" x14ac:dyDescent="0.25">
      <c r="A153" t="str">
        <f t="shared" si="3"/>
        <v>ASURION REPAIR SERVICES</v>
      </c>
      <c r="B153" t="s">
        <v>4659</v>
      </c>
      <c r="C153">
        <v>1151392695</v>
      </c>
      <c r="D153" t="s">
        <v>4558</v>
      </c>
      <c r="E153" t="s">
        <v>4562</v>
      </c>
      <c r="F153" t="s">
        <v>4560</v>
      </c>
      <c r="G153" t="str">
        <f>_xlfn.XLOOKUP(B153,'Brian K File'!B:B,'Brian K File'!D:D,"Not",0,1)</f>
        <v>Not</v>
      </c>
    </row>
    <row r="154" spans="1:7" x14ac:dyDescent="0.25">
      <c r="A154" t="str">
        <f t="shared" si="3"/>
        <v>ASURION REPAIR SERVICES</v>
      </c>
      <c r="B154" t="s">
        <v>4660</v>
      </c>
      <c r="C154">
        <v>1151392698</v>
      </c>
      <c r="D154" t="s">
        <v>4558</v>
      </c>
      <c r="E154" t="s">
        <v>4562</v>
      </c>
      <c r="F154" t="s">
        <v>4581</v>
      </c>
      <c r="G154" t="str">
        <f>_xlfn.XLOOKUP(B154,'Brian K File'!B:B,'Brian K File'!D:D,"Not",0,1)</f>
        <v>Not</v>
      </c>
    </row>
    <row r="155" spans="1:7" x14ac:dyDescent="0.25">
      <c r="A155" t="str">
        <f t="shared" si="3"/>
        <v>CLEVELAND</v>
      </c>
      <c r="B155" t="s">
        <v>202</v>
      </c>
      <c r="C155">
        <v>1151392699</v>
      </c>
      <c r="D155" t="s">
        <v>4558</v>
      </c>
      <c r="E155" t="s">
        <v>4559</v>
      </c>
      <c r="F155" t="s">
        <v>4560</v>
      </c>
      <c r="G155" t="str">
        <f>_xlfn.XLOOKUP(B155,'Brian K File'!B:B,'Brian K File'!D:D,"Not",0,1)</f>
        <v>Production</v>
      </c>
    </row>
    <row r="156" spans="1:7" x14ac:dyDescent="0.25">
      <c r="A156" t="str">
        <f t="shared" si="3"/>
        <v>ORLANDO</v>
      </c>
      <c r="B156" t="s">
        <v>1280</v>
      </c>
      <c r="C156">
        <v>1151392701</v>
      </c>
      <c r="D156" t="s">
        <v>4558</v>
      </c>
      <c r="E156" t="s">
        <v>4572</v>
      </c>
      <c r="F156" t="s">
        <v>4560</v>
      </c>
      <c r="G156" t="str">
        <f>_xlfn.XLOOKUP(B156,'Brian K File'!B:B,'Brian K File'!D:D,"Not",0,1)</f>
        <v>Production</v>
      </c>
    </row>
    <row r="157" spans="1:7" x14ac:dyDescent="0.25">
      <c r="A157" t="str">
        <f t="shared" si="3"/>
        <v>ASURION REPAIR SERVICES</v>
      </c>
      <c r="B157" t="s">
        <v>1682</v>
      </c>
      <c r="C157">
        <v>1151392705</v>
      </c>
      <c r="D157" t="s">
        <v>4558</v>
      </c>
      <c r="E157" t="s">
        <v>4562</v>
      </c>
      <c r="F157" t="s">
        <v>4587</v>
      </c>
      <c r="G157" t="str">
        <f>_xlfn.XLOOKUP(B157,'Brian K File'!B:B,'Brian K File'!D:D,"Not",0,1)</f>
        <v>Not</v>
      </c>
    </row>
    <row r="158" spans="1:7" x14ac:dyDescent="0.25">
      <c r="A158" t="str">
        <f t="shared" si="3"/>
        <v>ASURION REPAIR SERVICES</v>
      </c>
      <c r="B158" t="s">
        <v>4661</v>
      </c>
      <c r="C158">
        <v>1151392706</v>
      </c>
      <c r="D158" t="s">
        <v>4558</v>
      </c>
      <c r="E158" t="s">
        <v>4562</v>
      </c>
      <c r="F158" t="s">
        <v>4560</v>
      </c>
      <c r="G158" t="str">
        <f>_xlfn.XLOOKUP(B158,'Brian K File'!B:B,'Brian K File'!D:D,"Not",0,1)</f>
        <v>Not</v>
      </c>
    </row>
    <row r="159" spans="1:7" x14ac:dyDescent="0.25">
      <c r="A159" t="str">
        <f t="shared" si="3"/>
        <v>ASURION REPAIR SERVICES</v>
      </c>
      <c r="B159" t="s">
        <v>4662</v>
      </c>
      <c r="C159">
        <v>1151392707</v>
      </c>
      <c r="D159" t="s">
        <v>4558</v>
      </c>
      <c r="E159" t="s">
        <v>4562</v>
      </c>
      <c r="F159" t="s">
        <v>4570</v>
      </c>
      <c r="G159" t="str">
        <f>_xlfn.XLOOKUP(B159,'Brian K File'!B:B,'Brian K File'!D:D,"Not",0,1)</f>
        <v>Not</v>
      </c>
    </row>
    <row r="160" spans="1:7" x14ac:dyDescent="0.25">
      <c r="A160" t="str">
        <f t="shared" si="3"/>
        <v>JUPITER</v>
      </c>
      <c r="B160" t="s">
        <v>799</v>
      </c>
      <c r="C160">
        <v>1151392708</v>
      </c>
      <c r="D160" t="s">
        <v>4558</v>
      </c>
      <c r="E160" t="s">
        <v>4566</v>
      </c>
      <c r="F160" t="s">
        <v>4560</v>
      </c>
      <c r="G160" t="str">
        <f>_xlfn.XLOOKUP(B160,'Brian K File'!B:B,'Brian K File'!D:D,"Not",0,1)</f>
        <v>Production</v>
      </c>
    </row>
    <row r="161" spans="1:8" x14ac:dyDescent="0.25">
      <c r="A161" t="str">
        <f t="shared" si="3"/>
        <v>ROCHESTER</v>
      </c>
      <c r="B161" t="s">
        <v>1487</v>
      </c>
      <c r="C161">
        <v>1151392710</v>
      </c>
      <c r="D161" t="s">
        <v>4558</v>
      </c>
      <c r="E161" t="s">
        <v>4575</v>
      </c>
      <c r="F161" t="s">
        <v>4560</v>
      </c>
      <c r="G161" t="str">
        <f>_xlfn.XLOOKUP(B161,'Brian K File'!B:B,'Brian K File'!D:D,"Not",0,1)</f>
        <v>Production</v>
      </c>
    </row>
    <row r="162" spans="1:8" x14ac:dyDescent="0.25">
      <c r="A162" t="str">
        <f t="shared" si="3"/>
        <v>FORT LAUDERDALE</v>
      </c>
      <c r="B162" t="s">
        <v>544</v>
      </c>
      <c r="C162">
        <v>1151392711</v>
      </c>
      <c r="D162" t="s">
        <v>4558</v>
      </c>
      <c r="E162" t="s">
        <v>4568</v>
      </c>
      <c r="F162" t="s">
        <v>4560</v>
      </c>
      <c r="G162" t="str">
        <f>_xlfn.XLOOKUP(B162,'Brian K File'!B:B,'Brian K File'!D:D,"Not",0,1)</f>
        <v>Production</v>
      </c>
    </row>
    <row r="163" spans="1:8" x14ac:dyDescent="0.25">
      <c r="A163" t="str">
        <f t="shared" si="3"/>
        <v>FORT LAUDERDALE</v>
      </c>
      <c r="B163" t="s">
        <v>524</v>
      </c>
      <c r="C163">
        <v>1151392713</v>
      </c>
      <c r="D163" t="s">
        <v>4558</v>
      </c>
      <c r="E163" t="s">
        <v>4568</v>
      </c>
      <c r="F163" t="s">
        <v>4560</v>
      </c>
      <c r="G163" t="str">
        <f>_xlfn.XLOOKUP(B163,'Brian K File'!B:B,'Brian K File'!D:D,"Not",0,1)</f>
        <v>Production</v>
      </c>
    </row>
    <row r="164" spans="1:8" x14ac:dyDescent="0.25">
      <c r="A164" t="str">
        <f t="shared" si="3"/>
        <v>ASURION REPAIR SERVICES</v>
      </c>
      <c r="B164" t="s">
        <v>4663</v>
      </c>
      <c r="C164">
        <v>1151392714</v>
      </c>
      <c r="D164" t="s">
        <v>4558</v>
      </c>
      <c r="E164" t="s">
        <v>4562</v>
      </c>
      <c r="F164" t="s">
        <v>4587</v>
      </c>
      <c r="G164" t="str">
        <f>_xlfn.XLOOKUP(B164,'Brian K File'!B:B,'Brian K File'!D:D,"Not",0,1)</f>
        <v>Not</v>
      </c>
    </row>
    <row r="165" spans="1:8" x14ac:dyDescent="0.25">
      <c r="A165" t="str">
        <f t="shared" si="3"/>
        <v>ASURION REPAIR SERVICES</v>
      </c>
      <c r="B165" t="s">
        <v>4664</v>
      </c>
      <c r="C165">
        <v>1151392715</v>
      </c>
      <c r="D165" t="s">
        <v>4558</v>
      </c>
      <c r="E165" t="s">
        <v>4562</v>
      </c>
      <c r="F165" t="s">
        <v>4560</v>
      </c>
      <c r="G165" t="str">
        <f>_xlfn.XLOOKUP(B165,'Brian K File'!B:B,'Brian K File'!D:D,"Not",0,1)</f>
        <v>Not</v>
      </c>
    </row>
    <row r="166" spans="1:8" x14ac:dyDescent="0.25">
      <c r="A166" t="str">
        <f t="shared" si="3"/>
        <v>ASURION REPAIR SERVICES</v>
      </c>
      <c r="B166" t="s">
        <v>4665</v>
      </c>
      <c r="C166">
        <v>1151392716</v>
      </c>
      <c r="D166" t="s">
        <v>4558</v>
      </c>
      <c r="E166" t="s">
        <v>4562</v>
      </c>
      <c r="F166" t="s">
        <v>4560</v>
      </c>
      <c r="G166" t="str">
        <f>_xlfn.XLOOKUP(B166,'Brian K File'!B:B,'Brian K File'!D:D,"Not",0,1)</f>
        <v>Not</v>
      </c>
    </row>
    <row r="167" spans="1:8" x14ac:dyDescent="0.25">
      <c r="A167" t="str">
        <f t="shared" si="3"/>
        <v>DALLAS-OEM</v>
      </c>
      <c r="B167" t="s">
        <v>300</v>
      </c>
      <c r="C167">
        <v>1151392717</v>
      </c>
      <c r="D167" t="s">
        <v>4558</v>
      </c>
      <c r="E167" t="s">
        <v>4618</v>
      </c>
      <c r="F167" t="s">
        <v>4560</v>
      </c>
      <c r="G167" t="str">
        <f>_xlfn.XLOOKUP(B167,'Brian K File'!B:B,'Brian K File'!D:D,"Not",0,1)</f>
        <v>Production</v>
      </c>
    </row>
    <row r="168" spans="1:8" x14ac:dyDescent="0.25">
      <c r="A168" t="str">
        <f t="shared" si="3"/>
        <v>TALLAHASSEE</v>
      </c>
      <c r="B168" t="s">
        <v>1670</v>
      </c>
      <c r="C168">
        <v>1151392719</v>
      </c>
      <c r="D168" t="s">
        <v>4558</v>
      </c>
      <c r="E168" t="s">
        <v>4666</v>
      </c>
      <c r="F168" t="s">
        <v>4560</v>
      </c>
      <c r="G168" t="str">
        <f>_xlfn.XLOOKUP(B168,'Brian K File'!B:B,'Brian K File'!D:D,"Not",0,1)</f>
        <v>Production</v>
      </c>
    </row>
    <row r="169" spans="1:8" x14ac:dyDescent="0.25">
      <c r="A169" t="str">
        <f t="shared" si="3"/>
        <v>FORT LAUDERDALE</v>
      </c>
      <c r="B169" t="s">
        <v>572</v>
      </c>
      <c r="C169">
        <v>1151392721</v>
      </c>
      <c r="D169" t="s">
        <v>4558</v>
      </c>
      <c r="E169" t="s">
        <v>4568</v>
      </c>
      <c r="F169" t="s">
        <v>4560</v>
      </c>
      <c r="G169" t="str">
        <f>_xlfn.XLOOKUP(B169,'Brian K File'!B:B,'Brian K File'!D:D,"Not",0,1)</f>
        <v>Production</v>
      </c>
    </row>
    <row r="170" spans="1:8" x14ac:dyDescent="0.25">
      <c r="A170" t="str">
        <f t="shared" si="3"/>
        <v>ASURION REPAIR SERVICES</v>
      </c>
      <c r="B170" t="s">
        <v>4667</v>
      </c>
      <c r="C170">
        <v>1151392723</v>
      </c>
      <c r="D170" t="s">
        <v>4558</v>
      </c>
      <c r="E170" t="s">
        <v>4562</v>
      </c>
      <c r="F170" t="s">
        <v>4587</v>
      </c>
      <c r="G170" t="str">
        <f>_xlfn.XLOOKUP(B170,'Brian K File'!B:B,'Brian K File'!D:D,"Not",0,1)</f>
        <v>Not</v>
      </c>
    </row>
    <row r="171" spans="1:8" x14ac:dyDescent="0.25">
      <c r="A171" t="str">
        <f t="shared" si="3"/>
        <v>LONG ISLAND WEST</v>
      </c>
      <c r="B171" t="s">
        <v>933</v>
      </c>
      <c r="C171">
        <v>1151392724</v>
      </c>
      <c r="D171" t="s">
        <v>4558</v>
      </c>
      <c r="E171" t="s">
        <v>4668</v>
      </c>
      <c r="F171" t="s">
        <v>4560</v>
      </c>
      <c r="G171" t="str">
        <f>_xlfn.XLOOKUP(B171,'Brian K File'!B:B,'Brian K File'!D:D,"Not",0,1)</f>
        <v>Production</v>
      </c>
    </row>
    <row r="172" spans="1:8" x14ac:dyDescent="0.25">
      <c r="A172" t="str">
        <f t="shared" si="3"/>
        <v>ASURION REPAIR SERVICES</v>
      </c>
      <c r="B172" t="s">
        <v>4669</v>
      </c>
      <c r="C172">
        <v>1151392725</v>
      </c>
      <c r="D172" t="s">
        <v>4558</v>
      </c>
      <c r="E172" t="s">
        <v>4562</v>
      </c>
      <c r="F172" t="s">
        <v>4587</v>
      </c>
      <c r="G172" t="str">
        <f>_xlfn.XLOOKUP(B172,'Brian K File'!B:B,'Brian K File'!D:D,"Not",0,1)</f>
        <v>Not</v>
      </c>
    </row>
    <row r="173" spans="1:8" x14ac:dyDescent="0.25">
      <c r="A173" t="str">
        <f t="shared" si="3"/>
        <v>ASURION REPAIR SERVICES</v>
      </c>
      <c r="B173" t="s">
        <v>4670</v>
      </c>
      <c r="C173">
        <v>1151392727</v>
      </c>
      <c r="D173" t="s">
        <v>4558</v>
      </c>
      <c r="E173" t="s">
        <v>4562</v>
      </c>
      <c r="F173" t="s">
        <v>4570</v>
      </c>
      <c r="G173" t="str">
        <f>_xlfn.XLOOKUP(B173,'Brian K File'!B:B,'Brian K File'!D:D,"Not",0,1)</f>
        <v>Not</v>
      </c>
    </row>
    <row r="174" spans="1:8" x14ac:dyDescent="0.25">
      <c r="A174" t="str">
        <f t="shared" si="3"/>
        <v>COLUMBUS OH-OEM</v>
      </c>
      <c r="B174" t="s">
        <v>4671</v>
      </c>
      <c r="C174">
        <v>1164421312</v>
      </c>
      <c r="D174" t="s">
        <v>4558</v>
      </c>
      <c r="E174" t="s">
        <v>4672</v>
      </c>
      <c r="F174" t="s">
        <v>4560</v>
      </c>
      <c r="G174" t="str">
        <f>_xlfn.XLOOKUP(B174,'Brian K File'!B:B,'Brian K File'!D:D,"Not",0,1)</f>
        <v>Not</v>
      </c>
      <c r="H174">
        <f>_xlfn.XLOOKUP(C174,'Matt Address File'!A:A,'Matt Address File'!C:C,"",0,1)</f>
        <v>483187</v>
      </c>
    </row>
    <row r="175" spans="1:8" x14ac:dyDescent="0.25">
      <c r="A175" t="str">
        <f t="shared" si="3"/>
        <v>DALLAS-OEM</v>
      </c>
      <c r="B175" t="s">
        <v>4673</v>
      </c>
      <c r="C175">
        <v>1042920747</v>
      </c>
      <c r="D175" t="s">
        <v>4558</v>
      </c>
      <c r="E175" t="s">
        <v>4618</v>
      </c>
      <c r="F175" t="s">
        <v>4560</v>
      </c>
      <c r="G175" t="str">
        <f>_xlfn.XLOOKUP(B175,'Brian K File'!B:B,'Brian K File'!D:D,"Not",0,1)</f>
        <v>Not</v>
      </c>
      <c r="H175">
        <f>_xlfn.XLOOKUP(C175,'Matt Address File'!A:A,'Matt Address File'!C:C,"",0,1)</f>
        <v>394652</v>
      </c>
    </row>
    <row r="176" spans="1:8" x14ac:dyDescent="0.25">
      <c r="A176" t="str">
        <f t="shared" si="3"/>
        <v>ASURION REPAIR SERVICES</v>
      </c>
      <c r="B176" t="s">
        <v>4674</v>
      </c>
      <c r="C176">
        <v>1151392730</v>
      </c>
      <c r="D176" t="s">
        <v>4558</v>
      </c>
      <c r="E176" t="s">
        <v>4562</v>
      </c>
      <c r="F176" t="s">
        <v>4560</v>
      </c>
      <c r="G176" t="str">
        <f>_xlfn.XLOOKUP(B176,'Brian K File'!B:B,'Brian K File'!D:D,"Not",0,1)</f>
        <v>Not</v>
      </c>
    </row>
    <row r="177" spans="1:7" x14ac:dyDescent="0.25">
      <c r="A177" t="str">
        <f t="shared" si="3"/>
        <v>ORLANDO</v>
      </c>
      <c r="B177" t="s">
        <v>1285</v>
      </c>
      <c r="C177">
        <v>1151392731</v>
      </c>
      <c r="D177" t="s">
        <v>4558</v>
      </c>
      <c r="E177" t="s">
        <v>4572</v>
      </c>
      <c r="F177" t="s">
        <v>4647</v>
      </c>
      <c r="G177" t="str">
        <f>_xlfn.XLOOKUP(B177,'Brian K File'!B:B,'Brian K File'!D:D,"Not",0,1)</f>
        <v>Production</v>
      </c>
    </row>
    <row r="178" spans="1:7" x14ac:dyDescent="0.25">
      <c r="A178" t="str">
        <f t="shared" si="3"/>
        <v>ASURION REPAIR SERVICES</v>
      </c>
      <c r="B178" t="s">
        <v>4675</v>
      </c>
      <c r="C178">
        <v>1151729923</v>
      </c>
      <c r="D178" t="s">
        <v>4558</v>
      </c>
      <c r="E178" t="s">
        <v>4562</v>
      </c>
      <c r="F178" t="s">
        <v>4587</v>
      </c>
      <c r="G178" t="str">
        <f>_xlfn.XLOOKUP(B178,'Brian K File'!B:B,'Brian K File'!D:D,"Not",0,1)</f>
        <v>Not</v>
      </c>
    </row>
    <row r="179" spans="1:7" x14ac:dyDescent="0.25">
      <c r="A179" t="str">
        <f t="shared" si="3"/>
        <v>SAN DIEGO-OEM</v>
      </c>
      <c r="B179" t="s">
        <v>1595</v>
      </c>
      <c r="C179">
        <v>1151730358</v>
      </c>
      <c r="D179" t="s">
        <v>4558</v>
      </c>
      <c r="E179" t="s">
        <v>4638</v>
      </c>
      <c r="F179" t="s">
        <v>4560</v>
      </c>
      <c r="G179" t="str">
        <f>_xlfn.XLOOKUP(B179,'Brian K File'!B:B,'Brian K File'!D:D,"Not",0,1)</f>
        <v>Production</v>
      </c>
    </row>
    <row r="180" spans="1:7" x14ac:dyDescent="0.25">
      <c r="A180" t="str">
        <f t="shared" si="3"/>
        <v>DALLAS-OEM</v>
      </c>
      <c r="B180" t="s">
        <v>272</v>
      </c>
      <c r="C180">
        <v>1152402448</v>
      </c>
      <c r="D180" t="s">
        <v>4558</v>
      </c>
      <c r="E180" t="s">
        <v>4618</v>
      </c>
      <c r="F180" t="s">
        <v>4560</v>
      </c>
      <c r="G180" t="str">
        <f>_xlfn.XLOOKUP(B180,'Brian K File'!B:B,'Brian K File'!D:D,"Not",0,1)</f>
        <v>Production</v>
      </c>
    </row>
    <row r="181" spans="1:7" x14ac:dyDescent="0.25">
      <c r="A181" t="str">
        <f t="shared" si="3"/>
        <v>ASURION REPAIR SERVICES</v>
      </c>
      <c r="B181" t="s">
        <v>4676</v>
      </c>
      <c r="C181">
        <v>1152561404</v>
      </c>
      <c r="D181" t="s">
        <v>4558</v>
      </c>
      <c r="E181" t="s">
        <v>4562</v>
      </c>
      <c r="F181" t="s">
        <v>4560</v>
      </c>
      <c r="G181" t="str">
        <f>_xlfn.XLOOKUP(B181,'Brian K File'!B:B,'Brian K File'!D:D,"Not",0,1)</f>
        <v>Not</v>
      </c>
    </row>
    <row r="182" spans="1:7" x14ac:dyDescent="0.25">
      <c r="A182" t="str">
        <f t="shared" si="3"/>
        <v>ASURION REPAIR SERVICES</v>
      </c>
      <c r="B182" t="s">
        <v>4677</v>
      </c>
      <c r="C182">
        <v>1152611941</v>
      </c>
      <c r="D182" t="s">
        <v>4558</v>
      </c>
      <c r="E182" t="s">
        <v>4562</v>
      </c>
      <c r="F182" t="s">
        <v>4560</v>
      </c>
      <c r="G182" t="str">
        <f>_xlfn.XLOOKUP(B182,'Brian K File'!B:B,'Brian K File'!D:D,"Not",0,1)</f>
        <v>Not</v>
      </c>
    </row>
    <row r="183" spans="1:7" x14ac:dyDescent="0.25">
      <c r="A183" t="str">
        <f t="shared" si="3"/>
        <v>ASURION REPAIR SERVICES</v>
      </c>
      <c r="B183" t="s">
        <v>4678</v>
      </c>
      <c r="C183">
        <v>1152611944</v>
      </c>
      <c r="D183" t="s">
        <v>4558</v>
      </c>
      <c r="E183" t="s">
        <v>4562</v>
      </c>
      <c r="F183" t="s">
        <v>4560</v>
      </c>
      <c r="G183" t="str">
        <f>_xlfn.XLOOKUP(B183,'Brian K File'!B:B,'Brian K File'!D:D,"Not",0,1)</f>
        <v>Not</v>
      </c>
    </row>
    <row r="184" spans="1:7" x14ac:dyDescent="0.25">
      <c r="A184" t="str">
        <f t="shared" si="3"/>
        <v>DALLAS-OEM</v>
      </c>
      <c r="B184" t="s">
        <v>260</v>
      </c>
      <c r="C184">
        <v>1175694830</v>
      </c>
      <c r="D184" t="s">
        <v>4558</v>
      </c>
      <c r="E184" t="s">
        <v>4618</v>
      </c>
      <c r="F184" t="s">
        <v>4560</v>
      </c>
      <c r="G184" t="str">
        <f>_xlfn.XLOOKUP(B184,'Brian K File'!B:B,'Brian K File'!D:D,"Not",0,1)</f>
        <v>Not</v>
      </c>
    </row>
    <row r="185" spans="1:7" x14ac:dyDescent="0.25">
      <c r="A185" t="str">
        <f t="shared" si="3"/>
        <v>ASURION REPAIR SERVICES</v>
      </c>
      <c r="B185" t="s">
        <v>4679</v>
      </c>
      <c r="C185">
        <v>1152611950</v>
      </c>
      <c r="D185" t="s">
        <v>4558</v>
      </c>
      <c r="E185" t="s">
        <v>4562</v>
      </c>
      <c r="F185" t="s">
        <v>4560</v>
      </c>
      <c r="G185" t="str">
        <f>_xlfn.XLOOKUP(B185,'Brian K File'!B:B,'Brian K File'!D:D,"Not",0,1)</f>
        <v>Not</v>
      </c>
    </row>
    <row r="186" spans="1:7" x14ac:dyDescent="0.25">
      <c r="A186" t="str">
        <f t="shared" si="3"/>
        <v>ASURION REPAIR SERVICES</v>
      </c>
      <c r="B186" t="s">
        <v>4680</v>
      </c>
      <c r="C186">
        <v>1152611952</v>
      </c>
      <c r="D186" t="s">
        <v>4558</v>
      </c>
      <c r="E186" t="s">
        <v>4562</v>
      </c>
      <c r="F186" t="s">
        <v>4560</v>
      </c>
      <c r="G186" t="str">
        <f>_xlfn.XLOOKUP(B186,'Brian K File'!B:B,'Brian K File'!D:D,"Not",0,1)</f>
        <v>Not</v>
      </c>
    </row>
    <row r="187" spans="1:7" x14ac:dyDescent="0.25">
      <c r="A187" t="str">
        <f t="shared" si="3"/>
        <v>ASURION REPAIR SERVICES</v>
      </c>
      <c r="B187" t="s">
        <v>4681</v>
      </c>
      <c r="C187">
        <v>1152611954</v>
      </c>
      <c r="D187" t="s">
        <v>4558</v>
      </c>
      <c r="E187" t="s">
        <v>4562</v>
      </c>
      <c r="F187" t="s">
        <v>4587</v>
      </c>
      <c r="G187" t="str">
        <f>_xlfn.XLOOKUP(B187,'Brian K File'!B:B,'Brian K File'!D:D,"Not",0,1)</f>
        <v>Not</v>
      </c>
    </row>
    <row r="188" spans="1:7" x14ac:dyDescent="0.25">
      <c r="A188" t="str">
        <f t="shared" si="3"/>
        <v>DAYTONA</v>
      </c>
      <c r="B188" t="s">
        <v>358</v>
      </c>
      <c r="C188">
        <v>1151392642</v>
      </c>
      <c r="D188" t="s">
        <v>4558</v>
      </c>
      <c r="E188" t="s">
        <v>4567</v>
      </c>
      <c r="F188" t="s">
        <v>4560</v>
      </c>
      <c r="G188" t="str">
        <f>_xlfn.XLOOKUP(B188,'Brian K File'!B:B,'Brian K File'!D:D,"Not",0,1)</f>
        <v>Not</v>
      </c>
    </row>
    <row r="189" spans="1:7" x14ac:dyDescent="0.25">
      <c r="A189" t="str">
        <f t="shared" si="3"/>
        <v>TAMPA</v>
      </c>
      <c r="B189" t="s">
        <v>1696</v>
      </c>
      <c r="C189">
        <v>1153047115</v>
      </c>
      <c r="D189" t="s">
        <v>4558</v>
      </c>
      <c r="E189" t="s">
        <v>4574</v>
      </c>
      <c r="F189" t="s">
        <v>4682</v>
      </c>
      <c r="G189" t="str">
        <f>_xlfn.XLOOKUP(B189,'Brian K File'!B:B,'Brian K File'!D:D,"Not",0,1)</f>
        <v>Helper</v>
      </c>
    </row>
    <row r="190" spans="1:7" x14ac:dyDescent="0.25">
      <c r="A190" t="str">
        <f t="shared" si="3"/>
        <v>FORT LAUDERDALE</v>
      </c>
      <c r="B190" t="s">
        <v>516</v>
      </c>
      <c r="C190">
        <v>1153392753</v>
      </c>
      <c r="D190" t="s">
        <v>4558</v>
      </c>
      <c r="E190" t="s">
        <v>4568</v>
      </c>
      <c r="F190" t="s">
        <v>4560</v>
      </c>
      <c r="G190" t="str">
        <f>_xlfn.XLOOKUP(B190,'Brian K File'!B:B,'Brian K File'!D:D,"Not",0,1)</f>
        <v>Lakes Training</v>
      </c>
    </row>
    <row r="191" spans="1:7" x14ac:dyDescent="0.25">
      <c r="A191" t="str">
        <f t="shared" si="3"/>
        <v>FORT LAUDERDALE</v>
      </c>
      <c r="B191" t="s">
        <v>469</v>
      </c>
      <c r="C191">
        <v>1153392815</v>
      </c>
      <c r="D191" t="s">
        <v>4558</v>
      </c>
      <c r="E191" t="s">
        <v>4568</v>
      </c>
      <c r="F191" t="s">
        <v>4560</v>
      </c>
      <c r="G191" t="str">
        <f>_xlfn.XLOOKUP(B191,'Brian K File'!B:B,'Brian K File'!D:D,"Not",0,1)</f>
        <v>Lakes Training</v>
      </c>
    </row>
    <row r="192" spans="1:7" x14ac:dyDescent="0.25">
      <c r="A192" t="str">
        <f t="shared" si="3"/>
        <v>DAYTONA</v>
      </c>
      <c r="B192" t="s">
        <v>366</v>
      </c>
      <c r="C192">
        <v>1154026417</v>
      </c>
      <c r="D192" t="s">
        <v>4558</v>
      </c>
      <c r="E192" t="s">
        <v>4567</v>
      </c>
      <c r="F192" t="s">
        <v>4560</v>
      </c>
      <c r="G192" t="str">
        <f>_xlfn.XLOOKUP(B192,'Brian K File'!B:B,'Brian K File'!D:D,"Not",0,1)</f>
        <v>Production</v>
      </c>
    </row>
    <row r="193" spans="1:8" x14ac:dyDescent="0.25">
      <c r="A193" t="str">
        <f t="shared" si="3"/>
        <v>SEATTLE</v>
      </c>
      <c r="B193" t="s">
        <v>1631</v>
      </c>
      <c r="C193">
        <v>1154026983</v>
      </c>
      <c r="D193" t="s">
        <v>4558</v>
      </c>
      <c r="E193" t="s">
        <v>4683</v>
      </c>
      <c r="F193" t="s">
        <v>4560</v>
      </c>
      <c r="G193" t="str">
        <f>_xlfn.XLOOKUP(B193,'Brian K File'!B:B,'Brian K File'!D:D,"Not",0,1)</f>
        <v>Production</v>
      </c>
    </row>
    <row r="194" spans="1:8" x14ac:dyDescent="0.25">
      <c r="A194" t="str">
        <f t="shared" si="3"/>
        <v>ASURION REPAIR SERVICES</v>
      </c>
      <c r="B194" t="s">
        <v>4684</v>
      </c>
      <c r="C194">
        <v>1154026990</v>
      </c>
      <c r="D194" t="s">
        <v>4558</v>
      </c>
      <c r="E194" t="s">
        <v>4562</v>
      </c>
      <c r="F194" t="s">
        <v>4587</v>
      </c>
      <c r="G194" t="str">
        <f>_xlfn.XLOOKUP(B194,'Brian K File'!B:B,'Brian K File'!D:D,"Not",0,1)</f>
        <v>Not</v>
      </c>
    </row>
    <row r="195" spans="1:8" x14ac:dyDescent="0.25">
      <c r="A195" t="str">
        <f t="shared" si="3"/>
        <v>DAYTONA</v>
      </c>
      <c r="B195" t="s">
        <v>350</v>
      </c>
      <c r="C195">
        <v>1164789615</v>
      </c>
      <c r="D195" t="s">
        <v>4558</v>
      </c>
      <c r="E195" t="s">
        <v>4567</v>
      </c>
      <c r="F195" t="s">
        <v>4560</v>
      </c>
      <c r="G195" t="str">
        <f>_xlfn.XLOOKUP(B195,'Brian K File'!B:B,'Brian K File'!D:D,"Not",0,1)</f>
        <v>Not</v>
      </c>
    </row>
    <row r="196" spans="1:8" x14ac:dyDescent="0.25">
      <c r="A196" t="str">
        <f t="shared" ref="A196:A259" si="4">TRIM(RIGHT(RIGHT(E196,LEN(E196)-FIND(" - ",E196)-1),LEN(RIGHT(E196,LEN(E196)-FIND(" - ",E196)-1))-FIND(" - ",RIGHT(E196,LEN(E196)-FIND(" - ",E196)-1))-1))</f>
        <v>ASURION REPAIR SERVICES</v>
      </c>
      <c r="B196" t="s">
        <v>4685</v>
      </c>
      <c r="C196">
        <v>1154026993</v>
      </c>
      <c r="D196" t="s">
        <v>4558</v>
      </c>
      <c r="E196" t="s">
        <v>4562</v>
      </c>
      <c r="F196" t="s">
        <v>4560</v>
      </c>
      <c r="G196" t="str">
        <f>_xlfn.XLOOKUP(B196,'Brian K File'!B:B,'Brian K File'!D:D,"Not",0,1)</f>
        <v>Not</v>
      </c>
    </row>
    <row r="197" spans="1:8" x14ac:dyDescent="0.25">
      <c r="A197" t="str">
        <f t="shared" si="4"/>
        <v>OCALA</v>
      </c>
      <c r="B197" t="s">
        <v>1186</v>
      </c>
      <c r="C197">
        <v>1154027001</v>
      </c>
      <c r="D197" t="s">
        <v>4558</v>
      </c>
      <c r="E197" t="s">
        <v>4569</v>
      </c>
      <c r="F197" t="s">
        <v>4560</v>
      </c>
      <c r="G197" t="str">
        <f>_xlfn.XLOOKUP(B197,'Brian K File'!B:B,'Brian K File'!D:D,"Not",0,1)</f>
        <v>Production</v>
      </c>
    </row>
    <row r="198" spans="1:8" x14ac:dyDescent="0.25">
      <c r="A198" t="str">
        <f t="shared" si="4"/>
        <v>SEATTLE</v>
      </c>
      <c r="B198" t="s">
        <v>1639</v>
      </c>
      <c r="C198">
        <v>1154027005</v>
      </c>
      <c r="D198" t="s">
        <v>4558</v>
      </c>
      <c r="E198" t="s">
        <v>4683</v>
      </c>
      <c r="F198" t="s">
        <v>4560</v>
      </c>
      <c r="G198" t="str">
        <f>_xlfn.XLOOKUP(B198,'Brian K File'!B:B,'Brian K File'!D:D,"Not",0,1)</f>
        <v>Production</v>
      </c>
    </row>
    <row r="199" spans="1:8" x14ac:dyDescent="0.25">
      <c r="A199" t="str">
        <f t="shared" si="4"/>
        <v>ASURION REPAIR SERVICES</v>
      </c>
      <c r="B199" t="s">
        <v>4686</v>
      </c>
      <c r="C199">
        <v>1154027024</v>
      </c>
      <c r="D199" t="s">
        <v>4558</v>
      </c>
      <c r="E199" t="s">
        <v>4562</v>
      </c>
      <c r="F199" t="s">
        <v>4560</v>
      </c>
      <c r="G199" t="str">
        <f>_xlfn.XLOOKUP(B199,'Brian K File'!B:B,'Brian K File'!D:D,"Not",0,1)</f>
        <v>Not</v>
      </c>
    </row>
    <row r="200" spans="1:8" x14ac:dyDescent="0.25">
      <c r="A200" t="str">
        <f t="shared" si="4"/>
        <v>DENVER-OEM</v>
      </c>
      <c r="B200" t="s">
        <v>4687</v>
      </c>
      <c r="C200">
        <v>1178183092</v>
      </c>
      <c r="D200" t="s">
        <v>4558</v>
      </c>
      <c r="E200" t="s">
        <v>4688</v>
      </c>
      <c r="F200" t="s">
        <v>4560</v>
      </c>
      <c r="G200" t="str">
        <f>_xlfn.XLOOKUP(B200,'Brian K File'!B:B,'Brian K File'!D:D,"Not",0,1)</f>
        <v>Not</v>
      </c>
      <c r="H200">
        <f>_xlfn.XLOOKUP(C200,'Matt Address File'!A:A,'Matt Address File'!C:C,"",0,1)</f>
        <v>271827</v>
      </c>
    </row>
    <row r="201" spans="1:8" x14ac:dyDescent="0.25">
      <c r="A201" t="str">
        <f t="shared" si="4"/>
        <v>ASURION REPAIR SERVICES</v>
      </c>
      <c r="B201" t="s">
        <v>4689</v>
      </c>
      <c r="C201">
        <v>1154027043</v>
      </c>
      <c r="D201" t="s">
        <v>4558</v>
      </c>
      <c r="E201" t="s">
        <v>4562</v>
      </c>
      <c r="F201" t="s">
        <v>4581</v>
      </c>
      <c r="G201" t="str">
        <f>_xlfn.XLOOKUP(B201,'Brian K File'!B:B,'Brian K File'!D:D,"Not",0,1)</f>
        <v>Not</v>
      </c>
    </row>
    <row r="202" spans="1:8" x14ac:dyDescent="0.25">
      <c r="A202" t="str">
        <f t="shared" si="4"/>
        <v>ASURION REPAIR SERVICES</v>
      </c>
      <c r="B202" t="s">
        <v>4690</v>
      </c>
      <c r="C202">
        <v>1154027101</v>
      </c>
      <c r="D202" t="s">
        <v>4558</v>
      </c>
      <c r="E202" t="s">
        <v>4562</v>
      </c>
      <c r="F202" t="s">
        <v>4581</v>
      </c>
      <c r="G202" t="str">
        <f>_xlfn.XLOOKUP(B202,'Brian K File'!B:B,'Brian K File'!D:D,"Not",0,1)</f>
        <v>Not</v>
      </c>
    </row>
    <row r="203" spans="1:8" x14ac:dyDescent="0.25">
      <c r="A203" t="str">
        <f t="shared" si="4"/>
        <v>DES MOINES-OEM</v>
      </c>
      <c r="B203" t="s">
        <v>398</v>
      </c>
      <c r="C203">
        <v>1174684436</v>
      </c>
      <c r="D203" t="s">
        <v>4558</v>
      </c>
      <c r="E203" t="s">
        <v>4691</v>
      </c>
      <c r="F203" t="s">
        <v>4560</v>
      </c>
      <c r="G203" t="str">
        <f>_xlfn.XLOOKUP(B203,'Brian K File'!B:B,'Brian K File'!D:D,"Not",0,1)</f>
        <v>Not</v>
      </c>
    </row>
    <row r="204" spans="1:8" x14ac:dyDescent="0.25">
      <c r="A204" t="str">
        <f t="shared" si="4"/>
        <v>ORLANDO</v>
      </c>
      <c r="B204" t="s">
        <v>1272</v>
      </c>
      <c r="C204">
        <v>1154027104</v>
      </c>
      <c r="D204" t="s">
        <v>4558</v>
      </c>
      <c r="E204" t="s">
        <v>4572</v>
      </c>
      <c r="F204" t="s">
        <v>4560</v>
      </c>
      <c r="G204" t="str">
        <f>_xlfn.XLOOKUP(B204,'Brian K File'!B:B,'Brian K File'!D:D,"Not",0,1)</f>
        <v>Production</v>
      </c>
    </row>
    <row r="205" spans="1:8" x14ac:dyDescent="0.25">
      <c r="A205" t="str">
        <f t="shared" si="4"/>
        <v>ASURION REPAIR SERVICES</v>
      </c>
      <c r="B205" t="s">
        <v>4692</v>
      </c>
      <c r="C205">
        <v>1154027109</v>
      </c>
      <c r="D205" t="s">
        <v>4558</v>
      </c>
      <c r="E205" t="s">
        <v>4562</v>
      </c>
      <c r="F205" t="s">
        <v>4560</v>
      </c>
      <c r="G205" t="str">
        <f>_xlfn.XLOOKUP(B205,'Brian K File'!B:B,'Brian K File'!D:D,"Not",0,1)</f>
        <v>Not</v>
      </c>
    </row>
    <row r="206" spans="1:8" x14ac:dyDescent="0.25">
      <c r="A206" t="str">
        <f t="shared" si="4"/>
        <v>BUFFALO</v>
      </c>
      <c r="B206" t="s">
        <v>140</v>
      </c>
      <c r="C206">
        <v>1154027112</v>
      </c>
      <c r="D206" t="s">
        <v>4558</v>
      </c>
      <c r="E206" t="s">
        <v>4626</v>
      </c>
      <c r="F206" t="s">
        <v>4560</v>
      </c>
      <c r="G206" t="str">
        <f>_xlfn.XLOOKUP(B206,'Brian K File'!B:B,'Brian K File'!D:D,"Not",0,1)</f>
        <v>Production</v>
      </c>
    </row>
    <row r="207" spans="1:8" x14ac:dyDescent="0.25">
      <c r="A207" t="str">
        <f t="shared" si="4"/>
        <v>DETROIT-OEM</v>
      </c>
      <c r="B207" t="s">
        <v>435</v>
      </c>
      <c r="C207">
        <v>1179020609</v>
      </c>
      <c r="D207" t="s">
        <v>4558</v>
      </c>
      <c r="E207" t="s">
        <v>4693</v>
      </c>
      <c r="F207" t="s">
        <v>4560</v>
      </c>
      <c r="G207" t="str">
        <f>_xlfn.XLOOKUP(B207,'Brian K File'!B:B,'Brian K File'!D:D,"Not",0,1)</f>
        <v>Not</v>
      </c>
    </row>
    <row r="208" spans="1:8" x14ac:dyDescent="0.25">
      <c r="A208" t="str">
        <f t="shared" si="4"/>
        <v>ASURION REPAIR SERVICES</v>
      </c>
      <c r="B208" t="s">
        <v>4694</v>
      </c>
      <c r="C208">
        <v>1154767469</v>
      </c>
      <c r="D208" t="s">
        <v>4558</v>
      </c>
      <c r="E208" t="s">
        <v>4562</v>
      </c>
      <c r="F208" t="s">
        <v>4587</v>
      </c>
      <c r="G208" t="str">
        <f>_xlfn.XLOOKUP(B208,'Brian K File'!B:B,'Brian K File'!D:D,"Not",0,1)</f>
        <v>Not</v>
      </c>
    </row>
    <row r="209" spans="1:8" x14ac:dyDescent="0.25">
      <c r="A209" t="str">
        <f t="shared" si="4"/>
        <v>LONG ISLAND WEST</v>
      </c>
      <c r="B209" t="s">
        <v>921</v>
      </c>
      <c r="C209">
        <v>1154769018</v>
      </c>
      <c r="D209" t="s">
        <v>4558</v>
      </c>
      <c r="E209" t="s">
        <v>4668</v>
      </c>
      <c r="F209" t="s">
        <v>4560</v>
      </c>
      <c r="G209" t="str">
        <f>_xlfn.XLOOKUP(B209,'Brian K File'!B:B,'Brian K File'!D:D,"Not",0,1)</f>
        <v>Production</v>
      </c>
    </row>
    <row r="210" spans="1:8" x14ac:dyDescent="0.25">
      <c r="A210" t="str">
        <f t="shared" si="4"/>
        <v>ASURION REPAIR SERVICES</v>
      </c>
      <c r="B210" t="s">
        <v>4695</v>
      </c>
      <c r="C210">
        <v>1154972617</v>
      </c>
      <c r="D210" t="s">
        <v>4558</v>
      </c>
      <c r="E210" t="s">
        <v>4562</v>
      </c>
      <c r="F210" t="s">
        <v>4560</v>
      </c>
      <c r="G210" t="str">
        <f>_xlfn.XLOOKUP(B210,'Brian K File'!B:B,'Brian K File'!D:D,"Not",0,1)</f>
        <v>Not</v>
      </c>
    </row>
    <row r="211" spans="1:8" x14ac:dyDescent="0.25">
      <c r="A211" t="str">
        <f t="shared" si="4"/>
        <v>ASURION REPAIR SERVICES</v>
      </c>
      <c r="B211" t="s">
        <v>4696</v>
      </c>
      <c r="C211">
        <v>1155086323</v>
      </c>
      <c r="D211" t="s">
        <v>4558</v>
      </c>
      <c r="E211" t="s">
        <v>4562</v>
      </c>
      <c r="F211" t="s">
        <v>4560</v>
      </c>
      <c r="G211" t="str">
        <f>_xlfn.XLOOKUP(B211,'Brian K File'!B:B,'Brian K File'!D:D,"Not",0,1)</f>
        <v>Not</v>
      </c>
    </row>
    <row r="212" spans="1:8" x14ac:dyDescent="0.25">
      <c r="A212" t="str">
        <f t="shared" si="4"/>
        <v>DETROIT-OEM</v>
      </c>
      <c r="B212" t="s">
        <v>4697</v>
      </c>
      <c r="C212">
        <v>1179021146</v>
      </c>
      <c r="D212" t="s">
        <v>4558</v>
      </c>
      <c r="E212" t="s">
        <v>4693</v>
      </c>
      <c r="F212" t="s">
        <v>4560</v>
      </c>
      <c r="G212" t="str">
        <f>_xlfn.XLOOKUP(B212,'Brian K File'!B:B,'Brian K File'!D:D,"Not",0,1)</f>
        <v>Not</v>
      </c>
      <c r="H212">
        <f>_xlfn.XLOOKUP(C212,'Matt Address File'!A:A,'Matt Address File'!C:C,"",0,1)</f>
        <v>272119</v>
      </c>
    </row>
    <row r="213" spans="1:8" x14ac:dyDescent="0.25">
      <c r="A213" t="str">
        <f t="shared" si="4"/>
        <v>FORT LAUDERDALE</v>
      </c>
      <c r="B213" t="s">
        <v>477</v>
      </c>
      <c r="C213">
        <v>1151392659</v>
      </c>
      <c r="D213" t="s">
        <v>4558</v>
      </c>
      <c r="E213" t="s">
        <v>4568</v>
      </c>
      <c r="F213" t="s">
        <v>4560</v>
      </c>
      <c r="G213" t="str">
        <f>_xlfn.XLOOKUP(B213,'Brian K File'!B:B,'Brian K File'!D:D,"Not",0,1)</f>
        <v>Not</v>
      </c>
    </row>
    <row r="214" spans="1:8" x14ac:dyDescent="0.25">
      <c r="A214" t="str">
        <f t="shared" si="4"/>
        <v>JUPITER</v>
      </c>
      <c r="B214" t="s">
        <v>803</v>
      </c>
      <c r="C214">
        <v>1156891393</v>
      </c>
      <c r="D214" t="s">
        <v>4558</v>
      </c>
      <c r="E214" t="s">
        <v>4566</v>
      </c>
      <c r="F214" t="s">
        <v>4560</v>
      </c>
      <c r="G214" t="str">
        <f>_xlfn.XLOOKUP(B214,'Brian K File'!B:B,'Brian K File'!D:D,"Not",0,1)</f>
        <v>Production</v>
      </c>
    </row>
    <row r="215" spans="1:8" x14ac:dyDescent="0.25">
      <c r="A215" t="str">
        <f t="shared" si="4"/>
        <v>FORT LAUDERDALE</v>
      </c>
      <c r="B215" t="s">
        <v>485</v>
      </c>
      <c r="C215">
        <v>1156891394</v>
      </c>
      <c r="D215" t="s">
        <v>4558</v>
      </c>
      <c r="E215" t="s">
        <v>4568</v>
      </c>
      <c r="F215" t="s">
        <v>4560</v>
      </c>
      <c r="G215" t="str">
        <f>_xlfn.XLOOKUP(B215,'Brian K File'!B:B,'Brian K File'!D:D,"Not",0,1)</f>
        <v>Production</v>
      </c>
    </row>
    <row r="216" spans="1:8" x14ac:dyDescent="0.25">
      <c r="A216" t="str">
        <f t="shared" si="4"/>
        <v>ASURION REPAIR SERVICES</v>
      </c>
      <c r="B216" t="s">
        <v>4698</v>
      </c>
      <c r="C216">
        <v>1156891395</v>
      </c>
      <c r="D216" t="s">
        <v>4558</v>
      </c>
      <c r="E216" t="s">
        <v>4562</v>
      </c>
      <c r="F216" t="s">
        <v>4581</v>
      </c>
      <c r="G216" t="str">
        <f>_xlfn.XLOOKUP(B216,'Brian K File'!B:B,'Brian K File'!D:D,"Not",0,1)</f>
        <v>Not</v>
      </c>
    </row>
    <row r="217" spans="1:8" x14ac:dyDescent="0.25">
      <c r="A217" t="str">
        <f t="shared" si="4"/>
        <v>ASURION REPAIR SERVICES</v>
      </c>
      <c r="B217" t="s">
        <v>4699</v>
      </c>
      <c r="C217">
        <v>1156891398</v>
      </c>
      <c r="D217" t="s">
        <v>4558</v>
      </c>
      <c r="E217" t="s">
        <v>4562</v>
      </c>
      <c r="F217" t="s">
        <v>4581</v>
      </c>
      <c r="G217" t="str">
        <f>_xlfn.XLOOKUP(B217,'Brian K File'!B:B,'Brian K File'!D:D,"Not",0,1)</f>
        <v>Not</v>
      </c>
    </row>
    <row r="218" spans="1:8" x14ac:dyDescent="0.25">
      <c r="A218" t="str">
        <f t="shared" si="4"/>
        <v>FORT LAUDERDALE</v>
      </c>
      <c r="B218" t="s">
        <v>532</v>
      </c>
      <c r="C218">
        <v>1155628672</v>
      </c>
      <c r="D218" t="s">
        <v>4558</v>
      </c>
      <c r="E218" t="s">
        <v>4568</v>
      </c>
      <c r="F218" t="s">
        <v>4560</v>
      </c>
      <c r="G218" t="str">
        <f>_xlfn.XLOOKUP(B218,'Brian K File'!B:B,'Brian K File'!D:D,"Not",0,1)</f>
        <v>Not</v>
      </c>
    </row>
    <row r="219" spans="1:8" x14ac:dyDescent="0.25">
      <c r="A219" t="str">
        <f t="shared" si="4"/>
        <v>ASURION REPAIR SERVICES</v>
      </c>
      <c r="B219" t="s">
        <v>4700</v>
      </c>
      <c r="C219">
        <v>1156891416</v>
      </c>
      <c r="D219" t="s">
        <v>4558</v>
      </c>
      <c r="E219" t="s">
        <v>4562</v>
      </c>
      <c r="F219" t="s">
        <v>4587</v>
      </c>
      <c r="G219" t="str">
        <f>_xlfn.XLOOKUP(B219,'Brian K File'!B:B,'Brian K File'!D:D,"Not",0,1)</f>
        <v>Not</v>
      </c>
    </row>
    <row r="220" spans="1:8" x14ac:dyDescent="0.25">
      <c r="A220" t="str">
        <f t="shared" si="4"/>
        <v>FORT LAUDERDALE</v>
      </c>
      <c r="B220" t="s">
        <v>749</v>
      </c>
      <c r="C220">
        <v>1164952698</v>
      </c>
      <c r="D220" t="s">
        <v>4558</v>
      </c>
      <c r="E220" t="s">
        <v>4568</v>
      </c>
      <c r="F220" t="s">
        <v>4560</v>
      </c>
      <c r="G220" t="str">
        <f>_xlfn.XLOOKUP(B220,'Brian K File'!B:B,'Brian K File'!D:D,"Not",0,1)</f>
        <v>Not</v>
      </c>
    </row>
    <row r="221" spans="1:8" x14ac:dyDescent="0.25">
      <c r="A221" t="str">
        <f t="shared" si="4"/>
        <v>MIAMI</v>
      </c>
      <c r="B221" t="s">
        <v>1034</v>
      </c>
      <c r="C221">
        <v>1156891426</v>
      </c>
      <c r="D221" t="s">
        <v>4558</v>
      </c>
      <c r="E221" t="s">
        <v>4571</v>
      </c>
      <c r="F221" t="s">
        <v>4560</v>
      </c>
      <c r="G221" t="str">
        <f>_xlfn.XLOOKUP(B221,'Brian K File'!B:B,'Brian K File'!D:D,"Not",0,1)</f>
        <v>Production</v>
      </c>
    </row>
    <row r="222" spans="1:8" x14ac:dyDescent="0.25">
      <c r="A222" t="str">
        <f t="shared" si="4"/>
        <v>ASURION REPAIR SERVICES</v>
      </c>
      <c r="B222" t="s">
        <v>4701</v>
      </c>
      <c r="C222">
        <v>1156891432</v>
      </c>
      <c r="D222" t="s">
        <v>4558</v>
      </c>
      <c r="E222" t="s">
        <v>4562</v>
      </c>
      <c r="F222" t="s">
        <v>4560</v>
      </c>
      <c r="G222" t="str">
        <f>_xlfn.XLOOKUP(B222,'Brian K File'!B:B,'Brian K File'!D:D,"Not",0,1)</f>
        <v>Not</v>
      </c>
    </row>
    <row r="223" spans="1:8" x14ac:dyDescent="0.25">
      <c r="A223" t="str">
        <f t="shared" si="4"/>
        <v>ASURION REPAIR SERVICES</v>
      </c>
      <c r="B223" t="s">
        <v>4702</v>
      </c>
      <c r="C223">
        <v>1156891436</v>
      </c>
      <c r="D223" t="s">
        <v>4558</v>
      </c>
      <c r="E223" t="s">
        <v>4562</v>
      </c>
      <c r="F223" t="s">
        <v>4560</v>
      </c>
      <c r="G223" t="str">
        <f>_xlfn.XLOOKUP(B223,'Brian K File'!B:B,'Brian K File'!D:D,"Not",0,1)</f>
        <v>Not</v>
      </c>
    </row>
    <row r="224" spans="1:8" x14ac:dyDescent="0.25">
      <c r="A224" t="str">
        <f t="shared" si="4"/>
        <v>ASURION REPAIR SERVICES</v>
      </c>
      <c r="B224" t="s">
        <v>4703</v>
      </c>
      <c r="C224">
        <v>1156891437</v>
      </c>
      <c r="D224" t="s">
        <v>4558</v>
      </c>
      <c r="E224" t="s">
        <v>4562</v>
      </c>
      <c r="F224" t="s">
        <v>4560</v>
      </c>
      <c r="G224" t="str">
        <f>_xlfn.XLOOKUP(B224,'Brian K File'!B:B,'Brian K File'!D:D,"Not",0,1)</f>
        <v>Not</v>
      </c>
    </row>
    <row r="225" spans="1:7" x14ac:dyDescent="0.25">
      <c r="A225" t="str">
        <f t="shared" si="4"/>
        <v>ASURION REPAIR SERVICES</v>
      </c>
      <c r="B225" t="s">
        <v>4704</v>
      </c>
      <c r="C225">
        <v>1156891438</v>
      </c>
      <c r="D225" t="s">
        <v>4558</v>
      </c>
      <c r="E225" t="s">
        <v>4562</v>
      </c>
      <c r="F225" t="s">
        <v>4560</v>
      </c>
      <c r="G225" t="str">
        <f>_xlfn.XLOOKUP(B225,'Brian K File'!B:B,'Brian K File'!D:D,"Not",0,1)</f>
        <v>Not</v>
      </c>
    </row>
    <row r="226" spans="1:7" x14ac:dyDescent="0.25">
      <c r="A226" t="str">
        <f t="shared" si="4"/>
        <v>BUFFALO</v>
      </c>
      <c r="B226" t="s">
        <v>144</v>
      </c>
      <c r="C226">
        <v>1156891444</v>
      </c>
      <c r="D226" t="s">
        <v>4558</v>
      </c>
      <c r="E226" t="s">
        <v>4626</v>
      </c>
      <c r="F226" t="s">
        <v>4560</v>
      </c>
      <c r="G226" t="str">
        <f>_xlfn.XLOOKUP(B226,'Brian K File'!B:B,'Brian K File'!D:D,"Not",0,1)</f>
        <v>Production</v>
      </c>
    </row>
    <row r="227" spans="1:7" x14ac:dyDescent="0.25">
      <c r="A227" t="str">
        <f t="shared" si="4"/>
        <v>ASURION REPAIR SERVICES</v>
      </c>
      <c r="B227" t="s">
        <v>4705</v>
      </c>
      <c r="C227">
        <v>1156891445</v>
      </c>
      <c r="D227" t="s">
        <v>4558</v>
      </c>
      <c r="E227" t="s">
        <v>4562</v>
      </c>
      <c r="F227" t="s">
        <v>4560</v>
      </c>
      <c r="G227" t="str">
        <f>_xlfn.XLOOKUP(B227,'Brian K File'!B:B,'Brian K File'!D:D,"Not",0,1)</f>
        <v>Not</v>
      </c>
    </row>
    <row r="228" spans="1:7" x14ac:dyDescent="0.25">
      <c r="A228" t="str">
        <f t="shared" si="4"/>
        <v>OCALA</v>
      </c>
      <c r="B228" t="s">
        <v>1202</v>
      </c>
      <c r="C228">
        <v>1156891447</v>
      </c>
      <c r="D228" t="s">
        <v>4558</v>
      </c>
      <c r="E228" t="s">
        <v>4569</v>
      </c>
      <c r="F228" t="s">
        <v>4560</v>
      </c>
      <c r="G228" t="str">
        <f>_xlfn.XLOOKUP(B228,'Brian K File'!B:B,'Brian K File'!D:D,"Not",0,1)</f>
        <v>Production</v>
      </c>
    </row>
    <row r="229" spans="1:7" x14ac:dyDescent="0.25">
      <c r="A229" t="str">
        <f t="shared" si="4"/>
        <v>ASURION REPAIR SERVICES</v>
      </c>
      <c r="B229" t="s">
        <v>4706</v>
      </c>
      <c r="C229">
        <v>1156891448</v>
      </c>
      <c r="D229" t="s">
        <v>4558</v>
      </c>
      <c r="E229" t="s">
        <v>4562</v>
      </c>
      <c r="F229" t="s">
        <v>4560</v>
      </c>
      <c r="G229" t="str">
        <f>_xlfn.XLOOKUP(B229,'Brian K File'!B:B,'Brian K File'!D:D,"Not",0,1)</f>
        <v>Not</v>
      </c>
    </row>
    <row r="230" spans="1:7" x14ac:dyDescent="0.25">
      <c r="A230" t="str">
        <f t="shared" si="4"/>
        <v>FORT LAUDERDALE</v>
      </c>
      <c r="B230" t="s">
        <v>552</v>
      </c>
      <c r="C230">
        <v>1156891456</v>
      </c>
      <c r="D230" t="s">
        <v>4558</v>
      </c>
      <c r="E230" t="s">
        <v>4568</v>
      </c>
      <c r="F230" t="s">
        <v>4560</v>
      </c>
      <c r="G230" t="str">
        <f>_xlfn.XLOOKUP(B230,'Brian K File'!B:B,'Brian K File'!D:D,"Not",0,1)</f>
        <v>Production</v>
      </c>
    </row>
    <row r="231" spans="1:7" x14ac:dyDescent="0.25">
      <c r="A231" t="str">
        <f t="shared" si="4"/>
        <v>ORLANDO</v>
      </c>
      <c r="B231" t="s">
        <v>1360</v>
      </c>
      <c r="C231">
        <v>1156891459</v>
      </c>
      <c r="D231" t="s">
        <v>4558</v>
      </c>
      <c r="E231" t="s">
        <v>4572</v>
      </c>
      <c r="F231" t="s">
        <v>4587</v>
      </c>
      <c r="G231" t="str">
        <f>_xlfn.XLOOKUP(B231,'Brian K File'!B:B,'Brian K File'!D:D,"Not",0,1)</f>
        <v>Helper</v>
      </c>
    </row>
    <row r="232" spans="1:7" x14ac:dyDescent="0.25">
      <c r="A232" t="str">
        <f t="shared" si="4"/>
        <v>ASURION REPAIR SERVICES</v>
      </c>
      <c r="B232" t="s">
        <v>4707</v>
      </c>
      <c r="C232">
        <v>1156891473</v>
      </c>
      <c r="D232" t="s">
        <v>4558</v>
      </c>
      <c r="E232" t="s">
        <v>4562</v>
      </c>
      <c r="F232" t="s">
        <v>4595</v>
      </c>
      <c r="G232" t="str">
        <f>_xlfn.XLOOKUP(B232,'Brian K File'!B:B,'Brian K File'!D:D,"Not",0,1)</f>
        <v>Not</v>
      </c>
    </row>
    <row r="233" spans="1:7" x14ac:dyDescent="0.25">
      <c r="A233" t="str">
        <f t="shared" si="4"/>
        <v>ASURION REPAIR SERVICES</v>
      </c>
      <c r="B233" t="s">
        <v>4708</v>
      </c>
      <c r="C233">
        <v>1156891483</v>
      </c>
      <c r="D233" t="s">
        <v>4558</v>
      </c>
      <c r="E233" t="s">
        <v>4562</v>
      </c>
      <c r="F233" t="s">
        <v>4560</v>
      </c>
      <c r="G233" t="str">
        <f>_xlfn.XLOOKUP(B233,'Brian K File'!B:B,'Brian K File'!D:D,"Not",0,1)</f>
        <v>Not</v>
      </c>
    </row>
    <row r="234" spans="1:7" x14ac:dyDescent="0.25">
      <c r="A234" t="str">
        <f t="shared" si="4"/>
        <v>ASURION REPAIR SERVICES</v>
      </c>
      <c r="B234" t="s">
        <v>4709</v>
      </c>
      <c r="C234">
        <v>1156891484</v>
      </c>
      <c r="D234" t="s">
        <v>4558</v>
      </c>
      <c r="E234" t="s">
        <v>4562</v>
      </c>
      <c r="F234" t="s">
        <v>4560</v>
      </c>
      <c r="G234" t="str">
        <f>_xlfn.XLOOKUP(B234,'Brian K File'!B:B,'Brian K File'!D:D,"Not",0,1)</f>
        <v>Not</v>
      </c>
    </row>
    <row r="235" spans="1:7" x14ac:dyDescent="0.25">
      <c r="A235" t="str">
        <f t="shared" si="4"/>
        <v>DALLAS-OEM</v>
      </c>
      <c r="B235" t="s">
        <v>268</v>
      </c>
      <c r="C235">
        <v>1156891485</v>
      </c>
      <c r="D235" t="s">
        <v>4558</v>
      </c>
      <c r="E235" t="s">
        <v>4618</v>
      </c>
      <c r="F235" t="s">
        <v>4560</v>
      </c>
      <c r="G235" t="str">
        <f>_xlfn.XLOOKUP(B235,'Brian K File'!B:B,'Brian K File'!D:D,"Not",0,1)</f>
        <v>Production</v>
      </c>
    </row>
    <row r="236" spans="1:7" x14ac:dyDescent="0.25">
      <c r="A236" t="str">
        <f t="shared" si="4"/>
        <v>ORLANDO</v>
      </c>
      <c r="B236" t="s">
        <v>1260</v>
      </c>
      <c r="C236">
        <v>1156891486</v>
      </c>
      <c r="D236" t="s">
        <v>4558</v>
      </c>
      <c r="E236" t="s">
        <v>4572</v>
      </c>
      <c r="F236" t="s">
        <v>4560</v>
      </c>
      <c r="G236" t="str">
        <f>_xlfn.XLOOKUP(B236,'Brian K File'!B:B,'Brian K File'!D:D,"Not",0,1)</f>
        <v>Production</v>
      </c>
    </row>
    <row r="237" spans="1:7" x14ac:dyDescent="0.25">
      <c r="A237" t="str">
        <f t="shared" si="4"/>
        <v>FORT MYERS</v>
      </c>
      <c r="B237" t="s">
        <v>606</v>
      </c>
      <c r="C237">
        <v>1166728229</v>
      </c>
      <c r="D237" t="s">
        <v>4558</v>
      </c>
      <c r="E237" t="s">
        <v>4597</v>
      </c>
      <c r="F237" t="s">
        <v>4560</v>
      </c>
      <c r="G237" t="str">
        <f>_xlfn.XLOOKUP(B237,'Brian K File'!B:B,'Brian K File'!D:D,"Not",0,1)</f>
        <v>Not</v>
      </c>
    </row>
    <row r="238" spans="1:7" x14ac:dyDescent="0.25">
      <c r="A238" t="str">
        <f t="shared" si="4"/>
        <v>FORT MYERS</v>
      </c>
      <c r="B238" t="s">
        <v>626</v>
      </c>
      <c r="C238">
        <v>1156891497</v>
      </c>
      <c r="D238" t="s">
        <v>4558</v>
      </c>
      <c r="E238" t="s">
        <v>4597</v>
      </c>
      <c r="F238" t="s">
        <v>4560</v>
      </c>
      <c r="G238" t="str">
        <f>_xlfn.XLOOKUP(B238,'Brian K File'!B:B,'Brian K File'!D:D,"Not",0,1)</f>
        <v>Production</v>
      </c>
    </row>
    <row r="239" spans="1:7" x14ac:dyDescent="0.25">
      <c r="A239" t="str">
        <f t="shared" si="4"/>
        <v>JUPITER</v>
      </c>
      <c r="B239" t="s">
        <v>794</v>
      </c>
      <c r="C239">
        <v>1156891498</v>
      </c>
      <c r="D239" t="s">
        <v>4558</v>
      </c>
      <c r="E239" t="s">
        <v>4566</v>
      </c>
      <c r="F239" t="s">
        <v>4560</v>
      </c>
      <c r="G239" t="str">
        <f>_xlfn.XLOOKUP(B239,'Brian K File'!B:B,'Brian K File'!D:D,"Not",0,1)</f>
        <v>Production</v>
      </c>
    </row>
    <row r="240" spans="1:7" x14ac:dyDescent="0.25">
      <c r="A240" t="str">
        <f t="shared" si="4"/>
        <v>ASURION REPAIR SERVICES</v>
      </c>
      <c r="B240" t="s">
        <v>4710</v>
      </c>
      <c r="C240">
        <v>1156891511</v>
      </c>
      <c r="D240" t="s">
        <v>4558</v>
      </c>
      <c r="E240" t="s">
        <v>4562</v>
      </c>
      <c r="F240" t="s">
        <v>4560</v>
      </c>
      <c r="G240" t="str">
        <f>_xlfn.XLOOKUP(B240,'Brian K File'!B:B,'Brian K File'!D:D,"Not",0,1)</f>
        <v>Not</v>
      </c>
    </row>
    <row r="241" spans="1:7" x14ac:dyDescent="0.25">
      <c r="A241" t="str">
        <f t="shared" si="4"/>
        <v>ASURION REPAIR SERVICES</v>
      </c>
      <c r="B241" t="s">
        <v>4711</v>
      </c>
      <c r="C241">
        <v>1156891532</v>
      </c>
      <c r="D241" t="s">
        <v>4558</v>
      </c>
      <c r="E241" t="s">
        <v>4562</v>
      </c>
      <c r="F241" t="s">
        <v>4560</v>
      </c>
      <c r="G241" t="str">
        <f>_xlfn.XLOOKUP(B241,'Brian K File'!B:B,'Brian K File'!D:D,"Not",0,1)</f>
        <v>Not</v>
      </c>
    </row>
    <row r="242" spans="1:7" x14ac:dyDescent="0.25">
      <c r="A242" t="str">
        <f t="shared" si="4"/>
        <v>FORT MYERS</v>
      </c>
      <c r="B242" t="s">
        <v>582</v>
      </c>
      <c r="C242">
        <v>1179019926</v>
      </c>
      <c r="D242" t="s">
        <v>4558</v>
      </c>
      <c r="E242" t="s">
        <v>4597</v>
      </c>
      <c r="F242" t="s">
        <v>4587</v>
      </c>
      <c r="G242" t="str">
        <f>_xlfn.XLOOKUP(B242,'Brian K File'!B:B,'Brian K File'!D:D,"Not",0,1)</f>
        <v>Not</v>
      </c>
    </row>
    <row r="243" spans="1:7" x14ac:dyDescent="0.25">
      <c r="A243" t="str">
        <f t="shared" si="4"/>
        <v>ASURION REPAIR SERVICES</v>
      </c>
      <c r="B243" t="s">
        <v>4712</v>
      </c>
      <c r="C243">
        <v>1156891535</v>
      </c>
      <c r="D243" t="s">
        <v>4558</v>
      </c>
      <c r="E243" t="s">
        <v>4562</v>
      </c>
      <c r="F243" t="s">
        <v>4581</v>
      </c>
      <c r="G243" t="str">
        <f>_xlfn.XLOOKUP(B243,'Brian K File'!B:B,'Brian K File'!D:D,"Not",0,1)</f>
        <v>Not</v>
      </c>
    </row>
    <row r="244" spans="1:7" x14ac:dyDescent="0.25">
      <c r="A244" t="str">
        <f t="shared" si="4"/>
        <v>FORT MYERS</v>
      </c>
      <c r="B244" t="s">
        <v>602</v>
      </c>
      <c r="C244">
        <v>1179020172</v>
      </c>
      <c r="D244" t="s">
        <v>4558</v>
      </c>
      <c r="E244" t="s">
        <v>4597</v>
      </c>
      <c r="F244" t="s">
        <v>4560</v>
      </c>
      <c r="G244" t="str">
        <f>_xlfn.XLOOKUP(B244,'Brian K File'!B:B,'Brian K File'!D:D,"Not",0,1)</f>
        <v>Not</v>
      </c>
    </row>
    <row r="245" spans="1:7" x14ac:dyDescent="0.25">
      <c r="A245" t="str">
        <f t="shared" si="4"/>
        <v>ASURION REPAIR SERVICES</v>
      </c>
      <c r="B245" t="s">
        <v>4713</v>
      </c>
      <c r="C245">
        <v>1156891543</v>
      </c>
      <c r="D245" t="s">
        <v>4558</v>
      </c>
      <c r="E245" t="s">
        <v>4562</v>
      </c>
      <c r="F245" t="s">
        <v>4581</v>
      </c>
      <c r="G245" t="str">
        <f>_xlfn.XLOOKUP(B245,'Brian K File'!B:B,'Brian K File'!D:D,"Not",0,1)</f>
        <v>Not</v>
      </c>
    </row>
    <row r="246" spans="1:7" x14ac:dyDescent="0.25">
      <c r="A246" t="str">
        <f t="shared" si="4"/>
        <v>ASURION REPAIR SERVICES</v>
      </c>
      <c r="B246" t="s">
        <v>4714</v>
      </c>
      <c r="C246">
        <v>1156891551</v>
      </c>
      <c r="D246" t="s">
        <v>4558</v>
      </c>
      <c r="E246" t="s">
        <v>4562</v>
      </c>
      <c r="F246" t="s">
        <v>4560</v>
      </c>
      <c r="G246" t="str">
        <f>_xlfn.XLOOKUP(B246,'Brian K File'!B:B,'Brian K File'!D:D,"Not",0,1)</f>
        <v>Not</v>
      </c>
    </row>
    <row r="247" spans="1:7" x14ac:dyDescent="0.25">
      <c r="A247" t="str">
        <f t="shared" si="4"/>
        <v>ASURION REPAIR SERVICES</v>
      </c>
      <c r="B247" t="s">
        <v>4715</v>
      </c>
      <c r="C247">
        <v>1156891556</v>
      </c>
      <c r="D247" t="s">
        <v>4558</v>
      </c>
      <c r="E247" t="s">
        <v>4562</v>
      </c>
      <c r="F247" t="s">
        <v>4560</v>
      </c>
      <c r="G247" t="str">
        <f>_xlfn.XLOOKUP(B247,'Brian K File'!B:B,'Brian K File'!D:D,"Not",0,1)</f>
        <v>Not</v>
      </c>
    </row>
    <row r="248" spans="1:7" x14ac:dyDescent="0.25">
      <c r="A248" t="str">
        <f t="shared" si="4"/>
        <v>ASURION REPAIR SERVICES</v>
      </c>
      <c r="B248" t="s">
        <v>4716</v>
      </c>
      <c r="C248">
        <v>1156891592</v>
      </c>
      <c r="D248" t="s">
        <v>4558</v>
      </c>
      <c r="E248" t="s">
        <v>4562</v>
      </c>
      <c r="F248" t="s">
        <v>4560</v>
      </c>
      <c r="G248" t="str">
        <f>_xlfn.XLOOKUP(B248,'Brian K File'!B:B,'Brian K File'!D:D,"Not",0,1)</f>
        <v>Not</v>
      </c>
    </row>
    <row r="249" spans="1:7" x14ac:dyDescent="0.25">
      <c r="A249" t="str">
        <f t="shared" si="4"/>
        <v>FORT MYERS</v>
      </c>
      <c r="B249" t="s">
        <v>594</v>
      </c>
      <c r="C249">
        <v>485130865</v>
      </c>
      <c r="D249" t="s">
        <v>4558</v>
      </c>
      <c r="E249" t="s">
        <v>4597</v>
      </c>
      <c r="F249" t="s">
        <v>4560</v>
      </c>
      <c r="G249" t="str">
        <f>_xlfn.XLOOKUP(B249,'Brian K File'!B:B,'Brian K File'!D:D,"Not",0,1)</f>
        <v>Not</v>
      </c>
    </row>
    <row r="250" spans="1:7" x14ac:dyDescent="0.25">
      <c r="A250" t="str">
        <f t="shared" si="4"/>
        <v>ASURION REPAIR SERVICES</v>
      </c>
      <c r="B250" t="s">
        <v>4717</v>
      </c>
      <c r="C250">
        <v>1156891604</v>
      </c>
      <c r="D250" t="s">
        <v>4558</v>
      </c>
      <c r="E250" t="s">
        <v>4562</v>
      </c>
      <c r="F250" t="s">
        <v>4581</v>
      </c>
      <c r="G250" t="str">
        <f>_xlfn.XLOOKUP(B250,'Brian K File'!B:B,'Brian K File'!D:D,"Not",0,1)</f>
        <v>Not</v>
      </c>
    </row>
    <row r="251" spans="1:7" x14ac:dyDescent="0.25">
      <c r="A251" t="str">
        <f t="shared" si="4"/>
        <v>ASURION REPAIR SERVICES</v>
      </c>
      <c r="B251" t="s">
        <v>4718</v>
      </c>
      <c r="C251">
        <v>1156891616</v>
      </c>
      <c r="D251" t="s">
        <v>4558</v>
      </c>
      <c r="E251" t="s">
        <v>4562</v>
      </c>
      <c r="F251" t="s">
        <v>4560</v>
      </c>
      <c r="G251" t="str">
        <f>_xlfn.XLOOKUP(B251,'Brian K File'!B:B,'Brian K File'!D:D,"Not",0,1)</f>
        <v>Not</v>
      </c>
    </row>
    <row r="252" spans="1:7" x14ac:dyDescent="0.25">
      <c r="A252" t="str">
        <f t="shared" si="4"/>
        <v>JUPITER</v>
      </c>
      <c r="B252" t="s">
        <v>770</v>
      </c>
      <c r="C252">
        <v>1156891628</v>
      </c>
      <c r="D252" t="s">
        <v>4558</v>
      </c>
      <c r="E252" t="s">
        <v>4566</v>
      </c>
      <c r="F252" t="s">
        <v>4560</v>
      </c>
      <c r="G252" t="str">
        <f>_xlfn.XLOOKUP(B252,'Brian K File'!B:B,'Brian K File'!D:D,"Not",0,1)</f>
        <v>Production</v>
      </c>
    </row>
    <row r="253" spans="1:7" x14ac:dyDescent="0.25">
      <c r="A253" t="str">
        <f t="shared" si="4"/>
        <v>DALLAS-OEM</v>
      </c>
      <c r="B253" t="s">
        <v>276</v>
      </c>
      <c r="C253">
        <v>1156891629</v>
      </c>
      <c r="D253" t="s">
        <v>4558</v>
      </c>
      <c r="E253" t="s">
        <v>4618</v>
      </c>
      <c r="F253" t="s">
        <v>4560</v>
      </c>
      <c r="G253" t="str">
        <f>_xlfn.XLOOKUP(B253,'Brian K File'!B:B,'Brian K File'!D:D,"Not",0,1)</f>
        <v>Production</v>
      </c>
    </row>
    <row r="254" spans="1:7" x14ac:dyDescent="0.25">
      <c r="A254" t="str">
        <f t="shared" si="4"/>
        <v>ASURION REPAIR SERVICES</v>
      </c>
      <c r="B254" t="s">
        <v>4719</v>
      </c>
      <c r="C254">
        <v>1156891633</v>
      </c>
      <c r="D254" t="s">
        <v>4558</v>
      </c>
      <c r="E254" t="s">
        <v>4562</v>
      </c>
      <c r="F254" t="s">
        <v>4560</v>
      </c>
      <c r="G254" t="str">
        <f>_xlfn.XLOOKUP(B254,'Brian K File'!B:B,'Brian K File'!D:D,"Not",0,1)</f>
        <v>Not</v>
      </c>
    </row>
    <row r="255" spans="1:7" x14ac:dyDescent="0.25">
      <c r="A255" t="str">
        <f t="shared" si="4"/>
        <v>GRAND RAPIDS</v>
      </c>
      <c r="B255" t="s">
        <v>646</v>
      </c>
      <c r="C255">
        <v>1161875345</v>
      </c>
      <c r="D255" t="s">
        <v>4558</v>
      </c>
      <c r="E255" t="s">
        <v>4590</v>
      </c>
      <c r="F255" t="s">
        <v>4560</v>
      </c>
      <c r="G255" t="str">
        <f>_xlfn.XLOOKUP(B255,'Brian K File'!B:B,'Brian K File'!D:D,"Not",0,1)</f>
        <v>Not</v>
      </c>
    </row>
    <row r="256" spans="1:7" x14ac:dyDescent="0.25">
      <c r="A256" t="str">
        <f t="shared" si="4"/>
        <v>LONG ISLAND EAST</v>
      </c>
      <c r="B256" t="s">
        <v>895</v>
      </c>
      <c r="C256">
        <v>1157010181</v>
      </c>
      <c r="D256" t="s">
        <v>4558</v>
      </c>
      <c r="E256" t="s">
        <v>4720</v>
      </c>
      <c r="F256" t="s">
        <v>4560</v>
      </c>
      <c r="G256" t="str">
        <f>_xlfn.XLOOKUP(B256,'Brian K File'!B:B,'Brian K File'!D:D,"Not",0,1)</f>
        <v>Production</v>
      </c>
    </row>
    <row r="257" spans="1:7" x14ac:dyDescent="0.25">
      <c r="A257" t="str">
        <f t="shared" si="4"/>
        <v>ASURION REPAIR SERVICES</v>
      </c>
      <c r="B257" t="s">
        <v>4721</v>
      </c>
      <c r="C257">
        <v>1157355184</v>
      </c>
      <c r="D257" t="s">
        <v>4558</v>
      </c>
      <c r="E257" t="s">
        <v>4562</v>
      </c>
      <c r="F257" t="s">
        <v>4560</v>
      </c>
      <c r="G257" t="str">
        <f>_xlfn.XLOOKUP(B257,'Brian K File'!B:B,'Brian K File'!D:D,"Not",0,1)</f>
        <v>Not</v>
      </c>
    </row>
    <row r="258" spans="1:7" x14ac:dyDescent="0.25">
      <c r="A258" t="str">
        <f t="shared" si="4"/>
        <v>KANSAS CITY</v>
      </c>
      <c r="B258" t="s">
        <v>4722</v>
      </c>
      <c r="C258">
        <v>1157355187</v>
      </c>
      <c r="D258" t="s">
        <v>4558</v>
      </c>
      <c r="E258" t="s">
        <v>4723</v>
      </c>
      <c r="F258" t="s">
        <v>4560</v>
      </c>
      <c r="G258" t="str">
        <f>_xlfn.XLOOKUP(B258,'Brian K File'!B:B,'Brian K File'!D:D,"Not",0,1)</f>
        <v>Production</v>
      </c>
    </row>
    <row r="259" spans="1:7" x14ac:dyDescent="0.25">
      <c r="A259" t="str">
        <f t="shared" si="4"/>
        <v>OCALA</v>
      </c>
      <c r="B259" t="s">
        <v>1176</v>
      </c>
      <c r="C259">
        <v>1157355189</v>
      </c>
      <c r="D259" t="s">
        <v>4558</v>
      </c>
      <c r="E259" t="s">
        <v>4569</v>
      </c>
      <c r="F259" t="s">
        <v>4560</v>
      </c>
      <c r="G259" t="str">
        <f>_xlfn.XLOOKUP(B259,'Brian K File'!B:B,'Brian K File'!D:D,"Not",0,1)</f>
        <v>Production</v>
      </c>
    </row>
    <row r="260" spans="1:7" x14ac:dyDescent="0.25">
      <c r="A260" t="str">
        <f t="shared" ref="A260:A323" si="5">TRIM(RIGHT(RIGHT(E260,LEN(E260)-FIND(" - ",E260)-1),LEN(RIGHT(E260,LEN(E260)-FIND(" - ",E260)-1))-FIND(" - ",RIGHT(E260,LEN(E260)-FIND(" - ",E260)-1))-1))</f>
        <v>ASURION REPAIR SERVICES</v>
      </c>
      <c r="B260" t="s">
        <v>4724</v>
      </c>
      <c r="C260">
        <v>1157355197</v>
      </c>
      <c r="D260" t="s">
        <v>4558</v>
      </c>
      <c r="E260" t="s">
        <v>4562</v>
      </c>
      <c r="F260" t="s">
        <v>4560</v>
      </c>
      <c r="G260" t="str">
        <f>_xlfn.XLOOKUP(B260,'Brian K File'!B:B,'Brian K File'!D:D,"Not",0,1)</f>
        <v>Not</v>
      </c>
    </row>
    <row r="261" spans="1:7" x14ac:dyDescent="0.25">
      <c r="A261" t="str">
        <f t="shared" si="5"/>
        <v>KANSAS CITY</v>
      </c>
      <c r="B261" t="s">
        <v>4725</v>
      </c>
      <c r="C261">
        <v>1157355202</v>
      </c>
      <c r="D261" t="s">
        <v>4558</v>
      </c>
      <c r="E261" t="s">
        <v>4723</v>
      </c>
      <c r="F261" t="s">
        <v>4560</v>
      </c>
      <c r="G261" t="str">
        <f>_xlfn.XLOOKUP(B261,'Brian K File'!B:B,'Brian K File'!D:D,"Not",0,1)</f>
        <v>Production</v>
      </c>
    </row>
    <row r="262" spans="1:7" x14ac:dyDescent="0.25">
      <c r="A262" t="str">
        <f t="shared" si="5"/>
        <v>KANSAS CITY</v>
      </c>
      <c r="B262" t="s">
        <v>4726</v>
      </c>
      <c r="C262">
        <v>1157355215</v>
      </c>
      <c r="D262" t="s">
        <v>4558</v>
      </c>
      <c r="E262" t="s">
        <v>4723</v>
      </c>
      <c r="F262" t="s">
        <v>4560</v>
      </c>
      <c r="G262" t="str">
        <f>_xlfn.XLOOKUP(B262,'Brian K File'!B:B,'Brian K File'!D:D,"Not",0,1)</f>
        <v>Production</v>
      </c>
    </row>
    <row r="263" spans="1:7" x14ac:dyDescent="0.25">
      <c r="A263" t="str">
        <f t="shared" si="5"/>
        <v>ASURION REPAIR SERVICES</v>
      </c>
      <c r="B263" t="s">
        <v>4727</v>
      </c>
      <c r="C263">
        <v>1157355218</v>
      </c>
      <c r="D263" t="s">
        <v>4558</v>
      </c>
      <c r="E263" t="s">
        <v>4562</v>
      </c>
      <c r="F263" t="s">
        <v>4560</v>
      </c>
      <c r="G263" t="str">
        <f>_xlfn.XLOOKUP(B263,'Brian K File'!B:B,'Brian K File'!D:D,"Not",0,1)</f>
        <v>Not</v>
      </c>
    </row>
    <row r="264" spans="1:7" x14ac:dyDescent="0.25">
      <c r="A264" t="str">
        <f t="shared" si="5"/>
        <v>LONG BEACH-OEM</v>
      </c>
      <c r="B264" t="s">
        <v>875</v>
      </c>
      <c r="C264">
        <v>1157355219</v>
      </c>
      <c r="D264" t="s">
        <v>4558</v>
      </c>
      <c r="E264" t="s">
        <v>4623</v>
      </c>
      <c r="F264" t="s">
        <v>4560</v>
      </c>
      <c r="G264" t="str">
        <f>_xlfn.XLOOKUP(B264,'Brian K File'!B:B,'Brian K File'!D:D,"Not",0,1)</f>
        <v>Production</v>
      </c>
    </row>
    <row r="265" spans="1:7" x14ac:dyDescent="0.25">
      <c r="A265" t="str">
        <f t="shared" si="5"/>
        <v>ASURION REPAIR SERVICES</v>
      </c>
      <c r="B265" t="s">
        <v>4728</v>
      </c>
      <c r="C265">
        <v>1157355220</v>
      </c>
      <c r="D265" t="s">
        <v>4558</v>
      </c>
      <c r="E265" t="s">
        <v>4562</v>
      </c>
      <c r="F265" t="s">
        <v>4570</v>
      </c>
      <c r="G265" t="str">
        <f>_xlfn.XLOOKUP(B265,'Brian K File'!B:B,'Brian K File'!D:D,"Not",0,1)</f>
        <v>Not</v>
      </c>
    </row>
    <row r="266" spans="1:7" x14ac:dyDescent="0.25">
      <c r="A266" t="str">
        <f t="shared" si="5"/>
        <v>FORT MYERS</v>
      </c>
      <c r="B266" t="s">
        <v>577</v>
      </c>
      <c r="C266">
        <v>1157355223</v>
      </c>
      <c r="D266" t="s">
        <v>4558</v>
      </c>
      <c r="E266" t="s">
        <v>4597</v>
      </c>
      <c r="F266" t="s">
        <v>4587</v>
      </c>
      <c r="G266" t="str">
        <f>_xlfn.XLOOKUP(B266,'Brian K File'!B:B,'Brian K File'!D:D,"Not",0,1)</f>
        <v>Helper</v>
      </c>
    </row>
    <row r="267" spans="1:7" x14ac:dyDescent="0.25">
      <c r="A267" t="str">
        <f t="shared" si="5"/>
        <v>ASURION REPAIR SERVICES</v>
      </c>
      <c r="B267" t="s">
        <v>4729</v>
      </c>
      <c r="C267">
        <v>1157355226</v>
      </c>
      <c r="D267" t="s">
        <v>4558</v>
      </c>
      <c r="E267" t="s">
        <v>4562</v>
      </c>
      <c r="F267" t="s">
        <v>4560</v>
      </c>
      <c r="G267" t="str">
        <f>_xlfn.XLOOKUP(B267,'Brian K File'!B:B,'Brian K File'!D:D,"Not",0,1)</f>
        <v>Not</v>
      </c>
    </row>
    <row r="268" spans="1:7" x14ac:dyDescent="0.25">
      <c r="A268" t="str">
        <f t="shared" si="5"/>
        <v>ASURION REPAIR SERVICES</v>
      </c>
      <c r="B268" t="s">
        <v>4730</v>
      </c>
      <c r="C268">
        <v>1157355234</v>
      </c>
      <c r="D268" t="s">
        <v>4558</v>
      </c>
      <c r="E268" t="s">
        <v>4562</v>
      </c>
      <c r="F268" t="s">
        <v>4560</v>
      </c>
      <c r="G268" t="str">
        <f>_xlfn.XLOOKUP(B268,'Brian K File'!B:B,'Brian K File'!D:D,"Not",0,1)</f>
        <v>Not</v>
      </c>
    </row>
    <row r="269" spans="1:7" x14ac:dyDescent="0.25">
      <c r="A269" t="str">
        <f t="shared" si="5"/>
        <v>ASURION REPAIR SERVICES</v>
      </c>
      <c r="B269" t="s">
        <v>4731</v>
      </c>
      <c r="C269">
        <v>1157355235</v>
      </c>
      <c r="D269" t="s">
        <v>4558</v>
      </c>
      <c r="E269" t="s">
        <v>4562</v>
      </c>
      <c r="F269" t="s">
        <v>4560</v>
      </c>
      <c r="G269" t="str">
        <f>_xlfn.XLOOKUP(B269,'Brian K File'!B:B,'Brian K File'!D:D,"Not",0,1)</f>
        <v>Not</v>
      </c>
    </row>
    <row r="270" spans="1:7" x14ac:dyDescent="0.25">
      <c r="A270" t="str">
        <f t="shared" si="5"/>
        <v>KANSAS CITY</v>
      </c>
      <c r="B270" t="s">
        <v>4732</v>
      </c>
      <c r="C270">
        <v>1157355236</v>
      </c>
      <c r="D270" t="s">
        <v>4558</v>
      </c>
      <c r="E270" t="s">
        <v>4723</v>
      </c>
      <c r="F270" t="s">
        <v>4560</v>
      </c>
      <c r="G270" t="str">
        <f>_xlfn.XLOOKUP(B270,'Brian K File'!B:B,'Brian K File'!D:D,"Not",0,1)</f>
        <v>Production</v>
      </c>
    </row>
    <row r="271" spans="1:7" x14ac:dyDescent="0.25">
      <c r="A271" t="str">
        <f t="shared" si="5"/>
        <v>ASURION REPAIR SERVICES</v>
      </c>
      <c r="B271" t="s">
        <v>4733</v>
      </c>
      <c r="C271">
        <v>1157355255</v>
      </c>
      <c r="D271" t="s">
        <v>4558</v>
      </c>
      <c r="E271" t="s">
        <v>4562</v>
      </c>
      <c r="F271" t="s">
        <v>4560</v>
      </c>
      <c r="G271" t="str">
        <f>_xlfn.XLOOKUP(B271,'Brian K File'!B:B,'Brian K File'!D:D,"Not",0,1)</f>
        <v>Not</v>
      </c>
    </row>
    <row r="272" spans="1:7" x14ac:dyDescent="0.25">
      <c r="A272" t="str">
        <f t="shared" si="5"/>
        <v>ASURION REPAIR SERVICES</v>
      </c>
      <c r="B272" t="s">
        <v>4734</v>
      </c>
      <c r="C272">
        <v>1157355265</v>
      </c>
      <c r="D272" t="s">
        <v>4558</v>
      </c>
      <c r="E272" t="s">
        <v>4562</v>
      </c>
      <c r="F272" t="s">
        <v>4560</v>
      </c>
      <c r="G272" t="str">
        <f>_xlfn.XLOOKUP(B272,'Brian K File'!B:B,'Brian K File'!D:D,"Not",0,1)</f>
        <v>Not</v>
      </c>
    </row>
    <row r="273" spans="1:7" x14ac:dyDescent="0.25">
      <c r="A273" t="str">
        <f t="shared" si="5"/>
        <v>ASURION REPAIR SERVICES</v>
      </c>
      <c r="B273" t="s">
        <v>4735</v>
      </c>
      <c r="C273">
        <v>1157355274</v>
      </c>
      <c r="D273" t="s">
        <v>4558</v>
      </c>
      <c r="E273" t="s">
        <v>4562</v>
      </c>
      <c r="F273" t="s">
        <v>4560</v>
      </c>
      <c r="G273" t="str">
        <f>_xlfn.XLOOKUP(B273,'Brian K File'!B:B,'Brian K File'!D:D,"Not",0,1)</f>
        <v>Not</v>
      </c>
    </row>
    <row r="274" spans="1:7" x14ac:dyDescent="0.25">
      <c r="A274" t="str">
        <f t="shared" si="5"/>
        <v>HOUSTON-OEM</v>
      </c>
      <c r="B274" t="s">
        <v>4736</v>
      </c>
      <c r="C274">
        <v>1164421347</v>
      </c>
      <c r="D274" t="s">
        <v>4558</v>
      </c>
      <c r="E274" t="s">
        <v>4577</v>
      </c>
      <c r="F274" t="s">
        <v>4560</v>
      </c>
      <c r="G274" t="str">
        <f>_xlfn.XLOOKUP(B274,'Brian K File'!B:B,'Brian K File'!D:D,"Not",0,1)</f>
        <v>Not</v>
      </c>
    </row>
    <row r="275" spans="1:7" x14ac:dyDescent="0.25">
      <c r="A275" t="str">
        <f t="shared" si="5"/>
        <v>FORT LAUDERDALE</v>
      </c>
      <c r="B275" t="s">
        <v>508</v>
      </c>
      <c r="C275">
        <v>1157355282</v>
      </c>
      <c r="D275" t="s">
        <v>4558</v>
      </c>
      <c r="E275" t="s">
        <v>4568</v>
      </c>
      <c r="F275" t="s">
        <v>4560</v>
      </c>
      <c r="G275" t="str">
        <f>_xlfn.XLOOKUP(B275,'Brian K File'!B:B,'Brian K File'!D:D,"Not",0,1)</f>
        <v>Production</v>
      </c>
    </row>
    <row r="276" spans="1:7" x14ac:dyDescent="0.25">
      <c r="A276" t="str">
        <f t="shared" si="5"/>
        <v>KANSAS CITY</v>
      </c>
      <c r="B276" t="s">
        <v>4737</v>
      </c>
      <c r="C276">
        <v>1157355283</v>
      </c>
      <c r="D276" t="s">
        <v>4558</v>
      </c>
      <c r="E276" t="s">
        <v>4723</v>
      </c>
      <c r="F276" t="s">
        <v>4560</v>
      </c>
      <c r="G276" t="str">
        <f>_xlfn.XLOOKUP(B276,'Brian K File'!B:B,'Brian K File'!D:D,"Not",0,1)</f>
        <v>Production</v>
      </c>
    </row>
    <row r="277" spans="1:7" x14ac:dyDescent="0.25">
      <c r="A277" t="str">
        <f t="shared" si="5"/>
        <v>JUPITER</v>
      </c>
      <c r="B277" t="s">
        <v>790</v>
      </c>
      <c r="C277">
        <v>1157355285</v>
      </c>
      <c r="D277" t="s">
        <v>4558</v>
      </c>
      <c r="E277" t="s">
        <v>4566</v>
      </c>
      <c r="F277" t="s">
        <v>4560</v>
      </c>
      <c r="G277" t="str">
        <f>_xlfn.XLOOKUP(B277,'Brian K File'!B:B,'Brian K File'!D:D,"Not",0,1)</f>
        <v>Production</v>
      </c>
    </row>
    <row r="278" spans="1:7" x14ac:dyDescent="0.25">
      <c r="A278" t="str">
        <f t="shared" si="5"/>
        <v>ASURION REPAIR SERVICES</v>
      </c>
      <c r="B278" t="s">
        <v>4738</v>
      </c>
      <c r="C278">
        <v>1157355294</v>
      </c>
      <c r="D278" t="s">
        <v>4558</v>
      </c>
      <c r="E278" t="s">
        <v>4562</v>
      </c>
      <c r="F278" t="s">
        <v>4560</v>
      </c>
      <c r="G278" t="str">
        <f>_xlfn.XLOOKUP(B278,'Brian K File'!B:B,'Brian K File'!D:D,"Not",0,1)</f>
        <v>Not</v>
      </c>
    </row>
    <row r="279" spans="1:7" x14ac:dyDescent="0.25">
      <c r="A279" t="str">
        <f t="shared" si="5"/>
        <v>JACKSONVILLE</v>
      </c>
      <c r="B279" t="s">
        <v>723</v>
      </c>
      <c r="C279">
        <v>1166729251</v>
      </c>
      <c r="D279" t="s">
        <v>4558</v>
      </c>
      <c r="E279" t="s">
        <v>4588</v>
      </c>
      <c r="F279" t="s">
        <v>4560</v>
      </c>
      <c r="G279" t="str">
        <f>_xlfn.XLOOKUP(B279,'Brian K File'!B:B,'Brian K File'!D:D,"Not",0,1)</f>
        <v>Not</v>
      </c>
    </row>
    <row r="280" spans="1:7" x14ac:dyDescent="0.25">
      <c r="A280" t="str">
        <f t="shared" si="5"/>
        <v>OCALA</v>
      </c>
      <c r="B280" t="s">
        <v>1184</v>
      </c>
      <c r="C280">
        <v>1157355310</v>
      </c>
      <c r="D280" t="s">
        <v>4558</v>
      </c>
      <c r="E280" t="s">
        <v>4569</v>
      </c>
      <c r="F280" t="s">
        <v>4560</v>
      </c>
      <c r="G280" t="str">
        <f>_xlfn.XLOOKUP(B280,'Brian K File'!B:B,'Brian K File'!D:D,"Not",0,1)</f>
        <v>Production</v>
      </c>
    </row>
    <row r="281" spans="1:7" x14ac:dyDescent="0.25">
      <c r="A281" t="str">
        <f t="shared" si="5"/>
        <v>FORT LAUDERDALE</v>
      </c>
      <c r="B281" t="s">
        <v>463</v>
      </c>
      <c r="C281">
        <v>1157488860</v>
      </c>
      <c r="D281" t="s">
        <v>4558</v>
      </c>
      <c r="E281" t="s">
        <v>4568</v>
      </c>
      <c r="F281" t="s">
        <v>4560</v>
      </c>
      <c r="G281" t="str">
        <f>_xlfn.XLOOKUP(B281,'Brian K File'!B:B,'Brian K File'!D:D,"Not",0,1)</f>
        <v>Production</v>
      </c>
    </row>
    <row r="282" spans="1:7" x14ac:dyDescent="0.25">
      <c r="A282" t="str">
        <f t="shared" si="5"/>
        <v>ASURION REPAIR SERVICES</v>
      </c>
      <c r="B282" t="s">
        <v>4739</v>
      </c>
      <c r="C282">
        <v>1157806182</v>
      </c>
      <c r="D282" t="s">
        <v>4558</v>
      </c>
      <c r="E282" t="s">
        <v>4562</v>
      </c>
      <c r="F282" t="s">
        <v>4587</v>
      </c>
      <c r="G282" t="str">
        <f>_xlfn.XLOOKUP(B282,'Brian K File'!B:B,'Brian K File'!D:D,"Not",0,1)</f>
        <v>Not</v>
      </c>
    </row>
    <row r="283" spans="1:7" x14ac:dyDescent="0.25">
      <c r="A283" t="str">
        <f t="shared" si="5"/>
        <v>GRAND RAPIDS</v>
      </c>
      <c r="B283" t="s">
        <v>638</v>
      </c>
      <c r="C283">
        <v>1158141754</v>
      </c>
      <c r="D283" t="s">
        <v>4558</v>
      </c>
      <c r="E283" t="s">
        <v>4590</v>
      </c>
      <c r="F283" t="s">
        <v>4560</v>
      </c>
      <c r="G283" t="str">
        <f>_xlfn.XLOOKUP(B283,'Brian K File'!B:B,'Brian K File'!D:D,"Not",0,1)</f>
        <v>Production</v>
      </c>
    </row>
    <row r="284" spans="1:7" x14ac:dyDescent="0.25">
      <c r="A284" t="str">
        <f t="shared" si="5"/>
        <v>JUPITER</v>
      </c>
      <c r="B284" t="s">
        <v>774</v>
      </c>
      <c r="C284">
        <v>1145618044</v>
      </c>
      <c r="D284" t="s">
        <v>4558</v>
      </c>
      <c r="E284" t="s">
        <v>4566</v>
      </c>
      <c r="F284" t="s">
        <v>4560</v>
      </c>
      <c r="G284" t="str">
        <f>_xlfn.XLOOKUP(B284,'Brian K File'!B:B,'Brian K File'!D:D,"Not",0,1)</f>
        <v>Not</v>
      </c>
    </row>
    <row r="285" spans="1:7" x14ac:dyDescent="0.25">
      <c r="A285" t="str">
        <f t="shared" si="5"/>
        <v>ORLANDO</v>
      </c>
      <c r="B285" t="s">
        <v>1293</v>
      </c>
      <c r="C285">
        <v>1158141993</v>
      </c>
      <c r="D285" t="s">
        <v>4558</v>
      </c>
      <c r="E285" t="s">
        <v>4572</v>
      </c>
      <c r="F285" t="s">
        <v>4647</v>
      </c>
      <c r="G285" t="str">
        <f>_xlfn.XLOOKUP(B285,'Brian K File'!B:B,'Brian K File'!D:D,"Not",0,1)</f>
        <v>Production</v>
      </c>
    </row>
    <row r="286" spans="1:7" x14ac:dyDescent="0.25">
      <c r="A286" t="str">
        <f t="shared" si="5"/>
        <v>CLEVELAND</v>
      </c>
      <c r="B286" t="s">
        <v>214</v>
      </c>
      <c r="C286">
        <v>1158142032</v>
      </c>
      <c r="D286" t="s">
        <v>4558</v>
      </c>
      <c r="E286" t="s">
        <v>4559</v>
      </c>
      <c r="F286" t="s">
        <v>4560</v>
      </c>
      <c r="G286" t="str">
        <f>_xlfn.XLOOKUP(B286,'Brian K File'!B:B,'Brian K File'!D:D,"Not",0,1)</f>
        <v>Production</v>
      </c>
    </row>
    <row r="287" spans="1:7" x14ac:dyDescent="0.25">
      <c r="A287" t="str">
        <f t="shared" si="5"/>
        <v>FORT MYERS</v>
      </c>
      <c r="B287" t="s">
        <v>618</v>
      </c>
      <c r="C287">
        <v>1158142143</v>
      </c>
      <c r="D287" t="s">
        <v>4558</v>
      </c>
      <c r="E287" t="s">
        <v>4597</v>
      </c>
      <c r="F287" t="s">
        <v>4560</v>
      </c>
      <c r="G287" t="str">
        <f>_xlfn.XLOOKUP(B287,'Brian K File'!B:B,'Brian K File'!D:D,"Not",0,1)</f>
        <v>Production</v>
      </c>
    </row>
    <row r="288" spans="1:7" x14ac:dyDescent="0.25">
      <c r="A288" t="str">
        <f t="shared" si="5"/>
        <v>BOSTON</v>
      </c>
      <c r="B288" t="s">
        <v>90</v>
      </c>
      <c r="C288">
        <v>1158142182</v>
      </c>
      <c r="D288" t="s">
        <v>4558</v>
      </c>
      <c r="E288" t="s">
        <v>4603</v>
      </c>
      <c r="F288" t="s">
        <v>4560</v>
      </c>
      <c r="G288" t="str">
        <f>_xlfn.XLOOKUP(B288,'Brian K File'!B:B,'Brian K File'!D:D,"Not",0,1)</f>
        <v>Production</v>
      </c>
    </row>
    <row r="289" spans="1:7" x14ac:dyDescent="0.25">
      <c r="A289" t="str">
        <f t="shared" si="5"/>
        <v>JUPITER</v>
      </c>
      <c r="B289" t="s">
        <v>807</v>
      </c>
      <c r="C289">
        <v>1158142319</v>
      </c>
      <c r="D289" t="s">
        <v>4558</v>
      </c>
      <c r="E289" t="s">
        <v>4566</v>
      </c>
      <c r="F289" t="s">
        <v>4647</v>
      </c>
      <c r="G289" t="str">
        <f>_xlfn.XLOOKUP(B289,'Brian K File'!B:B,'Brian K File'!D:D,"Not",0,1)</f>
        <v>Production</v>
      </c>
    </row>
    <row r="290" spans="1:7" x14ac:dyDescent="0.25">
      <c r="A290" t="str">
        <f t="shared" si="5"/>
        <v>ASURION REPAIR SERVICES</v>
      </c>
      <c r="B290" t="s">
        <v>4740</v>
      </c>
      <c r="C290">
        <v>1158142432</v>
      </c>
      <c r="D290" t="s">
        <v>4558</v>
      </c>
      <c r="E290" t="s">
        <v>4562</v>
      </c>
      <c r="F290" t="s">
        <v>4560</v>
      </c>
      <c r="G290" t="str">
        <f>_xlfn.XLOOKUP(B290,'Brian K File'!B:B,'Brian K File'!D:D,"Not",0,1)</f>
        <v>Not</v>
      </c>
    </row>
    <row r="291" spans="1:7" x14ac:dyDescent="0.25">
      <c r="A291" t="str">
        <f t="shared" si="5"/>
        <v>SAN DIEGO-OEM</v>
      </c>
      <c r="B291" t="s">
        <v>1603</v>
      </c>
      <c r="C291">
        <v>1158142663</v>
      </c>
      <c r="D291" t="s">
        <v>4558</v>
      </c>
      <c r="E291" t="s">
        <v>4638</v>
      </c>
      <c r="F291" t="s">
        <v>4560</v>
      </c>
      <c r="G291" t="str">
        <f>_xlfn.XLOOKUP(B291,'Brian K File'!B:B,'Brian K File'!D:D,"Not",0,1)</f>
        <v>Production</v>
      </c>
    </row>
    <row r="292" spans="1:7" x14ac:dyDescent="0.25">
      <c r="A292" t="str">
        <f t="shared" si="5"/>
        <v>ASURION REPAIR SERVICES</v>
      </c>
      <c r="B292" t="s">
        <v>4741</v>
      </c>
      <c r="C292">
        <v>1158142935</v>
      </c>
      <c r="D292" t="s">
        <v>4558</v>
      </c>
      <c r="E292" t="s">
        <v>4562</v>
      </c>
      <c r="F292" t="s">
        <v>4587</v>
      </c>
      <c r="G292" t="str">
        <f>_xlfn.XLOOKUP(B292,'Brian K File'!B:B,'Brian K File'!D:D,"Not",0,1)</f>
        <v>Not</v>
      </c>
    </row>
    <row r="293" spans="1:7" x14ac:dyDescent="0.25">
      <c r="A293" t="str">
        <f t="shared" si="5"/>
        <v>ASURION REPAIR SERVICES</v>
      </c>
      <c r="B293" t="s">
        <v>4742</v>
      </c>
      <c r="C293">
        <v>1158143144</v>
      </c>
      <c r="D293" t="s">
        <v>4558</v>
      </c>
      <c r="E293" t="s">
        <v>4562</v>
      </c>
      <c r="F293" t="s">
        <v>4560</v>
      </c>
      <c r="G293" t="str">
        <f>_xlfn.XLOOKUP(B293,'Brian K File'!B:B,'Brian K File'!D:D,"Not",0,1)</f>
        <v>Not</v>
      </c>
    </row>
    <row r="294" spans="1:7" x14ac:dyDescent="0.25">
      <c r="A294" t="str">
        <f t="shared" si="5"/>
        <v>FORT LAUDERDALE</v>
      </c>
      <c r="B294" t="s">
        <v>496</v>
      </c>
      <c r="C294">
        <v>1158143145</v>
      </c>
      <c r="D294" t="s">
        <v>4558</v>
      </c>
      <c r="E294" t="s">
        <v>4568</v>
      </c>
      <c r="F294" t="s">
        <v>4560</v>
      </c>
      <c r="G294" t="str">
        <f>_xlfn.XLOOKUP(B294,'Brian K File'!B:B,'Brian K File'!D:D,"Not",0,1)</f>
        <v>Production</v>
      </c>
    </row>
    <row r="295" spans="1:7" x14ac:dyDescent="0.25">
      <c r="A295" t="str">
        <f t="shared" si="5"/>
        <v>ORLANDO</v>
      </c>
      <c r="B295" t="s">
        <v>1357</v>
      </c>
      <c r="C295">
        <v>1158143312</v>
      </c>
      <c r="D295" t="s">
        <v>4558</v>
      </c>
      <c r="E295" t="s">
        <v>4572</v>
      </c>
      <c r="F295" t="s">
        <v>4587</v>
      </c>
      <c r="G295" t="str">
        <f>_xlfn.XLOOKUP(B295,'Brian K File'!B:B,'Brian K File'!D:D,"Not",0,1)</f>
        <v>Helper</v>
      </c>
    </row>
    <row r="296" spans="1:7" x14ac:dyDescent="0.25">
      <c r="A296" t="str">
        <f t="shared" si="5"/>
        <v>ASURION REPAIR SERVICES</v>
      </c>
      <c r="B296" t="s">
        <v>4743</v>
      </c>
      <c r="C296">
        <v>1158143391</v>
      </c>
      <c r="D296" t="s">
        <v>4558</v>
      </c>
      <c r="E296" t="s">
        <v>4562</v>
      </c>
      <c r="F296" t="s">
        <v>4560</v>
      </c>
      <c r="G296" t="str">
        <f>_xlfn.XLOOKUP(B296,'Brian K File'!B:B,'Brian K File'!D:D,"Not",0,1)</f>
        <v>Not</v>
      </c>
    </row>
    <row r="297" spans="1:7" x14ac:dyDescent="0.25">
      <c r="A297" t="str">
        <f t="shared" si="5"/>
        <v>ORLANDO</v>
      </c>
      <c r="B297" t="s">
        <v>1337</v>
      </c>
      <c r="C297">
        <v>1158143670</v>
      </c>
      <c r="D297" t="s">
        <v>4558</v>
      </c>
      <c r="E297" t="s">
        <v>4572</v>
      </c>
      <c r="F297" t="s">
        <v>4560</v>
      </c>
      <c r="G297" t="str">
        <f>_xlfn.XLOOKUP(B297,'Brian K File'!B:B,'Brian K File'!D:D,"Not",0,1)</f>
        <v>Production</v>
      </c>
    </row>
    <row r="298" spans="1:7" x14ac:dyDescent="0.25">
      <c r="A298" t="str">
        <f t="shared" si="5"/>
        <v>PITTSBURGH</v>
      </c>
      <c r="B298" t="s">
        <v>1395</v>
      </c>
      <c r="C298">
        <v>1158143876</v>
      </c>
      <c r="D298" t="s">
        <v>4558</v>
      </c>
      <c r="E298" t="s">
        <v>4564</v>
      </c>
      <c r="F298" t="s">
        <v>4560</v>
      </c>
      <c r="G298" t="str">
        <f>_xlfn.XLOOKUP(B298,'Brian K File'!B:B,'Brian K File'!D:D,"Not",0,1)</f>
        <v>Production</v>
      </c>
    </row>
    <row r="299" spans="1:7" x14ac:dyDescent="0.25">
      <c r="A299" t="str">
        <f t="shared" si="5"/>
        <v>CLEVELAND</v>
      </c>
      <c r="B299" t="s">
        <v>192</v>
      </c>
      <c r="C299">
        <v>1158144068</v>
      </c>
      <c r="D299" t="s">
        <v>4558</v>
      </c>
      <c r="E299" t="s">
        <v>4559</v>
      </c>
      <c r="F299" t="s">
        <v>4560</v>
      </c>
      <c r="G299" t="str">
        <f>_xlfn.XLOOKUP(B299,'Brian K File'!B:B,'Brian K File'!D:D,"Not",0,1)</f>
        <v>Production</v>
      </c>
    </row>
    <row r="300" spans="1:7" x14ac:dyDescent="0.25">
      <c r="A300" t="str">
        <f t="shared" si="5"/>
        <v>PALM SPRINGS</v>
      </c>
      <c r="B300" t="s">
        <v>1382</v>
      </c>
      <c r="C300">
        <v>1158144085</v>
      </c>
      <c r="D300" t="s">
        <v>4558</v>
      </c>
      <c r="E300" t="s">
        <v>4744</v>
      </c>
      <c r="F300" t="s">
        <v>4560</v>
      </c>
      <c r="G300" t="str">
        <f>_xlfn.XLOOKUP(B300,'Brian K File'!B:B,'Brian K File'!D:D,"Not",0,1)</f>
        <v>Production</v>
      </c>
    </row>
    <row r="301" spans="1:7" x14ac:dyDescent="0.25">
      <c r="A301" t="str">
        <f t="shared" si="5"/>
        <v>ASURION REPAIR SERVICES</v>
      </c>
      <c r="B301" t="s">
        <v>4745</v>
      </c>
      <c r="C301">
        <v>1158144123</v>
      </c>
      <c r="D301" t="s">
        <v>4558</v>
      </c>
      <c r="E301" t="s">
        <v>4562</v>
      </c>
      <c r="F301" t="s">
        <v>4560</v>
      </c>
      <c r="G301" t="str">
        <f>_xlfn.XLOOKUP(B301,'Brian K File'!B:B,'Brian K File'!D:D,"Not",0,1)</f>
        <v>Not</v>
      </c>
    </row>
    <row r="302" spans="1:7" x14ac:dyDescent="0.25">
      <c r="A302" t="str">
        <f t="shared" si="5"/>
        <v>ASURION REPAIR SERVICES</v>
      </c>
      <c r="B302" t="s">
        <v>4746</v>
      </c>
      <c r="C302">
        <v>1158144145</v>
      </c>
      <c r="D302" t="s">
        <v>4558</v>
      </c>
      <c r="E302" t="s">
        <v>4562</v>
      </c>
      <c r="F302" t="s">
        <v>4560</v>
      </c>
      <c r="G302" t="str">
        <f>_xlfn.XLOOKUP(B302,'Brian K File'!B:B,'Brian K File'!D:D,"Not",0,1)</f>
        <v>Not</v>
      </c>
    </row>
    <row r="303" spans="1:7" x14ac:dyDescent="0.25">
      <c r="A303" t="str">
        <f t="shared" si="5"/>
        <v>ASURION REPAIR SERVICES</v>
      </c>
      <c r="B303" t="s">
        <v>4747</v>
      </c>
      <c r="C303">
        <v>1159501035</v>
      </c>
      <c r="D303" t="s">
        <v>4558</v>
      </c>
      <c r="E303" t="s">
        <v>4562</v>
      </c>
      <c r="F303" t="s">
        <v>4560</v>
      </c>
      <c r="G303" t="str">
        <f>_xlfn.XLOOKUP(B303,'Brian K File'!B:B,'Brian K File'!D:D,"Not",0,1)</f>
        <v>Not</v>
      </c>
    </row>
    <row r="304" spans="1:7" x14ac:dyDescent="0.25">
      <c r="A304" t="str">
        <f t="shared" si="5"/>
        <v>ATLANTA-OEM</v>
      </c>
      <c r="B304" t="s">
        <v>81</v>
      </c>
      <c r="C304">
        <v>1160873900</v>
      </c>
      <c r="D304" t="s">
        <v>4558</v>
      </c>
      <c r="E304" t="s">
        <v>4579</v>
      </c>
      <c r="F304" t="s">
        <v>4560</v>
      </c>
      <c r="G304" t="str">
        <f>_xlfn.XLOOKUP(B304,'Brian K File'!B:B,'Brian K File'!D:D,"Not",0,1)</f>
        <v>Production</v>
      </c>
    </row>
    <row r="305" spans="1:7" x14ac:dyDescent="0.25">
      <c r="A305" t="str">
        <f t="shared" si="5"/>
        <v>ASURION REPAIR SERVICES</v>
      </c>
      <c r="B305" t="s">
        <v>4748</v>
      </c>
      <c r="C305">
        <v>1161336341</v>
      </c>
      <c r="D305" t="s">
        <v>4558</v>
      </c>
      <c r="E305" t="s">
        <v>4562</v>
      </c>
      <c r="F305" t="s">
        <v>4560</v>
      </c>
      <c r="G305" t="str">
        <f>_xlfn.XLOOKUP(B305,'Brian K File'!B:B,'Brian K File'!D:D,"Not",0,1)</f>
        <v>Not</v>
      </c>
    </row>
    <row r="306" spans="1:7" x14ac:dyDescent="0.25">
      <c r="A306" t="str">
        <f t="shared" si="5"/>
        <v>ASURION REPAIR SERVICES</v>
      </c>
      <c r="B306" t="s">
        <v>4749</v>
      </c>
      <c r="C306">
        <v>1161859154</v>
      </c>
      <c r="D306" t="s">
        <v>4558</v>
      </c>
      <c r="E306" t="s">
        <v>4562</v>
      </c>
      <c r="F306" t="s">
        <v>4560</v>
      </c>
      <c r="G306" t="str">
        <f>_xlfn.XLOOKUP(B306,'Brian K File'!B:B,'Brian K File'!D:D,"Not",0,1)</f>
        <v>Not</v>
      </c>
    </row>
    <row r="307" spans="1:7" x14ac:dyDescent="0.25">
      <c r="A307" t="str">
        <f t="shared" si="5"/>
        <v>ORLANDO</v>
      </c>
      <c r="B307" t="s">
        <v>1345</v>
      </c>
      <c r="C307">
        <v>1161875342</v>
      </c>
      <c r="D307" t="s">
        <v>4558</v>
      </c>
      <c r="E307" t="s">
        <v>4572</v>
      </c>
      <c r="F307" t="s">
        <v>4560</v>
      </c>
      <c r="G307" t="str">
        <f>_xlfn.XLOOKUP(B307,'Brian K File'!B:B,'Brian K File'!D:D,"Not",0,1)</f>
        <v>Production</v>
      </c>
    </row>
    <row r="308" spans="1:7" x14ac:dyDescent="0.25">
      <c r="A308" t="str">
        <f t="shared" si="5"/>
        <v>JUPITER</v>
      </c>
      <c r="B308" t="s">
        <v>817</v>
      </c>
      <c r="C308">
        <v>1156891493</v>
      </c>
      <c r="D308" t="s">
        <v>4558</v>
      </c>
      <c r="E308" t="s">
        <v>4566</v>
      </c>
      <c r="F308" t="s">
        <v>4560</v>
      </c>
      <c r="G308" t="str">
        <f>_xlfn.XLOOKUP(B308,'Brian K File'!B:B,'Brian K File'!D:D,"Not",0,1)</f>
        <v>Not</v>
      </c>
    </row>
    <row r="309" spans="1:7" x14ac:dyDescent="0.25">
      <c r="A309" t="str">
        <f t="shared" si="5"/>
        <v>GRAND RAPIDS</v>
      </c>
      <c r="B309" t="s">
        <v>642</v>
      </c>
      <c r="C309">
        <v>1161875348</v>
      </c>
      <c r="D309" t="s">
        <v>4558</v>
      </c>
      <c r="E309" t="s">
        <v>4590</v>
      </c>
      <c r="F309" t="s">
        <v>4560</v>
      </c>
      <c r="G309" t="str">
        <f>_xlfn.XLOOKUP(B309,'Brian K File'!B:B,'Brian K File'!D:D,"Not",0,1)</f>
        <v>Production</v>
      </c>
    </row>
    <row r="310" spans="1:7" x14ac:dyDescent="0.25">
      <c r="A310" t="str">
        <f t="shared" si="5"/>
        <v>ORLANDO</v>
      </c>
      <c r="B310" t="s">
        <v>1333</v>
      </c>
      <c r="C310">
        <v>1161875352</v>
      </c>
      <c r="D310" t="s">
        <v>4558</v>
      </c>
      <c r="E310" t="s">
        <v>4572</v>
      </c>
      <c r="F310" t="s">
        <v>4682</v>
      </c>
      <c r="G310" t="str">
        <f>_xlfn.XLOOKUP(B310,'Brian K File'!B:B,'Brian K File'!D:D,"Not",0,1)</f>
        <v>Production</v>
      </c>
    </row>
    <row r="311" spans="1:7" x14ac:dyDescent="0.25">
      <c r="A311" t="str">
        <f t="shared" si="5"/>
        <v>FORT MYERS</v>
      </c>
      <c r="B311" t="s">
        <v>1090</v>
      </c>
      <c r="C311">
        <v>1161875385</v>
      </c>
      <c r="D311" t="s">
        <v>4558</v>
      </c>
      <c r="E311" t="s">
        <v>4597</v>
      </c>
      <c r="F311" t="s">
        <v>4560</v>
      </c>
      <c r="G311" t="str">
        <f>_xlfn.XLOOKUP(B311,'Brian K File'!B:B,'Brian K File'!D:D,"Not",0,1)</f>
        <v>Production</v>
      </c>
    </row>
    <row r="312" spans="1:7" x14ac:dyDescent="0.25">
      <c r="A312" t="str">
        <f t="shared" si="5"/>
        <v>ASURION REPAIR SERVICES</v>
      </c>
      <c r="B312" t="s">
        <v>4750</v>
      </c>
      <c r="C312">
        <v>1161942331</v>
      </c>
      <c r="D312" t="s">
        <v>4558</v>
      </c>
      <c r="E312" t="s">
        <v>4562</v>
      </c>
      <c r="F312" t="s">
        <v>4560</v>
      </c>
      <c r="G312" t="str">
        <f>_xlfn.XLOOKUP(B312,'Brian K File'!B:B,'Brian K File'!D:D,"Not",0,1)</f>
        <v>Not</v>
      </c>
    </row>
    <row r="313" spans="1:7" x14ac:dyDescent="0.25">
      <c r="A313" t="str">
        <f t="shared" si="5"/>
        <v>ASURION REPAIR SERVICES</v>
      </c>
      <c r="B313" t="s">
        <v>4751</v>
      </c>
      <c r="C313">
        <v>1162342878</v>
      </c>
      <c r="D313" t="s">
        <v>4558</v>
      </c>
      <c r="E313" t="s">
        <v>4562</v>
      </c>
      <c r="F313" t="s">
        <v>4560</v>
      </c>
      <c r="G313" t="str">
        <f>_xlfn.XLOOKUP(B313,'Brian K File'!B:B,'Brian K File'!D:D,"Not",0,1)</f>
        <v>Not</v>
      </c>
    </row>
    <row r="314" spans="1:7" x14ac:dyDescent="0.25">
      <c r="A314" t="str">
        <f t="shared" si="5"/>
        <v>JUPITER</v>
      </c>
      <c r="B314" t="s">
        <v>825</v>
      </c>
      <c r="C314">
        <v>1156891534</v>
      </c>
      <c r="D314" t="s">
        <v>4558</v>
      </c>
      <c r="E314" t="s">
        <v>4566</v>
      </c>
      <c r="F314" t="s">
        <v>4560</v>
      </c>
      <c r="G314" t="str">
        <f>_xlfn.XLOOKUP(B314,'Brian K File'!B:B,'Brian K File'!D:D,"Not",0,1)</f>
        <v>Not</v>
      </c>
    </row>
    <row r="315" spans="1:7" x14ac:dyDescent="0.25">
      <c r="A315" t="str">
        <f t="shared" si="5"/>
        <v>TAMPA</v>
      </c>
      <c r="B315" t="s">
        <v>1699</v>
      </c>
      <c r="C315">
        <v>1162342950</v>
      </c>
      <c r="D315" t="s">
        <v>4558</v>
      </c>
      <c r="E315" t="s">
        <v>4574</v>
      </c>
      <c r="F315" t="s">
        <v>4587</v>
      </c>
      <c r="G315" t="str">
        <f>_xlfn.XLOOKUP(B315,'Brian K File'!B:B,'Brian K File'!D:D,"Not",0,1)</f>
        <v>Helper</v>
      </c>
    </row>
    <row r="316" spans="1:7" x14ac:dyDescent="0.25">
      <c r="A316" t="str">
        <f t="shared" si="5"/>
        <v>ASURION REPAIR SERVICES</v>
      </c>
      <c r="B316" t="s">
        <v>4752</v>
      </c>
      <c r="C316">
        <v>1162342965</v>
      </c>
      <c r="D316" t="s">
        <v>4558</v>
      </c>
      <c r="E316" t="s">
        <v>4562</v>
      </c>
      <c r="F316" t="s">
        <v>4560</v>
      </c>
      <c r="G316" t="str">
        <f>_xlfn.XLOOKUP(B316,'Brian K File'!B:B,'Brian K File'!D:D,"Not",0,1)</f>
        <v>Not</v>
      </c>
    </row>
    <row r="317" spans="1:7" x14ac:dyDescent="0.25">
      <c r="A317" t="str">
        <f t="shared" si="5"/>
        <v>JUPITER</v>
      </c>
      <c r="B317" t="s">
        <v>782</v>
      </c>
      <c r="C317">
        <v>1175692367</v>
      </c>
      <c r="D317" t="s">
        <v>4558</v>
      </c>
      <c r="E317" t="s">
        <v>4566</v>
      </c>
      <c r="F317" t="s">
        <v>4560</v>
      </c>
      <c r="G317" t="str">
        <f>_xlfn.XLOOKUP(B317,'Brian K File'!B:B,'Brian K File'!D:D,"Not",0,1)</f>
        <v>Not</v>
      </c>
    </row>
    <row r="318" spans="1:7" x14ac:dyDescent="0.25">
      <c r="A318" t="str">
        <f t="shared" si="5"/>
        <v>ORLANDO</v>
      </c>
      <c r="B318" t="s">
        <v>1247</v>
      </c>
      <c r="C318">
        <v>1162604108</v>
      </c>
      <c r="D318" t="s">
        <v>4558</v>
      </c>
      <c r="E318" t="s">
        <v>4572</v>
      </c>
      <c r="F318" t="s">
        <v>4560</v>
      </c>
      <c r="G318" t="str">
        <f>_xlfn.XLOOKUP(B318,'Brian K File'!B:B,'Brian K File'!D:D,"Not",0,1)</f>
        <v>Production</v>
      </c>
    </row>
    <row r="319" spans="1:7" x14ac:dyDescent="0.25">
      <c r="A319" t="str">
        <f t="shared" si="5"/>
        <v>ASURION REPAIR SERVICES</v>
      </c>
      <c r="B319" t="s">
        <v>1101</v>
      </c>
      <c r="C319">
        <v>1164228042</v>
      </c>
      <c r="D319" t="s">
        <v>4558</v>
      </c>
      <c r="E319" t="s">
        <v>4562</v>
      </c>
      <c r="F319" t="s">
        <v>4560</v>
      </c>
      <c r="G319" t="str">
        <f>_xlfn.XLOOKUP(B319,'Brian K File'!B:B,'Brian K File'!D:D,"Not",0,1)</f>
        <v>Production</v>
      </c>
    </row>
    <row r="320" spans="1:7" x14ac:dyDescent="0.25">
      <c r="A320" t="str">
        <f t="shared" si="5"/>
        <v>SAN DIEGO-OEM</v>
      </c>
      <c r="B320" t="s">
        <v>1591</v>
      </c>
      <c r="C320">
        <v>1164278637</v>
      </c>
      <c r="D320" t="s">
        <v>4558</v>
      </c>
      <c r="E320" t="s">
        <v>4638</v>
      </c>
      <c r="F320" t="s">
        <v>4560</v>
      </c>
      <c r="G320" t="str">
        <f>_xlfn.XLOOKUP(B320,'Brian K File'!B:B,'Brian K File'!D:D,"Not",0,1)</f>
        <v>Production</v>
      </c>
    </row>
    <row r="321" spans="1:8" x14ac:dyDescent="0.25">
      <c r="A321" t="str">
        <f t="shared" si="5"/>
        <v>SAN DIEGO-OEM</v>
      </c>
      <c r="B321" t="s">
        <v>1583</v>
      </c>
      <c r="C321">
        <v>1164278677</v>
      </c>
      <c r="D321" t="s">
        <v>4558</v>
      </c>
      <c r="E321" t="s">
        <v>4638</v>
      </c>
      <c r="F321" t="s">
        <v>4560</v>
      </c>
      <c r="G321" t="str">
        <f>_xlfn.XLOOKUP(B321,'Brian K File'!B:B,'Brian K File'!D:D,"Not",0,1)</f>
        <v>Production</v>
      </c>
    </row>
    <row r="322" spans="1:8" x14ac:dyDescent="0.25">
      <c r="A322" t="str">
        <f t="shared" si="5"/>
        <v>LONG ISLAND WEST</v>
      </c>
      <c r="B322" t="s">
        <v>929</v>
      </c>
      <c r="C322">
        <v>1164278690</v>
      </c>
      <c r="D322" t="s">
        <v>4558</v>
      </c>
      <c r="E322" t="s">
        <v>4668</v>
      </c>
      <c r="F322" t="s">
        <v>4560</v>
      </c>
      <c r="G322" t="str">
        <f>_xlfn.XLOOKUP(B322,'Brian K File'!B:B,'Brian K File'!D:D,"Not",0,1)</f>
        <v>Production</v>
      </c>
    </row>
    <row r="323" spans="1:8" x14ac:dyDescent="0.25">
      <c r="A323" t="str">
        <f t="shared" si="5"/>
        <v>JUPITER</v>
      </c>
      <c r="B323" t="s">
        <v>4753</v>
      </c>
      <c r="C323">
        <v>1179019560</v>
      </c>
      <c r="D323" t="s">
        <v>4558</v>
      </c>
      <c r="E323" t="s">
        <v>4566</v>
      </c>
      <c r="F323" t="s">
        <v>4570</v>
      </c>
      <c r="G323" t="str">
        <f>_xlfn.XLOOKUP(B323,'Brian K File'!B:B,'Brian K File'!D:D,"Not",0,1)</f>
        <v>Not</v>
      </c>
      <c r="H323" t="str">
        <f>_xlfn.XLOOKUP(C323,'Matt Address File'!A:A,'Matt Address File'!C:C,"",0,1)</f>
        <v>BLACA11084921</v>
      </c>
    </row>
    <row r="324" spans="1:8" x14ac:dyDescent="0.25">
      <c r="A324" t="str">
        <f t="shared" ref="A324:A387" si="6">TRIM(RIGHT(RIGHT(E324,LEN(E324)-FIND(" - ",E324)-1),LEN(RIGHT(E324,LEN(E324)-FIND(" - ",E324)-1))-FIND(" - ",RIGHT(E324,LEN(E324)-FIND(" - ",E324)-1))-1))</f>
        <v>ASURION REPAIR SERVICES</v>
      </c>
      <c r="B324" t="s">
        <v>4754</v>
      </c>
      <c r="C324">
        <v>1164421273</v>
      </c>
      <c r="D324" t="s">
        <v>4558</v>
      </c>
      <c r="E324" t="s">
        <v>4562</v>
      </c>
      <c r="F324" t="s">
        <v>4560</v>
      </c>
      <c r="G324" t="str">
        <f>_xlfn.XLOOKUP(B324,'Brian K File'!B:B,'Brian K File'!D:D,"Not",0,1)</f>
        <v>Not</v>
      </c>
    </row>
    <row r="325" spans="1:8" x14ac:dyDescent="0.25">
      <c r="A325" t="str">
        <f t="shared" si="6"/>
        <v>CLEVELAND-OEM</v>
      </c>
      <c r="B325" t="s">
        <v>199</v>
      </c>
      <c r="C325">
        <v>1164421292</v>
      </c>
      <c r="D325" t="s">
        <v>4558</v>
      </c>
      <c r="E325" t="s">
        <v>4583</v>
      </c>
      <c r="F325" t="s">
        <v>4560</v>
      </c>
      <c r="G325" t="str">
        <f>_xlfn.XLOOKUP(B325,'Brian K File'!B:B,'Brian K File'!D:D,"Not",0,1)</f>
        <v>Production</v>
      </c>
    </row>
    <row r="326" spans="1:8" x14ac:dyDescent="0.25">
      <c r="A326" t="str">
        <f t="shared" si="6"/>
        <v>HOUSTON-OEM</v>
      </c>
      <c r="B326" t="s">
        <v>4755</v>
      </c>
      <c r="C326">
        <v>1164421298</v>
      </c>
      <c r="D326" t="s">
        <v>4558</v>
      </c>
      <c r="E326" t="s">
        <v>4577</v>
      </c>
      <c r="F326" t="s">
        <v>4560</v>
      </c>
      <c r="G326" t="str">
        <f>_xlfn.XLOOKUP(B326,'Brian K File'!B:B,'Brian K File'!D:D,"Not",0,1)</f>
        <v>Production</v>
      </c>
    </row>
    <row r="327" spans="1:8" x14ac:dyDescent="0.25">
      <c r="A327" t="str">
        <f t="shared" si="6"/>
        <v>HOUSTON-OEM</v>
      </c>
      <c r="B327" t="s">
        <v>4756</v>
      </c>
      <c r="C327">
        <v>1164421299</v>
      </c>
      <c r="D327" t="s">
        <v>4558</v>
      </c>
      <c r="E327" t="s">
        <v>4577</v>
      </c>
      <c r="F327" t="s">
        <v>4560</v>
      </c>
      <c r="G327" t="str">
        <f>_xlfn.XLOOKUP(B327,'Brian K File'!B:B,'Brian K File'!D:D,"Not",0,1)</f>
        <v>Production</v>
      </c>
    </row>
    <row r="328" spans="1:8" x14ac:dyDescent="0.25">
      <c r="A328" t="str">
        <f t="shared" si="6"/>
        <v>HOUSTON-OEM</v>
      </c>
      <c r="B328" t="s">
        <v>4757</v>
      </c>
      <c r="C328">
        <v>1164421308</v>
      </c>
      <c r="D328" t="s">
        <v>4558</v>
      </c>
      <c r="E328" t="s">
        <v>4577</v>
      </c>
      <c r="F328" t="s">
        <v>4560</v>
      </c>
      <c r="G328" t="str">
        <f>_xlfn.XLOOKUP(B328,'Brian K File'!B:B,'Brian K File'!D:D,"Not",0,1)</f>
        <v>Production</v>
      </c>
    </row>
    <row r="329" spans="1:8" x14ac:dyDescent="0.25">
      <c r="A329" t="str">
        <f t="shared" si="6"/>
        <v>KANSAS CITY</v>
      </c>
      <c r="B329" t="s">
        <v>4758</v>
      </c>
      <c r="C329">
        <v>1156891415</v>
      </c>
      <c r="D329" t="s">
        <v>4558</v>
      </c>
      <c r="E329" t="s">
        <v>4723</v>
      </c>
      <c r="F329" t="s">
        <v>4560</v>
      </c>
      <c r="G329" t="str">
        <f>_xlfn.XLOOKUP(B329,'Brian K File'!B:B,'Brian K File'!D:D,"Not",0,1)</f>
        <v>Not</v>
      </c>
    </row>
    <row r="330" spans="1:8" x14ac:dyDescent="0.25">
      <c r="A330" t="str">
        <f t="shared" si="6"/>
        <v>ASURION REPAIR SERVICES</v>
      </c>
      <c r="B330" t="s">
        <v>4759</v>
      </c>
      <c r="C330">
        <v>1164421316</v>
      </c>
      <c r="D330" t="s">
        <v>4558</v>
      </c>
      <c r="E330" t="s">
        <v>4562</v>
      </c>
      <c r="F330" t="s">
        <v>4560</v>
      </c>
      <c r="G330" t="str">
        <f>_xlfn.XLOOKUP(B330,'Brian K File'!B:B,'Brian K File'!D:D,"Not",0,1)</f>
        <v>Not</v>
      </c>
    </row>
    <row r="331" spans="1:8" x14ac:dyDescent="0.25">
      <c r="A331" t="str">
        <f t="shared" si="6"/>
        <v>RIVERSIDE-OEM</v>
      </c>
      <c r="B331" t="s">
        <v>1462</v>
      </c>
      <c r="C331">
        <v>1164421319</v>
      </c>
      <c r="D331" t="s">
        <v>4558</v>
      </c>
      <c r="E331" t="s">
        <v>4612</v>
      </c>
      <c r="F331" t="s">
        <v>4560</v>
      </c>
      <c r="G331" t="str">
        <f>_xlfn.XLOOKUP(B331,'Brian K File'!B:B,'Brian K File'!D:D,"Not",0,1)</f>
        <v>Production</v>
      </c>
    </row>
    <row r="332" spans="1:8" x14ac:dyDescent="0.25">
      <c r="A332" t="str">
        <f t="shared" si="6"/>
        <v>HOUSTON-OEM</v>
      </c>
      <c r="B332" t="s">
        <v>4760</v>
      </c>
      <c r="C332">
        <v>1164421326</v>
      </c>
      <c r="D332" t="s">
        <v>4558</v>
      </c>
      <c r="E332" t="s">
        <v>4577</v>
      </c>
      <c r="F332" t="s">
        <v>4560</v>
      </c>
      <c r="G332" t="str">
        <f>_xlfn.XLOOKUP(B332,'Brian K File'!B:B,'Brian K File'!D:D,"Not",0,1)</f>
        <v>Production</v>
      </c>
    </row>
    <row r="333" spans="1:8" x14ac:dyDescent="0.25">
      <c r="A333" t="str">
        <f t="shared" si="6"/>
        <v>CLEVELAND-OEM</v>
      </c>
      <c r="B333" t="s">
        <v>223</v>
      </c>
      <c r="C333">
        <v>1164421335</v>
      </c>
      <c r="D333" t="s">
        <v>4558</v>
      </c>
      <c r="E333" t="s">
        <v>4583</v>
      </c>
      <c r="F333" t="s">
        <v>4560</v>
      </c>
      <c r="G333" t="str">
        <f>_xlfn.XLOOKUP(B333,'Brian K File'!B:B,'Brian K File'!D:D,"Not",0,1)</f>
        <v>Production</v>
      </c>
    </row>
    <row r="334" spans="1:8" x14ac:dyDescent="0.25">
      <c r="A334" t="str">
        <f t="shared" si="6"/>
        <v>KANSAS CITY</v>
      </c>
      <c r="B334" t="s">
        <v>4761</v>
      </c>
      <c r="C334">
        <v>1157355281</v>
      </c>
      <c r="D334" t="s">
        <v>4558</v>
      </c>
      <c r="E334" t="s">
        <v>4723</v>
      </c>
      <c r="F334" t="s">
        <v>4560</v>
      </c>
      <c r="G334" t="str">
        <f>_xlfn.XLOOKUP(B334,'Brian K File'!B:B,'Brian K File'!D:D,"Not",0,1)</f>
        <v>Not</v>
      </c>
    </row>
    <row r="335" spans="1:8" x14ac:dyDescent="0.25">
      <c r="A335" t="str">
        <f t="shared" si="6"/>
        <v>ALEXANDRIA</v>
      </c>
      <c r="B335" t="s">
        <v>34</v>
      </c>
      <c r="C335">
        <v>1164421353</v>
      </c>
      <c r="D335" t="s">
        <v>4558</v>
      </c>
      <c r="E335" t="s">
        <v>4563</v>
      </c>
      <c r="F335" t="s">
        <v>4560</v>
      </c>
      <c r="G335" t="str">
        <f>_xlfn.XLOOKUP(B335,'Brian K File'!B:B,'Brian K File'!D:D,"Not",0,1)</f>
        <v>Production</v>
      </c>
    </row>
    <row r="336" spans="1:8" x14ac:dyDescent="0.25">
      <c r="A336" t="str">
        <f t="shared" si="6"/>
        <v>KANSAS CITY-OEM</v>
      </c>
      <c r="B336" t="s">
        <v>256</v>
      </c>
      <c r="C336">
        <v>1156891636</v>
      </c>
      <c r="D336" t="s">
        <v>4558</v>
      </c>
      <c r="E336" t="s">
        <v>4762</v>
      </c>
      <c r="F336" t="s">
        <v>4560</v>
      </c>
      <c r="G336" t="str">
        <f>_xlfn.XLOOKUP(B336,'Brian K File'!B:B,'Brian K File'!D:D,"Not",0,1)</f>
        <v>Not</v>
      </c>
    </row>
    <row r="337" spans="1:8" x14ac:dyDescent="0.25">
      <c r="A337" t="str">
        <f t="shared" si="6"/>
        <v>OKLAHOMA CITY-OEM</v>
      </c>
      <c r="B337" t="s">
        <v>1241</v>
      </c>
      <c r="C337">
        <v>1164421390</v>
      </c>
      <c r="D337" t="s">
        <v>4558</v>
      </c>
      <c r="E337" t="s">
        <v>4763</v>
      </c>
      <c r="F337" t="s">
        <v>4560</v>
      </c>
      <c r="G337" t="str">
        <f>_xlfn.XLOOKUP(B337,'Brian K File'!B:B,'Brian K File'!D:D,"Not",0,1)</f>
        <v>Production</v>
      </c>
    </row>
    <row r="338" spans="1:8" x14ac:dyDescent="0.25">
      <c r="A338" t="str">
        <f t="shared" si="6"/>
        <v>ASURION REPAIR SERVICES</v>
      </c>
      <c r="B338" t="s">
        <v>4764</v>
      </c>
      <c r="C338">
        <v>1164421392</v>
      </c>
      <c r="D338" t="s">
        <v>4558</v>
      </c>
      <c r="E338" t="s">
        <v>4562</v>
      </c>
      <c r="F338" t="s">
        <v>4560</v>
      </c>
      <c r="G338" t="str">
        <f>_xlfn.XLOOKUP(B338,'Brian K File'!B:B,'Brian K File'!D:D,"Not",0,1)</f>
        <v>Not</v>
      </c>
    </row>
    <row r="339" spans="1:8" x14ac:dyDescent="0.25">
      <c r="A339" t="str">
        <f t="shared" si="6"/>
        <v>ASURION REPAIR SERVICES</v>
      </c>
      <c r="B339" t="s">
        <v>4765</v>
      </c>
      <c r="C339">
        <v>1164421396</v>
      </c>
      <c r="D339" t="s">
        <v>4558</v>
      </c>
      <c r="E339" t="s">
        <v>4562</v>
      </c>
      <c r="F339" t="s">
        <v>4560</v>
      </c>
      <c r="G339" t="str">
        <f>_xlfn.XLOOKUP(B339,'Brian K File'!B:B,'Brian K File'!D:D,"Not",0,1)</f>
        <v>Not</v>
      </c>
    </row>
    <row r="340" spans="1:8" x14ac:dyDescent="0.25">
      <c r="A340" t="str">
        <f t="shared" si="6"/>
        <v>DAYTONA</v>
      </c>
      <c r="B340" t="s">
        <v>362</v>
      </c>
      <c r="C340">
        <v>1164789427</v>
      </c>
      <c r="D340" t="s">
        <v>4558</v>
      </c>
      <c r="E340" t="s">
        <v>4567</v>
      </c>
      <c r="F340" t="s">
        <v>4595</v>
      </c>
      <c r="G340" t="str">
        <f>_xlfn.XLOOKUP(B340,'Brian K File'!B:B,'Brian K File'!D:D,"Not",0,1)</f>
        <v>Production</v>
      </c>
    </row>
    <row r="341" spans="1:8" x14ac:dyDescent="0.25">
      <c r="A341" t="str">
        <f t="shared" si="6"/>
        <v>KANSAS CITY-OEM</v>
      </c>
      <c r="B341" t="s">
        <v>4766</v>
      </c>
      <c r="C341">
        <v>1166729224</v>
      </c>
      <c r="D341" t="s">
        <v>4558</v>
      </c>
      <c r="E341" t="s">
        <v>4762</v>
      </c>
      <c r="F341" t="s">
        <v>4560</v>
      </c>
      <c r="G341" t="str">
        <f>_xlfn.XLOOKUP(B341,'Brian K File'!B:B,'Brian K File'!D:D,"Not",0,1)</f>
        <v>Not</v>
      </c>
      <c r="H341">
        <f>_xlfn.XLOOKUP(C341,'Matt Address File'!A:A,'Matt Address File'!C:C,"",0,1)</f>
        <v>442797</v>
      </c>
    </row>
    <row r="342" spans="1:8" x14ac:dyDescent="0.25">
      <c r="A342" t="str">
        <f t="shared" si="6"/>
        <v>DAYTONA</v>
      </c>
      <c r="B342" t="s">
        <v>339</v>
      </c>
      <c r="C342">
        <v>1164790220</v>
      </c>
      <c r="D342" t="s">
        <v>4558</v>
      </c>
      <c r="E342" t="s">
        <v>4567</v>
      </c>
      <c r="F342" t="s">
        <v>4587</v>
      </c>
      <c r="G342" t="str">
        <f>_xlfn.XLOOKUP(B342,'Brian K File'!B:B,'Brian K File'!D:D,"Not",0,1)</f>
        <v>Helper</v>
      </c>
    </row>
    <row r="343" spans="1:8" x14ac:dyDescent="0.25">
      <c r="A343" t="str">
        <f t="shared" si="6"/>
        <v>ORLANDO</v>
      </c>
      <c r="B343" t="s">
        <v>1305</v>
      </c>
      <c r="C343">
        <v>1164952659</v>
      </c>
      <c r="D343" t="s">
        <v>4558</v>
      </c>
      <c r="E343" t="s">
        <v>4572</v>
      </c>
      <c r="F343" t="s">
        <v>4647</v>
      </c>
      <c r="G343" t="str">
        <f>_xlfn.XLOOKUP(B343,'Brian K File'!B:B,'Brian K File'!D:D,"Not",0,1)</f>
        <v>Production</v>
      </c>
    </row>
    <row r="344" spans="1:8" x14ac:dyDescent="0.25">
      <c r="A344" t="str">
        <f t="shared" si="6"/>
        <v>ASURION REPAIR SERVICES</v>
      </c>
      <c r="B344" t="s">
        <v>4767</v>
      </c>
      <c r="C344">
        <v>1164952663</v>
      </c>
      <c r="D344" t="s">
        <v>4558</v>
      </c>
      <c r="E344" t="s">
        <v>4562</v>
      </c>
      <c r="F344" t="s">
        <v>4587</v>
      </c>
      <c r="G344" t="str">
        <f>_xlfn.XLOOKUP(B344,'Brian K File'!B:B,'Brian K File'!D:D,"Not",0,1)</f>
        <v>Not</v>
      </c>
    </row>
    <row r="345" spans="1:8" x14ac:dyDescent="0.25">
      <c r="A345" t="str">
        <f t="shared" si="6"/>
        <v>OCALA</v>
      </c>
      <c r="B345" t="s">
        <v>1164</v>
      </c>
      <c r="C345">
        <v>1164952665</v>
      </c>
      <c r="D345" t="s">
        <v>4558</v>
      </c>
      <c r="E345" t="s">
        <v>4569</v>
      </c>
      <c r="F345" t="s">
        <v>4647</v>
      </c>
      <c r="G345" t="str">
        <f>_xlfn.XLOOKUP(B345,'Brian K File'!B:B,'Brian K File'!D:D,"Not",0,1)</f>
        <v>Production</v>
      </c>
    </row>
    <row r="346" spans="1:8" x14ac:dyDescent="0.25">
      <c r="A346" t="str">
        <f t="shared" si="6"/>
        <v>ASURION REPAIR SERVICES</v>
      </c>
      <c r="B346" t="s">
        <v>4768</v>
      </c>
      <c r="C346">
        <v>1164952666</v>
      </c>
      <c r="D346" t="s">
        <v>4558</v>
      </c>
      <c r="E346" t="s">
        <v>4562</v>
      </c>
      <c r="F346" t="s">
        <v>4647</v>
      </c>
      <c r="G346" t="str">
        <f>_xlfn.XLOOKUP(B346,'Brian K File'!B:B,'Brian K File'!D:D,"Not",0,1)</f>
        <v>Not</v>
      </c>
    </row>
    <row r="347" spans="1:8" x14ac:dyDescent="0.25">
      <c r="A347" t="str">
        <f t="shared" si="6"/>
        <v>SYRACUSE</v>
      </c>
      <c r="B347" t="s">
        <v>1661</v>
      </c>
      <c r="C347">
        <v>1164952669</v>
      </c>
      <c r="D347" t="s">
        <v>4558</v>
      </c>
      <c r="E347" t="s">
        <v>4769</v>
      </c>
      <c r="F347" t="s">
        <v>4560</v>
      </c>
      <c r="G347" t="str">
        <f>_xlfn.XLOOKUP(B347,'Brian K File'!B:B,'Brian K File'!D:D,"Not",0,1)</f>
        <v>Production</v>
      </c>
    </row>
    <row r="348" spans="1:8" x14ac:dyDescent="0.25">
      <c r="A348" t="str">
        <f t="shared" si="6"/>
        <v>KANSAS CITY-OEM</v>
      </c>
      <c r="B348" t="s">
        <v>4770</v>
      </c>
      <c r="C348">
        <v>1169048326</v>
      </c>
      <c r="D348" t="s">
        <v>4558</v>
      </c>
      <c r="E348" t="s">
        <v>4762</v>
      </c>
      <c r="F348" t="s">
        <v>4560</v>
      </c>
      <c r="G348" t="str">
        <f>_xlfn.XLOOKUP(B348,'Brian K File'!B:B,'Brian K File'!D:D,"Not",0,1)</f>
        <v>Not</v>
      </c>
    </row>
    <row r="349" spans="1:8" x14ac:dyDescent="0.25">
      <c r="A349" t="str">
        <f t="shared" si="6"/>
        <v>KANSAS CITY</v>
      </c>
      <c r="B349" t="s">
        <v>1066</v>
      </c>
      <c r="C349">
        <v>1164952684</v>
      </c>
      <c r="D349" t="s">
        <v>4558</v>
      </c>
      <c r="E349" t="s">
        <v>4723</v>
      </c>
      <c r="F349" t="s">
        <v>4560</v>
      </c>
      <c r="G349" t="str">
        <f>_xlfn.XLOOKUP(B349,'Brian K File'!B:B,'Brian K File'!D:D,"Not",0,1)</f>
        <v>Production</v>
      </c>
    </row>
    <row r="350" spans="1:8" x14ac:dyDescent="0.25">
      <c r="A350" t="str">
        <f t="shared" si="6"/>
        <v>ORLANDO</v>
      </c>
      <c r="B350" t="s">
        <v>1251</v>
      </c>
      <c r="C350">
        <v>1164952691</v>
      </c>
      <c r="D350" t="s">
        <v>4558</v>
      </c>
      <c r="E350" t="s">
        <v>4572</v>
      </c>
      <c r="F350" t="s">
        <v>4560</v>
      </c>
      <c r="G350" t="str">
        <f>_xlfn.XLOOKUP(B350,'Brian K File'!B:B,'Brian K File'!D:D,"Not",0,1)</f>
        <v>Production</v>
      </c>
    </row>
    <row r="351" spans="1:8" x14ac:dyDescent="0.25">
      <c r="A351" t="str">
        <f t="shared" si="6"/>
        <v>ALEXANDRIA</v>
      </c>
      <c r="B351" t="s">
        <v>21</v>
      </c>
      <c r="C351">
        <v>1164952692</v>
      </c>
      <c r="D351" t="s">
        <v>4558</v>
      </c>
      <c r="E351" t="s">
        <v>4563</v>
      </c>
      <c r="F351" t="s">
        <v>4560</v>
      </c>
      <c r="G351" t="str">
        <f>_xlfn.XLOOKUP(B351,'Brian K File'!B:B,'Brian K File'!D:D,"Not",0,1)</f>
        <v>Production</v>
      </c>
    </row>
    <row r="352" spans="1:8" x14ac:dyDescent="0.25">
      <c r="A352" t="str">
        <f t="shared" si="6"/>
        <v>ASURION REPAIR SERVICES</v>
      </c>
      <c r="B352" t="s">
        <v>4771</v>
      </c>
      <c r="C352">
        <v>1164952693</v>
      </c>
      <c r="D352" t="s">
        <v>4558</v>
      </c>
      <c r="E352" t="s">
        <v>4562</v>
      </c>
      <c r="F352" t="s">
        <v>4560</v>
      </c>
      <c r="G352" t="str">
        <f>_xlfn.XLOOKUP(B352,'Brian K File'!B:B,'Brian K File'!D:D,"Not",0,1)</f>
        <v>Not</v>
      </c>
    </row>
    <row r="353" spans="1:7" x14ac:dyDescent="0.25">
      <c r="A353" t="str">
        <f t="shared" si="6"/>
        <v>FORT LAUDERDALE</v>
      </c>
      <c r="B353" t="s">
        <v>528</v>
      </c>
      <c r="C353">
        <v>1164952694</v>
      </c>
      <c r="D353" t="s">
        <v>4558</v>
      </c>
      <c r="E353" t="s">
        <v>4568</v>
      </c>
      <c r="F353" t="s">
        <v>4560</v>
      </c>
      <c r="G353" t="str">
        <f>_xlfn.XLOOKUP(B353,'Brian K File'!B:B,'Brian K File'!D:D,"Not",0,1)</f>
        <v>Production</v>
      </c>
    </row>
    <row r="354" spans="1:7" x14ac:dyDescent="0.25">
      <c r="A354" t="str">
        <f t="shared" si="6"/>
        <v>FORT LAUDERDALE</v>
      </c>
      <c r="B354" t="s">
        <v>1940</v>
      </c>
      <c r="C354">
        <v>1164952695</v>
      </c>
      <c r="D354" t="s">
        <v>4558</v>
      </c>
      <c r="E354" t="s">
        <v>4568</v>
      </c>
      <c r="F354" t="s">
        <v>4560</v>
      </c>
      <c r="G354" t="str">
        <f>_xlfn.XLOOKUP(B354,'Brian K File'!B:B,'Brian K File'!D:D,"Not",0,1)</f>
        <v>Production</v>
      </c>
    </row>
    <row r="355" spans="1:7" x14ac:dyDescent="0.25">
      <c r="A355" t="str">
        <f t="shared" si="6"/>
        <v>KANSAS CITY-OEM</v>
      </c>
      <c r="B355" t="s">
        <v>292</v>
      </c>
      <c r="C355">
        <v>1175692629</v>
      </c>
      <c r="D355" t="s">
        <v>4558</v>
      </c>
      <c r="E355" t="s">
        <v>4762</v>
      </c>
      <c r="F355" t="s">
        <v>4560</v>
      </c>
      <c r="G355" t="str">
        <f>_xlfn.XLOOKUP(B355,'Brian K File'!B:B,'Brian K File'!D:D,"Not",0,1)</f>
        <v>Not</v>
      </c>
    </row>
    <row r="356" spans="1:7" x14ac:dyDescent="0.25">
      <c r="A356" t="str">
        <f t="shared" si="6"/>
        <v>CHATTANOOGA</v>
      </c>
      <c r="B356" t="s">
        <v>179</v>
      </c>
      <c r="C356">
        <v>1164952701</v>
      </c>
      <c r="D356" t="s">
        <v>4558</v>
      </c>
      <c r="E356" t="s">
        <v>4772</v>
      </c>
      <c r="F356" t="s">
        <v>4560</v>
      </c>
      <c r="G356" t="str">
        <f>_xlfn.XLOOKUP(B356,'Brian K File'!B:B,'Brian K File'!D:D,"Not",0,1)</f>
        <v>Production</v>
      </c>
    </row>
    <row r="357" spans="1:7" x14ac:dyDescent="0.25">
      <c r="A357" t="str">
        <f t="shared" si="6"/>
        <v>ASURION REPAIR SERVICES</v>
      </c>
      <c r="B357" t="s">
        <v>4773</v>
      </c>
      <c r="C357">
        <v>1164952705</v>
      </c>
      <c r="D357" t="s">
        <v>4558</v>
      </c>
      <c r="E357" t="s">
        <v>4562</v>
      </c>
      <c r="F357" t="s">
        <v>4560</v>
      </c>
      <c r="G357" t="str">
        <f>_xlfn.XLOOKUP(B357,'Brian K File'!B:B,'Brian K File'!D:D,"Not",0,1)</f>
        <v>Not</v>
      </c>
    </row>
    <row r="358" spans="1:7" x14ac:dyDescent="0.25">
      <c r="A358" t="str">
        <f t="shared" si="6"/>
        <v>ASURION REPAIR SERVICES</v>
      </c>
      <c r="B358" t="s">
        <v>4774</v>
      </c>
      <c r="C358">
        <v>1164952708</v>
      </c>
      <c r="D358" t="s">
        <v>4558</v>
      </c>
      <c r="E358" t="s">
        <v>4562</v>
      </c>
      <c r="F358" t="s">
        <v>4560</v>
      </c>
      <c r="G358" t="str">
        <f>_xlfn.XLOOKUP(B358,'Brian K File'!B:B,'Brian K File'!D:D,"Not",0,1)</f>
        <v>Not</v>
      </c>
    </row>
    <row r="359" spans="1:7" x14ac:dyDescent="0.25">
      <c r="A359" t="str">
        <f t="shared" si="6"/>
        <v>LONG BEACH-OEM</v>
      </c>
      <c r="B359" t="s">
        <v>871</v>
      </c>
      <c r="C359">
        <v>1166728039</v>
      </c>
      <c r="D359" t="s">
        <v>4558</v>
      </c>
      <c r="E359" t="s">
        <v>4623</v>
      </c>
      <c r="F359" t="s">
        <v>4560</v>
      </c>
      <c r="G359" t="str">
        <f>_xlfn.XLOOKUP(B359,'Brian K File'!B:B,'Brian K File'!D:D,"Not",0,1)</f>
        <v>Not</v>
      </c>
    </row>
    <row r="360" spans="1:7" x14ac:dyDescent="0.25">
      <c r="A360" t="str">
        <f t="shared" si="6"/>
        <v>JUPITER</v>
      </c>
      <c r="B360" t="s">
        <v>758</v>
      </c>
      <c r="C360">
        <v>1164952711</v>
      </c>
      <c r="D360" t="s">
        <v>4558</v>
      </c>
      <c r="E360" t="s">
        <v>4566</v>
      </c>
      <c r="F360" t="s">
        <v>4560</v>
      </c>
      <c r="G360" t="str">
        <f>_xlfn.XLOOKUP(B360,'Brian K File'!B:B,'Brian K File'!D:D,"Not",0,1)</f>
        <v>Production</v>
      </c>
    </row>
    <row r="361" spans="1:7" x14ac:dyDescent="0.25">
      <c r="A361" t="str">
        <f t="shared" si="6"/>
        <v>JUPITER</v>
      </c>
      <c r="B361" t="s">
        <v>811</v>
      </c>
      <c r="C361">
        <v>1164952728</v>
      </c>
      <c r="D361" t="s">
        <v>4558</v>
      </c>
      <c r="E361" t="s">
        <v>4566</v>
      </c>
      <c r="F361" t="s">
        <v>4560</v>
      </c>
      <c r="G361" t="str">
        <f>_xlfn.XLOOKUP(B361,'Brian K File'!B:B,'Brian K File'!D:D,"Not",0,1)</f>
        <v>Production</v>
      </c>
    </row>
    <row r="362" spans="1:7" x14ac:dyDescent="0.25">
      <c r="A362" t="str">
        <f t="shared" si="6"/>
        <v>ASURION REPAIR SERVICES</v>
      </c>
      <c r="B362" t="s">
        <v>4775</v>
      </c>
      <c r="C362">
        <v>1164952736</v>
      </c>
      <c r="D362" t="s">
        <v>4558</v>
      </c>
      <c r="E362" t="s">
        <v>4562</v>
      </c>
      <c r="F362" t="s">
        <v>4587</v>
      </c>
      <c r="G362" t="str">
        <f>_xlfn.XLOOKUP(B362,'Brian K File'!B:B,'Brian K File'!D:D,"Not",0,1)</f>
        <v>Not</v>
      </c>
    </row>
    <row r="363" spans="1:7" x14ac:dyDescent="0.25">
      <c r="A363" t="str">
        <f t="shared" si="6"/>
        <v>ASURION REPAIR SERVICES</v>
      </c>
      <c r="B363" t="s">
        <v>4578</v>
      </c>
      <c r="C363">
        <v>1164952737</v>
      </c>
      <c r="D363" t="s">
        <v>4558</v>
      </c>
      <c r="E363" t="s">
        <v>4562</v>
      </c>
      <c r="F363" t="s">
        <v>4560</v>
      </c>
      <c r="G363" t="str">
        <f>_xlfn.XLOOKUP(B363,'Brian K File'!B:B,'Brian K File'!D:D,"Not",0,1)</f>
        <v>Not</v>
      </c>
    </row>
    <row r="364" spans="1:7" x14ac:dyDescent="0.25">
      <c r="A364" t="str">
        <f t="shared" si="6"/>
        <v>JUPITER</v>
      </c>
      <c r="B364" t="s">
        <v>753</v>
      </c>
      <c r="C364">
        <v>1164952739</v>
      </c>
      <c r="D364" t="s">
        <v>4558</v>
      </c>
      <c r="E364" t="s">
        <v>4566</v>
      </c>
      <c r="F364" t="s">
        <v>4776</v>
      </c>
      <c r="G364" t="str">
        <f>_xlfn.XLOOKUP(B364,'Brian K File'!B:B,'Brian K File'!D:D,"Not",0,1)</f>
        <v>Production</v>
      </c>
    </row>
    <row r="365" spans="1:7" x14ac:dyDescent="0.25">
      <c r="A365" t="str">
        <f t="shared" si="6"/>
        <v>FORT LAUDERDALE</v>
      </c>
      <c r="B365" t="s">
        <v>493</v>
      </c>
      <c r="C365">
        <v>1164952747</v>
      </c>
      <c r="D365" t="s">
        <v>4558</v>
      </c>
      <c r="E365" t="s">
        <v>4568</v>
      </c>
      <c r="F365" t="s">
        <v>4560</v>
      </c>
      <c r="G365" t="str">
        <f>_xlfn.XLOOKUP(B365,'Brian K File'!B:B,'Brian K File'!D:D,"Not",0,1)</f>
        <v>Production</v>
      </c>
    </row>
    <row r="366" spans="1:7" x14ac:dyDescent="0.25">
      <c r="A366" t="str">
        <f t="shared" si="6"/>
        <v>ASURION REPAIR SERVICES</v>
      </c>
      <c r="B366" t="s">
        <v>4777</v>
      </c>
      <c r="C366">
        <v>1164952748</v>
      </c>
      <c r="D366" t="s">
        <v>4558</v>
      </c>
      <c r="E366" t="s">
        <v>4562</v>
      </c>
      <c r="F366" t="s">
        <v>4560</v>
      </c>
      <c r="G366" t="str">
        <f>_xlfn.XLOOKUP(B366,'Brian K File'!B:B,'Brian K File'!D:D,"Not",0,1)</f>
        <v>Not</v>
      </c>
    </row>
    <row r="367" spans="1:7" x14ac:dyDescent="0.25">
      <c r="A367" t="str">
        <f t="shared" si="6"/>
        <v>OCALA</v>
      </c>
      <c r="B367" t="s">
        <v>1198</v>
      </c>
      <c r="C367">
        <v>1164952749</v>
      </c>
      <c r="D367" t="s">
        <v>4558</v>
      </c>
      <c r="E367" t="s">
        <v>4569</v>
      </c>
      <c r="F367" t="s">
        <v>4560</v>
      </c>
      <c r="G367" t="str">
        <f>_xlfn.XLOOKUP(B367,'Brian K File'!B:B,'Brian K File'!D:D,"Not",0,1)</f>
        <v>Production</v>
      </c>
    </row>
    <row r="368" spans="1:7" x14ac:dyDescent="0.25">
      <c r="A368" t="str">
        <f t="shared" si="6"/>
        <v>ASURION REPAIR SERVICES</v>
      </c>
      <c r="B368" t="s">
        <v>4778</v>
      </c>
      <c r="C368">
        <v>1164952754</v>
      </c>
      <c r="D368" t="s">
        <v>4558</v>
      </c>
      <c r="E368" t="s">
        <v>4562</v>
      </c>
      <c r="F368" t="s">
        <v>4560</v>
      </c>
      <c r="G368" t="str">
        <f>_xlfn.XLOOKUP(B368,'Brian K File'!B:B,'Brian K File'!D:D,"Not",0,1)</f>
        <v>Not</v>
      </c>
    </row>
    <row r="369" spans="1:8" x14ac:dyDescent="0.25">
      <c r="A369" t="str">
        <f t="shared" si="6"/>
        <v>NASHVILLE-OEM</v>
      </c>
      <c r="B369" t="s">
        <v>1102</v>
      </c>
      <c r="C369">
        <v>1164952759</v>
      </c>
      <c r="D369" t="s">
        <v>4558</v>
      </c>
      <c r="E369" t="s">
        <v>4640</v>
      </c>
      <c r="F369" t="s">
        <v>4560</v>
      </c>
      <c r="G369" t="str">
        <f>_xlfn.XLOOKUP(B369,'Brian K File'!B:B,'Brian K File'!D:D,"Not",0,1)</f>
        <v>Production</v>
      </c>
    </row>
    <row r="370" spans="1:8" x14ac:dyDescent="0.25">
      <c r="A370" t="str">
        <f t="shared" si="6"/>
        <v>ASURION REPAIR SERVICES</v>
      </c>
      <c r="B370" t="s">
        <v>4779</v>
      </c>
      <c r="C370">
        <v>1164952760</v>
      </c>
      <c r="D370" t="s">
        <v>4558</v>
      </c>
      <c r="E370" t="s">
        <v>4562</v>
      </c>
      <c r="F370" t="s">
        <v>4560</v>
      </c>
      <c r="G370" t="str">
        <f>_xlfn.XLOOKUP(B370,'Brian K File'!B:B,'Brian K File'!D:D,"Not",0,1)</f>
        <v>Not</v>
      </c>
    </row>
    <row r="371" spans="1:8" x14ac:dyDescent="0.25">
      <c r="A371" t="str">
        <f t="shared" si="6"/>
        <v>ORLANDO</v>
      </c>
      <c r="B371" t="s">
        <v>1276</v>
      </c>
      <c r="C371">
        <v>1164952761</v>
      </c>
      <c r="D371" t="s">
        <v>4558</v>
      </c>
      <c r="E371" t="s">
        <v>4572</v>
      </c>
      <c r="F371" t="s">
        <v>4560</v>
      </c>
      <c r="G371" t="str">
        <f>_xlfn.XLOOKUP(B371,'Brian K File'!B:B,'Brian K File'!D:D,"Not",0,1)</f>
        <v>Production</v>
      </c>
    </row>
    <row r="372" spans="1:8" x14ac:dyDescent="0.25">
      <c r="A372" t="str">
        <f t="shared" si="6"/>
        <v>LONG ISLAND EAST</v>
      </c>
      <c r="B372" t="s">
        <v>4780</v>
      </c>
      <c r="C372">
        <v>1154478300</v>
      </c>
      <c r="D372" t="s">
        <v>4558</v>
      </c>
      <c r="E372" t="s">
        <v>4720</v>
      </c>
      <c r="F372" t="s">
        <v>4560</v>
      </c>
      <c r="G372" t="str">
        <f>_xlfn.XLOOKUP(B372,'Brian K File'!B:B,'Brian K File'!D:D,"Not",0,1)</f>
        <v>Not</v>
      </c>
      <c r="H372">
        <f>_xlfn.XLOOKUP(C372,'Matt Address File'!A:A,'Matt Address File'!C:C,"",0,1)</f>
        <v>467204</v>
      </c>
    </row>
    <row r="373" spans="1:8" x14ac:dyDescent="0.25">
      <c r="A373" t="str">
        <f t="shared" si="6"/>
        <v>LONG ISLAND EAST</v>
      </c>
      <c r="B373" t="s">
        <v>907</v>
      </c>
      <c r="C373">
        <v>1175691769</v>
      </c>
      <c r="D373" t="s">
        <v>4558</v>
      </c>
      <c r="E373" t="s">
        <v>4720</v>
      </c>
      <c r="F373" t="s">
        <v>4560</v>
      </c>
      <c r="G373" t="str">
        <f>_xlfn.XLOOKUP(B373,'Brian K File'!B:B,'Brian K File'!D:D,"Not",0,1)</f>
        <v>Not</v>
      </c>
    </row>
    <row r="374" spans="1:8" x14ac:dyDescent="0.25">
      <c r="A374" t="str">
        <f t="shared" si="6"/>
        <v>TAMPA</v>
      </c>
      <c r="B374" t="s">
        <v>1693</v>
      </c>
      <c r="C374">
        <v>1165134316</v>
      </c>
      <c r="D374" t="s">
        <v>4558</v>
      </c>
      <c r="E374" t="s">
        <v>4574</v>
      </c>
      <c r="F374" t="s">
        <v>4560</v>
      </c>
      <c r="G374" t="str">
        <f>_xlfn.XLOOKUP(B374,'Brian K File'!B:B,'Brian K File'!D:D,"Not",0,1)</f>
        <v>Production</v>
      </c>
    </row>
    <row r="375" spans="1:8" x14ac:dyDescent="0.25">
      <c r="A375" t="str">
        <f t="shared" si="6"/>
        <v>LONG ISLAND WEST</v>
      </c>
      <c r="B375" t="s">
        <v>938</v>
      </c>
      <c r="C375">
        <v>1162342920</v>
      </c>
      <c r="D375" t="s">
        <v>4558</v>
      </c>
      <c r="E375" t="s">
        <v>4668</v>
      </c>
      <c r="F375" t="s">
        <v>4560</v>
      </c>
      <c r="G375" t="str">
        <f>_xlfn.XLOOKUP(B375,'Brian K File'!B:B,'Brian K File'!D:D,"Not",0,1)</f>
        <v>Not</v>
      </c>
    </row>
    <row r="376" spans="1:8" x14ac:dyDescent="0.25">
      <c r="A376" t="str">
        <f t="shared" si="6"/>
        <v>LONG ISLAND WEST</v>
      </c>
      <c r="B376" t="s">
        <v>912</v>
      </c>
      <c r="C376">
        <v>1166728067</v>
      </c>
      <c r="D376" t="s">
        <v>4558</v>
      </c>
      <c r="E376" t="s">
        <v>4668</v>
      </c>
      <c r="F376" t="s">
        <v>4560</v>
      </c>
      <c r="G376" t="str">
        <f>_xlfn.XLOOKUP(B376,'Brian K File'!B:B,'Brian K File'!D:D,"Not",0,1)</f>
        <v>Production</v>
      </c>
    </row>
    <row r="377" spans="1:8" x14ac:dyDescent="0.25">
      <c r="A377" t="str">
        <f t="shared" si="6"/>
        <v>LONG ISLAND WEST</v>
      </c>
      <c r="B377" t="s">
        <v>1983</v>
      </c>
      <c r="C377">
        <v>1162603198</v>
      </c>
      <c r="D377" t="s">
        <v>4558</v>
      </c>
      <c r="E377" t="s">
        <v>4668</v>
      </c>
      <c r="F377" t="s">
        <v>4560</v>
      </c>
      <c r="G377" t="str">
        <f>_xlfn.XLOOKUP(B377,'Brian K File'!B:B,'Brian K File'!D:D,"Not",0,1)</f>
        <v>Not</v>
      </c>
    </row>
    <row r="378" spans="1:8" x14ac:dyDescent="0.25">
      <c r="A378" t="str">
        <f t="shared" si="6"/>
        <v>ASURION REPAIR SERVICES</v>
      </c>
      <c r="B378" t="s">
        <v>4781</v>
      </c>
      <c r="C378">
        <v>1166728726</v>
      </c>
      <c r="D378" t="s">
        <v>4558</v>
      </c>
      <c r="E378" t="s">
        <v>4562</v>
      </c>
      <c r="F378" t="s">
        <v>4587</v>
      </c>
      <c r="G378" t="str">
        <f>_xlfn.XLOOKUP(B378,'Brian K File'!B:B,'Brian K File'!D:D,"Not",0,1)</f>
        <v>Not</v>
      </c>
    </row>
    <row r="379" spans="1:8" x14ac:dyDescent="0.25">
      <c r="A379" t="str">
        <f t="shared" si="6"/>
        <v>ALEXANDRIA-OEM</v>
      </c>
      <c r="B379" t="s">
        <v>52</v>
      </c>
      <c r="C379">
        <v>1166729097</v>
      </c>
      <c r="D379" t="s">
        <v>4558</v>
      </c>
      <c r="E379" t="s">
        <v>4782</v>
      </c>
      <c r="F379" t="s">
        <v>4560</v>
      </c>
      <c r="G379" t="str">
        <f>_xlfn.XLOOKUP(B379,'Brian K File'!B:B,'Brian K File'!D:D,"Not",0,1)</f>
        <v>Production</v>
      </c>
    </row>
    <row r="380" spans="1:8" x14ac:dyDescent="0.25">
      <c r="A380" t="str">
        <f t="shared" si="6"/>
        <v>ASURION REPAIR SERVICES</v>
      </c>
      <c r="B380" t="s">
        <v>4783</v>
      </c>
      <c r="C380">
        <v>1166729168</v>
      </c>
      <c r="D380" t="s">
        <v>4558</v>
      </c>
      <c r="E380" t="s">
        <v>4562</v>
      </c>
      <c r="F380" t="s">
        <v>4560</v>
      </c>
      <c r="G380" t="str">
        <f>_xlfn.XLOOKUP(B380,'Brian K File'!B:B,'Brian K File'!D:D,"Not",0,1)</f>
        <v>Not</v>
      </c>
    </row>
    <row r="381" spans="1:8" x14ac:dyDescent="0.25">
      <c r="A381" t="str">
        <f t="shared" si="6"/>
        <v>SAN JOSE-OEM</v>
      </c>
      <c r="B381" t="s">
        <v>1612</v>
      </c>
      <c r="C381">
        <v>1166729217</v>
      </c>
      <c r="D381" t="s">
        <v>4558</v>
      </c>
      <c r="E381" t="s">
        <v>4784</v>
      </c>
      <c r="F381" t="s">
        <v>4560</v>
      </c>
      <c r="G381" t="str">
        <f>_xlfn.XLOOKUP(B381,'Brian K File'!B:B,'Brian K File'!D:D,"Not",0,1)</f>
        <v>Production</v>
      </c>
    </row>
    <row r="382" spans="1:8" x14ac:dyDescent="0.25">
      <c r="A382" t="str">
        <f t="shared" si="6"/>
        <v>LONG ISLAND WEST</v>
      </c>
      <c r="B382" t="s">
        <v>917</v>
      </c>
      <c r="C382">
        <v>1164421364</v>
      </c>
      <c r="D382" t="s">
        <v>4558</v>
      </c>
      <c r="E382" t="s">
        <v>4668</v>
      </c>
      <c r="F382" t="s">
        <v>4560</v>
      </c>
      <c r="G382" t="str">
        <f>_xlfn.XLOOKUP(B382,'Brian K File'!B:B,'Brian K File'!D:D,"Not",0,1)</f>
        <v>Not</v>
      </c>
    </row>
    <row r="383" spans="1:8" x14ac:dyDescent="0.25">
      <c r="A383" t="str">
        <f t="shared" si="6"/>
        <v>LONG ISLAND EAST</v>
      </c>
      <c r="B383" t="s">
        <v>903</v>
      </c>
      <c r="C383">
        <v>1166729238</v>
      </c>
      <c r="D383" t="s">
        <v>4558</v>
      </c>
      <c r="E383" t="s">
        <v>4720</v>
      </c>
      <c r="F383" t="s">
        <v>4560</v>
      </c>
      <c r="G383" t="str">
        <f>_xlfn.XLOOKUP(B383,'Brian K File'!B:B,'Brian K File'!D:D,"Not",0,1)</f>
        <v>Production</v>
      </c>
    </row>
    <row r="384" spans="1:8" x14ac:dyDescent="0.25">
      <c r="A384" t="str">
        <f t="shared" si="6"/>
        <v>LONG ISLAND WEST</v>
      </c>
      <c r="B384" t="s">
        <v>942</v>
      </c>
      <c r="C384">
        <v>1175694982</v>
      </c>
      <c r="D384" t="s">
        <v>4558</v>
      </c>
      <c r="E384" t="s">
        <v>4668</v>
      </c>
      <c r="F384" t="s">
        <v>4560</v>
      </c>
      <c r="G384" t="str">
        <f>_xlfn.XLOOKUP(B384,'Brian K File'!B:B,'Brian K File'!D:D,"Not",0,1)</f>
        <v>Not</v>
      </c>
    </row>
    <row r="385" spans="1:7" x14ac:dyDescent="0.25">
      <c r="A385" t="str">
        <f t="shared" si="6"/>
        <v>HOUSTON-OEM</v>
      </c>
      <c r="B385" t="s">
        <v>4785</v>
      </c>
      <c r="C385">
        <v>1166729356</v>
      </c>
      <c r="D385" t="s">
        <v>4558</v>
      </c>
      <c r="E385" t="s">
        <v>4577</v>
      </c>
      <c r="F385" t="s">
        <v>4560</v>
      </c>
      <c r="G385" t="str">
        <f>_xlfn.XLOOKUP(B385,'Brian K File'!B:B,'Brian K File'!D:D,"Not",0,1)</f>
        <v>Production</v>
      </c>
    </row>
    <row r="386" spans="1:7" x14ac:dyDescent="0.25">
      <c r="A386" t="str">
        <f t="shared" si="6"/>
        <v>ASURION REPAIR SERVICES</v>
      </c>
      <c r="B386" t="s">
        <v>4786</v>
      </c>
      <c r="C386">
        <v>1166729404</v>
      </c>
      <c r="D386" t="s">
        <v>4558</v>
      </c>
      <c r="E386" t="s">
        <v>4562</v>
      </c>
      <c r="F386" t="s">
        <v>4560</v>
      </c>
      <c r="G386" t="str">
        <f>_xlfn.XLOOKUP(B386,'Brian K File'!B:B,'Brian K File'!D:D,"Not",0,1)</f>
        <v>Not</v>
      </c>
    </row>
    <row r="387" spans="1:7" x14ac:dyDescent="0.25">
      <c r="A387" t="str">
        <f t="shared" si="6"/>
        <v>ASURION REPAIR SERVICES</v>
      </c>
      <c r="B387" t="s">
        <v>4787</v>
      </c>
      <c r="C387">
        <v>1166729415</v>
      </c>
      <c r="D387" t="s">
        <v>4558</v>
      </c>
      <c r="E387" t="s">
        <v>4562</v>
      </c>
      <c r="F387" t="s">
        <v>4560</v>
      </c>
      <c r="G387" t="str">
        <f>_xlfn.XLOOKUP(B387,'Brian K File'!B:B,'Brian K File'!D:D,"Not",0,1)</f>
        <v>Not</v>
      </c>
    </row>
    <row r="388" spans="1:7" x14ac:dyDescent="0.25">
      <c r="A388" t="str">
        <f t="shared" ref="A388:A451" si="7">TRIM(RIGHT(RIGHT(E388,LEN(E388)-FIND(" - ",E388)-1),LEN(RIGHT(E388,LEN(E388)-FIND(" - ",E388)-1))-FIND(" - ",RIGHT(E388,LEN(E388)-FIND(" - ",E388)-1))-1))</f>
        <v>ORLANDO</v>
      </c>
      <c r="B388" t="s">
        <v>1329</v>
      </c>
      <c r="C388">
        <v>1166729423</v>
      </c>
      <c r="D388" t="s">
        <v>4558</v>
      </c>
      <c r="E388" t="s">
        <v>4572</v>
      </c>
      <c r="F388" t="s">
        <v>4560</v>
      </c>
      <c r="G388" t="str">
        <f>_xlfn.XLOOKUP(B388,'Brian K File'!B:B,'Brian K File'!D:D,"Not",0,1)</f>
        <v>Production</v>
      </c>
    </row>
    <row r="389" spans="1:7" x14ac:dyDescent="0.25">
      <c r="A389" t="str">
        <f t="shared" si="7"/>
        <v>DETROIT-OEM</v>
      </c>
      <c r="B389" t="s">
        <v>439</v>
      </c>
      <c r="C389">
        <v>1166729424</v>
      </c>
      <c r="D389" t="s">
        <v>4558</v>
      </c>
      <c r="E389" t="s">
        <v>4693</v>
      </c>
      <c r="F389" t="s">
        <v>4560</v>
      </c>
      <c r="G389" t="str">
        <f>_xlfn.XLOOKUP(B389,'Brian K File'!B:B,'Brian K File'!D:D,"Not",0,1)</f>
        <v>Production</v>
      </c>
    </row>
    <row r="390" spans="1:7" x14ac:dyDescent="0.25">
      <c r="A390" t="str">
        <f t="shared" si="7"/>
        <v>ASURION REPAIR SERVICES</v>
      </c>
      <c r="B390" t="s">
        <v>4788</v>
      </c>
      <c r="C390">
        <v>1166729443</v>
      </c>
      <c r="D390" t="s">
        <v>4558</v>
      </c>
      <c r="E390" t="s">
        <v>4562</v>
      </c>
      <c r="F390" t="s">
        <v>4560</v>
      </c>
      <c r="G390" t="str">
        <f>_xlfn.XLOOKUP(B390,'Brian K File'!B:B,'Brian K File'!D:D,"Not",0,1)</f>
        <v>Not</v>
      </c>
    </row>
    <row r="391" spans="1:7" x14ac:dyDescent="0.25">
      <c r="A391" t="str">
        <f t="shared" si="7"/>
        <v>LOS ANGELES-OEM</v>
      </c>
      <c r="B391" t="s">
        <v>956</v>
      </c>
      <c r="C391">
        <v>1008598108</v>
      </c>
      <c r="D391" t="s">
        <v>4558</v>
      </c>
      <c r="E391" t="s">
        <v>4619</v>
      </c>
      <c r="F391" t="s">
        <v>4560</v>
      </c>
      <c r="G391" t="str">
        <f>_xlfn.XLOOKUP(B391,'Brian K File'!B:B,'Brian K File'!D:D,"Not",0,1)</f>
        <v>Not</v>
      </c>
    </row>
    <row r="392" spans="1:7" x14ac:dyDescent="0.25">
      <c r="A392" t="str">
        <f t="shared" si="7"/>
        <v>DETROIT-OEM</v>
      </c>
      <c r="B392" t="s">
        <v>423</v>
      </c>
      <c r="C392">
        <v>1166729507</v>
      </c>
      <c r="D392" t="s">
        <v>4558</v>
      </c>
      <c r="E392" t="s">
        <v>4693</v>
      </c>
      <c r="F392" t="s">
        <v>4560</v>
      </c>
      <c r="G392" t="str">
        <f>_xlfn.XLOOKUP(B392,'Brian K File'!B:B,'Brian K File'!D:D,"Not",0,1)</f>
        <v>Production</v>
      </c>
    </row>
    <row r="393" spans="1:7" x14ac:dyDescent="0.25">
      <c r="A393" t="str">
        <f t="shared" si="7"/>
        <v>PITTSBURGH-OEM</v>
      </c>
      <c r="B393" t="s">
        <v>1413</v>
      </c>
      <c r="C393">
        <v>1166729535</v>
      </c>
      <c r="D393" t="s">
        <v>4558</v>
      </c>
      <c r="E393" t="s">
        <v>4789</v>
      </c>
      <c r="F393" t="s">
        <v>4560</v>
      </c>
      <c r="G393" t="str">
        <f>_xlfn.XLOOKUP(B393,'Brian K File'!B:B,'Brian K File'!D:D,"Not",0,1)</f>
        <v>Production</v>
      </c>
    </row>
    <row r="394" spans="1:7" x14ac:dyDescent="0.25">
      <c r="A394" t="str">
        <f t="shared" si="7"/>
        <v>LOS ANGELES-OEM</v>
      </c>
      <c r="B394" t="s">
        <v>1470</v>
      </c>
      <c r="C394">
        <v>1179020021</v>
      </c>
      <c r="D394" t="s">
        <v>4558</v>
      </c>
      <c r="E394" t="s">
        <v>4619</v>
      </c>
      <c r="F394" t="s">
        <v>4560</v>
      </c>
      <c r="G394" t="str">
        <f>_xlfn.XLOOKUP(B394,'Brian K File'!B:B,'Brian K File'!D:D,"Not",0,1)</f>
        <v>Not</v>
      </c>
    </row>
    <row r="395" spans="1:7" x14ac:dyDescent="0.25">
      <c r="A395" t="str">
        <f t="shared" si="7"/>
        <v>ASURION REPAIR SERVICES</v>
      </c>
      <c r="B395" t="s">
        <v>4790</v>
      </c>
      <c r="C395">
        <v>1166729583</v>
      </c>
      <c r="D395" t="s">
        <v>4558</v>
      </c>
      <c r="E395" t="s">
        <v>4562</v>
      </c>
      <c r="F395" t="s">
        <v>4587</v>
      </c>
      <c r="G395" t="str">
        <f>_xlfn.XLOOKUP(B395,'Brian K File'!B:B,'Brian K File'!D:D,"Not",0,1)</f>
        <v>Not</v>
      </c>
    </row>
    <row r="396" spans="1:7" x14ac:dyDescent="0.25">
      <c r="A396" t="str">
        <f t="shared" si="7"/>
        <v>ASURION REPAIR SERVICES</v>
      </c>
      <c r="B396" t="s">
        <v>4791</v>
      </c>
      <c r="C396">
        <v>1166729590</v>
      </c>
      <c r="D396" t="s">
        <v>4558</v>
      </c>
      <c r="E396" t="s">
        <v>4562</v>
      </c>
      <c r="F396" t="s">
        <v>4560</v>
      </c>
      <c r="G396" t="str">
        <f>_xlfn.XLOOKUP(B396,'Brian K File'!B:B,'Brian K File'!D:D,"Not",0,1)</f>
        <v>Not</v>
      </c>
    </row>
    <row r="397" spans="1:7" x14ac:dyDescent="0.25">
      <c r="A397" t="str">
        <f t="shared" si="7"/>
        <v>CLEVELAND</v>
      </c>
      <c r="B397" t="s">
        <v>208</v>
      </c>
      <c r="C397">
        <v>1167076274</v>
      </c>
      <c r="D397" t="s">
        <v>4558</v>
      </c>
      <c r="E397" t="s">
        <v>4559</v>
      </c>
      <c r="F397" t="s">
        <v>4560</v>
      </c>
      <c r="G397" t="str">
        <f>_xlfn.XLOOKUP(B397,'Brian K File'!B:B,'Brian K File'!D:D,"Not",0,1)</f>
        <v>Production</v>
      </c>
    </row>
    <row r="398" spans="1:7" x14ac:dyDescent="0.25">
      <c r="A398" t="str">
        <f t="shared" si="7"/>
        <v>FORT LAUDERDALE</v>
      </c>
      <c r="B398" t="s">
        <v>556</v>
      </c>
      <c r="C398">
        <v>1169039735</v>
      </c>
      <c r="D398" t="s">
        <v>4558</v>
      </c>
      <c r="E398" t="s">
        <v>4568</v>
      </c>
      <c r="F398" t="s">
        <v>4560</v>
      </c>
      <c r="G398" t="str">
        <f>_xlfn.XLOOKUP(B398,'Brian K File'!B:B,'Brian K File'!D:D,"Not",0,1)</f>
        <v>Lakes Training</v>
      </c>
    </row>
    <row r="399" spans="1:7" x14ac:dyDescent="0.25">
      <c r="A399" t="str">
        <f t="shared" si="7"/>
        <v>ASURION REPAIR SERVICES</v>
      </c>
      <c r="B399" t="s">
        <v>4792</v>
      </c>
      <c r="C399">
        <v>1169044563</v>
      </c>
      <c r="D399" t="s">
        <v>4558</v>
      </c>
      <c r="E399" t="s">
        <v>4562</v>
      </c>
      <c r="F399" t="s">
        <v>4560</v>
      </c>
      <c r="G399" t="str">
        <f>_xlfn.XLOOKUP(B399,'Brian K File'!B:B,'Brian K File'!D:D,"Not",0,1)</f>
        <v>Not</v>
      </c>
    </row>
    <row r="400" spans="1:7" x14ac:dyDescent="0.25">
      <c r="A400" t="str">
        <f t="shared" si="7"/>
        <v>RIVERSIDE-OEM</v>
      </c>
      <c r="B400" t="s">
        <v>1450</v>
      </c>
      <c r="C400">
        <v>1169044580</v>
      </c>
      <c r="D400" t="s">
        <v>4558</v>
      </c>
      <c r="E400" t="s">
        <v>4612</v>
      </c>
      <c r="F400" t="s">
        <v>4560</v>
      </c>
      <c r="G400" t="str">
        <f>_xlfn.XLOOKUP(B400,'Brian K File'!B:B,'Brian K File'!D:D,"Not",0,1)</f>
        <v>Production</v>
      </c>
    </row>
    <row r="401" spans="1:7" x14ac:dyDescent="0.25">
      <c r="A401" t="str">
        <f t="shared" si="7"/>
        <v>ASURION REPAIR SERVICES</v>
      </c>
      <c r="B401" t="s">
        <v>4793</v>
      </c>
      <c r="C401">
        <v>1169044588</v>
      </c>
      <c r="D401" t="s">
        <v>4558</v>
      </c>
      <c r="E401" t="s">
        <v>4562</v>
      </c>
      <c r="F401" t="s">
        <v>4560</v>
      </c>
      <c r="G401" t="str">
        <f>_xlfn.XLOOKUP(B401,'Brian K File'!B:B,'Brian K File'!D:D,"Not",0,1)</f>
        <v>Not</v>
      </c>
    </row>
    <row r="402" spans="1:7" x14ac:dyDescent="0.25">
      <c r="A402" t="str">
        <f t="shared" si="7"/>
        <v>LONG BEACH-OEM</v>
      </c>
      <c r="B402" t="s">
        <v>890</v>
      </c>
      <c r="C402">
        <v>1169044831</v>
      </c>
      <c r="D402" t="s">
        <v>4558</v>
      </c>
      <c r="E402" t="s">
        <v>4623</v>
      </c>
      <c r="F402" t="s">
        <v>4560</v>
      </c>
      <c r="G402" t="str">
        <f>_xlfn.XLOOKUP(B402,'Brian K File'!B:B,'Brian K File'!D:D,"Not",0,1)</f>
        <v>Production</v>
      </c>
    </row>
    <row r="403" spans="1:7" x14ac:dyDescent="0.25">
      <c r="A403" t="str">
        <f t="shared" si="7"/>
        <v>ALEXANDRIA-OEM</v>
      </c>
      <c r="B403" t="s">
        <v>59</v>
      </c>
      <c r="C403">
        <v>1169044912</v>
      </c>
      <c r="D403" t="s">
        <v>4558</v>
      </c>
      <c r="E403" t="s">
        <v>4782</v>
      </c>
      <c r="F403" t="s">
        <v>4560</v>
      </c>
      <c r="G403" t="str">
        <f>_xlfn.XLOOKUP(B403,'Brian K File'!B:B,'Brian K File'!D:D,"Not",0,1)</f>
        <v>Production</v>
      </c>
    </row>
    <row r="404" spans="1:7" x14ac:dyDescent="0.25">
      <c r="A404" t="str">
        <f t="shared" si="7"/>
        <v>ASURION REPAIR SERVICES</v>
      </c>
      <c r="B404" t="s">
        <v>4794</v>
      </c>
      <c r="C404">
        <v>1169044951</v>
      </c>
      <c r="D404" t="s">
        <v>4558</v>
      </c>
      <c r="E404" t="s">
        <v>4562</v>
      </c>
      <c r="F404" t="s">
        <v>4560</v>
      </c>
      <c r="G404" t="str">
        <f>_xlfn.XLOOKUP(B404,'Brian K File'!B:B,'Brian K File'!D:D,"Not",0,1)</f>
        <v>Not</v>
      </c>
    </row>
    <row r="405" spans="1:7" x14ac:dyDescent="0.25">
      <c r="A405" t="str">
        <f t="shared" si="7"/>
        <v>BOSTON</v>
      </c>
      <c r="B405" t="s">
        <v>96</v>
      </c>
      <c r="C405">
        <v>1169045001</v>
      </c>
      <c r="D405" t="s">
        <v>4558</v>
      </c>
      <c r="E405" t="s">
        <v>4603</v>
      </c>
      <c r="F405" t="s">
        <v>4560</v>
      </c>
      <c r="G405" t="str">
        <f>_xlfn.XLOOKUP(B405,'Brian K File'!B:B,'Brian K File'!D:D,"Not",0,1)</f>
        <v>Production</v>
      </c>
    </row>
    <row r="406" spans="1:7" x14ac:dyDescent="0.25">
      <c r="A406" t="str">
        <f t="shared" si="7"/>
        <v>CHARLESTON-OEM</v>
      </c>
      <c r="B406" t="s">
        <v>167</v>
      </c>
      <c r="C406">
        <v>1169045034</v>
      </c>
      <c r="D406" t="s">
        <v>4558</v>
      </c>
      <c r="E406" t="s">
        <v>4596</v>
      </c>
      <c r="F406" t="s">
        <v>4560</v>
      </c>
      <c r="G406" t="str">
        <f>_xlfn.XLOOKUP(B406,'Brian K File'!B:B,'Brian K File'!D:D,"Not",0,1)</f>
        <v>Production</v>
      </c>
    </row>
    <row r="407" spans="1:7" x14ac:dyDescent="0.25">
      <c r="A407" t="str">
        <f t="shared" si="7"/>
        <v>CLEVELAND-OEM</v>
      </c>
      <c r="B407" t="s">
        <v>220</v>
      </c>
      <c r="C407">
        <v>1169045047</v>
      </c>
      <c r="D407" t="s">
        <v>4558</v>
      </c>
      <c r="E407" t="s">
        <v>4583</v>
      </c>
      <c r="F407" t="s">
        <v>4560</v>
      </c>
      <c r="G407" t="str">
        <f>_xlfn.XLOOKUP(B407,'Brian K File'!B:B,'Brian K File'!D:D,"Not",0,1)</f>
        <v>Production</v>
      </c>
    </row>
    <row r="408" spans="1:7" x14ac:dyDescent="0.25">
      <c r="A408" t="str">
        <f t="shared" si="7"/>
        <v>HOUSTON-OEM</v>
      </c>
      <c r="B408" t="s">
        <v>4795</v>
      </c>
      <c r="C408">
        <v>1169045069</v>
      </c>
      <c r="D408" t="s">
        <v>4558</v>
      </c>
      <c r="E408" t="s">
        <v>4577</v>
      </c>
      <c r="F408" t="s">
        <v>4560</v>
      </c>
      <c r="G408" t="str">
        <f>_xlfn.XLOOKUP(B408,'Brian K File'!B:B,'Brian K File'!D:D,"Not",0,1)</f>
        <v>Production</v>
      </c>
    </row>
    <row r="409" spans="1:7" x14ac:dyDescent="0.25">
      <c r="A409" t="str">
        <f t="shared" si="7"/>
        <v>LOS ANGELES-OEM</v>
      </c>
      <c r="B409" t="s">
        <v>1008</v>
      </c>
      <c r="C409">
        <v>1179020314</v>
      </c>
      <c r="D409" t="s">
        <v>4558</v>
      </c>
      <c r="E409" t="s">
        <v>4619</v>
      </c>
      <c r="F409" t="s">
        <v>4560</v>
      </c>
      <c r="G409" t="str">
        <f>_xlfn.XLOOKUP(B409,'Brian K File'!B:B,'Brian K File'!D:D,"Not",0,1)</f>
        <v>Not</v>
      </c>
    </row>
    <row r="410" spans="1:7" x14ac:dyDescent="0.25">
      <c r="A410" t="str">
        <f t="shared" si="7"/>
        <v>ASURION REPAIR SERVICES</v>
      </c>
      <c r="B410" t="s">
        <v>4796</v>
      </c>
      <c r="C410">
        <v>1169045131</v>
      </c>
      <c r="D410" t="s">
        <v>4558</v>
      </c>
      <c r="E410" t="s">
        <v>4562</v>
      </c>
      <c r="F410" t="s">
        <v>4560</v>
      </c>
      <c r="G410" t="str">
        <f>_xlfn.XLOOKUP(B410,'Brian K File'!B:B,'Brian K File'!D:D,"Not",0,1)</f>
        <v>Not</v>
      </c>
    </row>
    <row r="411" spans="1:7" x14ac:dyDescent="0.25">
      <c r="A411" t="str">
        <f t="shared" si="7"/>
        <v>ASURION REPAIR SERVICES</v>
      </c>
      <c r="B411" t="s">
        <v>4797</v>
      </c>
      <c r="C411">
        <v>1169045151</v>
      </c>
      <c r="D411" t="s">
        <v>4558</v>
      </c>
      <c r="E411" t="s">
        <v>4562</v>
      </c>
      <c r="F411" t="s">
        <v>4560</v>
      </c>
      <c r="G411" t="str">
        <f>_xlfn.XLOOKUP(B411,'Brian K File'!B:B,'Brian K File'!D:D,"Not",0,1)</f>
        <v>Not</v>
      </c>
    </row>
    <row r="412" spans="1:7" x14ac:dyDescent="0.25">
      <c r="A412" t="str">
        <f t="shared" si="7"/>
        <v>CLEVELAND</v>
      </c>
      <c r="B412" t="s">
        <v>195</v>
      </c>
      <c r="C412">
        <v>1169045202</v>
      </c>
      <c r="D412" t="s">
        <v>4558</v>
      </c>
      <c r="E412" t="s">
        <v>4559</v>
      </c>
      <c r="F412" t="s">
        <v>4560</v>
      </c>
      <c r="G412" t="str">
        <f>_xlfn.XLOOKUP(B412,'Brian K File'!B:B,'Brian K File'!D:D,"Not",0,1)</f>
        <v>Production</v>
      </c>
    </row>
    <row r="413" spans="1:7" x14ac:dyDescent="0.25">
      <c r="A413" t="str">
        <f t="shared" si="7"/>
        <v>PITTSBURGH-OEM</v>
      </c>
      <c r="B413" t="s">
        <v>1417</v>
      </c>
      <c r="C413">
        <v>1169045379</v>
      </c>
      <c r="D413" t="s">
        <v>4558</v>
      </c>
      <c r="E413" t="s">
        <v>4789</v>
      </c>
      <c r="F413" t="s">
        <v>4560</v>
      </c>
      <c r="G413" t="str">
        <f>_xlfn.XLOOKUP(B413,'Brian K File'!B:B,'Brian K File'!D:D,"Not",0,1)</f>
        <v>Production</v>
      </c>
    </row>
    <row r="414" spans="1:7" x14ac:dyDescent="0.25">
      <c r="A414" t="str">
        <f t="shared" si="7"/>
        <v>ASURION REPAIR SERVICES</v>
      </c>
      <c r="B414" t="s">
        <v>4798</v>
      </c>
      <c r="C414">
        <v>1169045600</v>
      </c>
      <c r="D414" t="s">
        <v>4558</v>
      </c>
      <c r="E414" t="s">
        <v>4562</v>
      </c>
      <c r="F414" t="s">
        <v>4560</v>
      </c>
      <c r="G414" t="str">
        <f>_xlfn.XLOOKUP(B414,'Brian K File'!B:B,'Brian K File'!D:D,"Not",0,1)</f>
        <v>Not</v>
      </c>
    </row>
    <row r="415" spans="1:7" x14ac:dyDescent="0.25">
      <c r="A415" t="str">
        <f t="shared" si="7"/>
        <v>ALEXANDRIA-OEM</v>
      </c>
      <c r="B415" t="s">
        <v>67</v>
      </c>
      <c r="C415">
        <v>1169045659</v>
      </c>
      <c r="D415" t="s">
        <v>4558</v>
      </c>
      <c r="E415" t="s">
        <v>4782</v>
      </c>
      <c r="F415" t="s">
        <v>4560</v>
      </c>
      <c r="G415" t="str">
        <f>_xlfn.XLOOKUP(B415,'Brian K File'!B:B,'Brian K File'!D:D,"Not",0,1)</f>
        <v>Production</v>
      </c>
    </row>
    <row r="416" spans="1:7" x14ac:dyDescent="0.25">
      <c r="A416" t="str">
        <f t="shared" si="7"/>
        <v>ASURION REPAIR SERVICES</v>
      </c>
      <c r="B416" t="s">
        <v>4799</v>
      </c>
      <c r="C416">
        <v>1169045965</v>
      </c>
      <c r="D416" t="s">
        <v>4558</v>
      </c>
      <c r="E416" t="s">
        <v>4562</v>
      </c>
      <c r="F416" t="s">
        <v>4587</v>
      </c>
      <c r="G416" t="str">
        <f>_xlfn.XLOOKUP(B416,'Brian K File'!B:B,'Brian K File'!D:D,"Not",0,1)</f>
        <v>Not</v>
      </c>
    </row>
    <row r="417" spans="1:7" x14ac:dyDescent="0.25">
      <c r="A417" t="str">
        <f t="shared" si="7"/>
        <v>ASURION REPAIR SERVICES</v>
      </c>
      <c r="B417" t="s">
        <v>4800</v>
      </c>
      <c r="C417">
        <v>1169046178</v>
      </c>
      <c r="D417" t="s">
        <v>4558</v>
      </c>
      <c r="E417" t="s">
        <v>4562</v>
      </c>
      <c r="F417" t="s">
        <v>4587</v>
      </c>
      <c r="G417" t="str">
        <f>_xlfn.XLOOKUP(B417,'Brian K File'!B:B,'Brian K File'!D:D,"Not",0,1)</f>
        <v>Not</v>
      </c>
    </row>
    <row r="418" spans="1:7" x14ac:dyDescent="0.25">
      <c r="A418" t="str">
        <f t="shared" si="7"/>
        <v>DETROIT-OEM</v>
      </c>
      <c r="B418" t="s">
        <v>431</v>
      </c>
      <c r="C418">
        <v>1169046356</v>
      </c>
      <c r="D418" t="s">
        <v>4558</v>
      </c>
      <c r="E418" t="s">
        <v>4693</v>
      </c>
      <c r="F418" t="s">
        <v>4560</v>
      </c>
      <c r="G418" t="str">
        <f>_xlfn.XLOOKUP(B418,'Brian K File'!B:B,'Brian K File'!D:D,"Not",0,1)</f>
        <v>Production</v>
      </c>
    </row>
    <row r="419" spans="1:7" x14ac:dyDescent="0.25">
      <c r="A419" t="str">
        <f t="shared" si="7"/>
        <v>LOS ANGELES-OEM</v>
      </c>
      <c r="B419" t="s">
        <v>968</v>
      </c>
      <c r="C419">
        <v>1169046552</v>
      </c>
      <c r="D419" t="s">
        <v>4558</v>
      </c>
      <c r="E419" t="s">
        <v>4619</v>
      </c>
      <c r="F419" t="s">
        <v>4560</v>
      </c>
      <c r="G419" t="str">
        <f>_xlfn.XLOOKUP(B419,'Brian K File'!B:B,'Brian K File'!D:D,"Not",0,1)</f>
        <v>Production</v>
      </c>
    </row>
    <row r="420" spans="1:7" x14ac:dyDescent="0.25">
      <c r="A420" t="str">
        <f t="shared" si="7"/>
        <v>MIAMI</v>
      </c>
      <c r="B420" t="s">
        <v>1058</v>
      </c>
      <c r="C420">
        <v>1156891593</v>
      </c>
      <c r="D420" t="s">
        <v>4558</v>
      </c>
      <c r="E420" t="s">
        <v>4571</v>
      </c>
      <c r="F420" t="s">
        <v>4560</v>
      </c>
      <c r="G420" t="str">
        <f>_xlfn.XLOOKUP(B420,'Brian K File'!B:B,'Brian K File'!D:D,"Not",0,1)</f>
        <v>Not</v>
      </c>
    </row>
    <row r="421" spans="1:7" x14ac:dyDescent="0.25">
      <c r="A421" t="str">
        <f t="shared" si="7"/>
        <v>OCALA</v>
      </c>
      <c r="B421" t="s">
        <v>1159</v>
      </c>
      <c r="C421">
        <v>1169046730</v>
      </c>
      <c r="D421" t="s">
        <v>4558</v>
      </c>
      <c r="E421" t="s">
        <v>4569</v>
      </c>
      <c r="F421" t="s">
        <v>4560</v>
      </c>
      <c r="G421" t="str">
        <f>_xlfn.XLOOKUP(B421,'Brian K File'!B:B,'Brian K File'!D:D,"Not",0,1)</f>
        <v>Production</v>
      </c>
    </row>
    <row r="422" spans="1:7" x14ac:dyDescent="0.25">
      <c r="A422" t="str">
        <f t="shared" si="7"/>
        <v>LONG BEACH-OEM</v>
      </c>
      <c r="B422" t="s">
        <v>881</v>
      </c>
      <c r="C422">
        <v>1169046874</v>
      </c>
      <c r="D422" t="s">
        <v>4558</v>
      </c>
      <c r="E422" t="s">
        <v>4623</v>
      </c>
      <c r="F422" t="s">
        <v>4560</v>
      </c>
      <c r="G422" t="str">
        <f>_xlfn.XLOOKUP(B422,'Brian K File'!B:B,'Brian K File'!D:D,"Not",0,1)</f>
        <v>Production</v>
      </c>
    </row>
    <row r="423" spans="1:7" x14ac:dyDescent="0.25">
      <c r="A423" t="str">
        <f t="shared" si="7"/>
        <v>ASURION REPAIR SERVICES</v>
      </c>
      <c r="B423" t="s">
        <v>4801</v>
      </c>
      <c r="C423">
        <v>1169046940</v>
      </c>
      <c r="D423" t="s">
        <v>4558</v>
      </c>
      <c r="E423" t="s">
        <v>4562</v>
      </c>
      <c r="F423" t="s">
        <v>4560</v>
      </c>
      <c r="G423" t="str">
        <f>_xlfn.XLOOKUP(B423,'Brian K File'!B:B,'Brian K File'!D:D,"Not",0,1)</f>
        <v>Not</v>
      </c>
    </row>
    <row r="424" spans="1:7" x14ac:dyDescent="0.25">
      <c r="A424" t="str">
        <f t="shared" si="7"/>
        <v>ASURION REPAIR SERVICES</v>
      </c>
      <c r="B424" t="s">
        <v>4802</v>
      </c>
      <c r="C424">
        <v>1169046947</v>
      </c>
      <c r="D424" t="s">
        <v>4558</v>
      </c>
      <c r="E424" t="s">
        <v>4562</v>
      </c>
      <c r="F424" t="s">
        <v>4560</v>
      </c>
      <c r="G424" t="str">
        <f>_xlfn.XLOOKUP(B424,'Brian K File'!B:B,'Brian K File'!D:D,"Not",0,1)</f>
        <v>Not</v>
      </c>
    </row>
    <row r="425" spans="1:7" x14ac:dyDescent="0.25">
      <c r="A425" t="str">
        <f t="shared" si="7"/>
        <v>ASURION REPAIR SERVICES</v>
      </c>
      <c r="B425" t="s">
        <v>4803</v>
      </c>
      <c r="C425">
        <v>1169046963</v>
      </c>
      <c r="D425" t="s">
        <v>4558</v>
      </c>
      <c r="E425" t="s">
        <v>4562</v>
      </c>
      <c r="F425" t="s">
        <v>4560</v>
      </c>
      <c r="G425" t="str">
        <f>_xlfn.XLOOKUP(B425,'Brian K File'!B:B,'Brian K File'!D:D,"Not",0,1)</f>
        <v>Not</v>
      </c>
    </row>
    <row r="426" spans="1:7" x14ac:dyDescent="0.25">
      <c r="A426" t="str">
        <f t="shared" si="7"/>
        <v>RALEIGH-OEM</v>
      </c>
      <c r="B426" t="s">
        <v>1422</v>
      </c>
      <c r="C426">
        <v>1169047354</v>
      </c>
      <c r="D426" t="s">
        <v>4558</v>
      </c>
      <c r="E426" t="s">
        <v>4804</v>
      </c>
      <c r="F426" t="s">
        <v>4560</v>
      </c>
      <c r="G426" t="str">
        <f>_xlfn.XLOOKUP(B426,'Brian K File'!B:B,'Brian K File'!D:D,"Not",0,1)</f>
        <v>Production</v>
      </c>
    </row>
    <row r="427" spans="1:7" x14ac:dyDescent="0.25">
      <c r="A427" t="str">
        <f t="shared" si="7"/>
        <v>ASURION REPAIR SERVICES</v>
      </c>
      <c r="B427" t="s">
        <v>4805</v>
      </c>
      <c r="C427">
        <v>1169047657</v>
      </c>
      <c r="D427" t="s">
        <v>4558</v>
      </c>
      <c r="E427" t="s">
        <v>4562</v>
      </c>
      <c r="F427" t="s">
        <v>4560</v>
      </c>
      <c r="G427" t="str">
        <f>_xlfn.XLOOKUP(B427,'Brian K File'!B:B,'Brian K File'!D:D,"Not",0,1)</f>
        <v>Not</v>
      </c>
    </row>
    <row r="428" spans="1:7" x14ac:dyDescent="0.25">
      <c r="A428" t="str">
        <f t="shared" si="7"/>
        <v>ASURION REPAIR SERVICES</v>
      </c>
      <c r="B428" t="s">
        <v>4806</v>
      </c>
      <c r="C428">
        <v>1169047854</v>
      </c>
      <c r="D428" t="s">
        <v>4558</v>
      </c>
      <c r="E428" t="s">
        <v>4562</v>
      </c>
      <c r="F428" t="s">
        <v>4587</v>
      </c>
      <c r="G428" t="str">
        <f>_xlfn.XLOOKUP(B428,'Brian K File'!B:B,'Brian K File'!D:D,"Not",0,1)</f>
        <v>Not</v>
      </c>
    </row>
    <row r="429" spans="1:7" x14ac:dyDescent="0.25">
      <c r="A429" t="str">
        <f t="shared" si="7"/>
        <v>SEATTLE</v>
      </c>
      <c r="B429" t="s">
        <v>1642</v>
      </c>
      <c r="C429">
        <v>1169047890</v>
      </c>
      <c r="D429" t="s">
        <v>4558</v>
      </c>
      <c r="E429" t="s">
        <v>4683</v>
      </c>
      <c r="F429" t="s">
        <v>4560</v>
      </c>
      <c r="G429" t="str">
        <f>_xlfn.XLOOKUP(B429,'Brian K File'!B:B,'Brian K File'!D:D,"Not",0,1)</f>
        <v>Production</v>
      </c>
    </row>
    <row r="430" spans="1:7" x14ac:dyDescent="0.25">
      <c r="A430" t="str">
        <f t="shared" si="7"/>
        <v>OKLAHOMA CITY-OEM</v>
      </c>
      <c r="B430" t="s">
        <v>1232</v>
      </c>
      <c r="C430">
        <v>1169048044</v>
      </c>
      <c r="D430" t="s">
        <v>4558</v>
      </c>
      <c r="E430" t="s">
        <v>4763</v>
      </c>
      <c r="F430" t="s">
        <v>4560</v>
      </c>
      <c r="G430" t="str">
        <f>_xlfn.XLOOKUP(B430,'Brian K File'!B:B,'Brian K File'!D:D,"Not",0,1)</f>
        <v>Production</v>
      </c>
    </row>
    <row r="431" spans="1:7" x14ac:dyDescent="0.25">
      <c r="A431" t="str">
        <f t="shared" si="7"/>
        <v>ASURION REPAIR SERVICES</v>
      </c>
      <c r="B431" t="s">
        <v>4807</v>
      </c>
      <c r="C431">
        <v>1169048093</v>
      </c>
      <c r="D431" t="s">
        <v>4558</v>
      </c>
      <c r="E431" t="s">
        <v>4562</v>
      </c>
      <c r="F431" t="s">
        <v>4587</v>
      </c>
      <c r="G431" t="str">
        <f>_xlfn.XLOOKUP(B431,'Brian K File'!B:B,'Brian K File'!D:D,"Not",0,1)</f>
        <v>Not</v>
      </c>
    </row>
    <row r="432" spans="1:7" x14ac:dyDescent="0.25">
      <c r="A432" t="str">
        <f t="shared" si="7"/>
        <v>CHARLESTON-OEM</v>
      </c>
      <c r="B432" t="s">
        <v>159</v>
      </c>
      <c r="C432">
        <v>1169048109</v>
      </c>
      <c r="D432" t="s">
        <v>4558</v>
      </c>
      <c r="E432" t="s">
        <v>4596</v>
      </c>
      <c r="F432" t="s">
        <v>4560</v>
      </c>
      <c r="G432" t="str">
        <f>_xlfn.XLOOKUP(B432,'Brian K File'!B:B,'Brian K File'!D:D,"Not",0,1)</f>
        <v>Production</v>
      </c>
    </row>
    <row r="433" spans="1:7" x14ac:dyDescent="0.25">
      <c r="A433" t="str">
        <f t="shared" si="7"/>
        <v>MIAMI</v>
      </c>
      <c r="B433" t="s">
        <v>1070</v>
      </c>
      <c r="C433">
        <v>1166729501</v>
      </c>
      <c r="D433" t="s">
        <v>4558</v>
      </c>
      <c r="E433" t="s">
        <v>4571</v>
      </c>
      <c r="F433" t="s">
        <v>4560</v>
      </c>
      <c r="G433" t="str">
        <f>_xlfn.XLOOKUP(B433,'Brian K File'!B:B,'Brian K File'!D:D,"Not",0,1)</f>
        <v>Not</v>
      </c>
    </row>
    <row r="434" spans="1:7" x14ac:dyDescent="0.25">
      <c r="A434" t="str">
        <f t="shared" si="7"/>
        <v>ASURION REPAIR SERVICES</v>
      </c>
      <c r="B434" t="s">
        <v>4808</v>
      </c>
      <c r="C434">
        <v>1169048324</v>
      </c>
      <c r="D434" t="s">
        <v>4558</v>
      </c>
      <c r="E434" t="s">
        <v>4562</v>
      </c>
      <c r="F434" t="s">
        <v>4560</v>
      </c>
      <c r="G434" t="str">
        <f>_xlfn.XLOOKUP(B434,'Brian K File'!B:B,'Brian K File'!D:D,"Not",0,1)</f>
        <v>Not</v>
      </c>
    </row>
    <row r="435" spans="1:7" x14ac:dyDescent="0.25">
      <c r="A435" t="str">
        <f t="shared" si="7"/>
        <v>MIAMI</v>
      </c>
      <c r="B435" t="s">
        <v>1054</v>
      </c>
      <c r="C435">
        <v>1166729557</v>
      </c>
      <c r="D435" t="s">
        <v>4558</v>
      </c>
      <c r="E435" t="s">
        <v>4571</v>
      </c>
      <c r="F435" t="s">
        <v>4560</v>
      </c>
      <c r="G435" t="str">
        <f>_xlfn.XLOOKUP(B435,'Brian K File'!B:B,'Brian K File'!D:D,"Not",0,1)</f>
        <v>Not</v>
      </c>
    </row>
    <row r="436" spans="1:7" x14ac:dyDescent="0.25">
      <c r="A436" t="str">
        <f t="shared" si="7"/>
        <v>SEATTLE</v>
      </c>
      <c r="B436" t="s">
        <v>1645</v>
      </c>
      <c r="C436">
        <v>1169048402</v>
      </c>
      <c r="D436" t="s">
        <v>4558</v>
      </c>
      <c r="E436" t="s">
        <v>4683</v>
      </c>
      <c r="F436" t="s">
        <v>4560</v>
      </c>
      <c r="G436" t="str">
        <f>_xlfn.XLOOKUP(B436,'Brian K File'!B:B,'Brian K File'!D:D,"Not",0,1)</f>
        <v>Helper</v>
      </c>
    </row>
    <row r="437" spans="1:7" x14ac:dyDescent="0.25">
      <c r="A437" t="str">
        <f t="shared" si="7"/>
        <v>LONG ISLAND EAST</v>
      </c>
      <c r="B437" t="s">
        <v>899</v>
      </c>
      <c r="C437">
        <v>1169048512</v>
      </c>
      <c r="D437" t="s">
        <v>4558</v>
      </c>
      <c r="E437" t="s">
        <v>4720</v>
      </c>
      <c r="F437" t="s">
        <v>4560</v>
      </c>
      <c r="G437" t="str">
        <f>_xlfn.XLOOKUP(B437,'Brian K File'!B:B,'Brian K File'!D:D,"Not",0,1)</f>
        <v>Production</v>
      </c>
    </row>
    <row r="438" spans="1:7" x14ac:dyDescent="0.25">
      <c r="A438" t="str">
        <f t="shared" si="7"/>
        <v>ASURION REPAIR SERVICES</v>
      </c>
      <c r="B438" t="s">
        <v>4809</v>
      </c>
      <c r="C438">
        <v>1169048540</v>
      </c>
      <c r="D438" t="s">
        <v>4558</v>
      </c>
      <c r="E438" t="s">
        <v>4562</v>
      </c>
      <c r="F438" t="s">
        <v>4587</v>
      </c>
      <c r="G438" t="str">
        <f>_xlfn.XLOOKUP(B438,'Brian K File'!B:B,'Brian K File'!D:D,"Not",0,1)</f>
        <v>Not</v>
      </c>
    </row>
    <row r="439" spans="1:7" x14ac:dyDescent="0.25">
      <c r="A439" t="str">
        <f t="shared" si="7"/>
        <v>ALEXANDRIA-OEM</v>
      </c>
      <c r="B439" t="s">
        <v>43</v>
      </c>
      <c r="C439">
        <v>1169049095</v>
      </c>
      <c r="D439" t="s">
        <v>4558</v>
      </c>
      <c r="E439" t="s">
        <v>4782</v>
      </c>
      <c r="F439" t="s">
        <v>4560</v>
      </c>
      <c r="G439" t="str">
        <f>_xlfn.XLOOKUP(B439,'Brian K File'!B:B,'Brian K File'!D:D,"Not",0,1)</f>
        <v>Production</v>
      </c>
    </row>
    <row r="440" spans="1:7" x14ac:dyDescent="0.25">
      <c r="A440" t="str">
        <f t="shared" si="7"/>
        <v>LOS ANGELES-OEM</v>
      </c>
      <c r="B440" t="s">
        <v>964</v>
      </c>
      <c r="C440">
        <v>1169049215</v>
      </c>
      <c r="D440" t="s">
        <v>4558</v>
      </c>
      <c r="E440" t="s">
        <v>4619</v>
      </c>
      <c r="F440" t="s">
        <v>4560</v>
      </c>
      <c r="G440" t="str">
        <f>_xlfn.XLOOKUP(B440,'Brian K File'!B:B,'Brian K File'!D:D,"Not",0,1)</f>
        <v>Production</v>
      </c>
    </row>
    <row r="441" spans="1:7" x14ac:dyDescent="0.25">
      <c r="A441" t="str">
        <f t="shared" si="7"/>
        <v>ALEXANDRIA-OEM</v>
      </c>
      <c r="B441" t="s">
        <v>55</v>
      </c>
      <c r="C441">
        <v>1169049222</v>
      </c>
      <c r="D441" t="s">
        <v>4558</v>
      </c>
      <c r="E441" t="s">
        <v>4782</v>
      </c>
      <c r="F441" t="s">
        <v>4560</v>
      </c>
      <c r="G441" t="str">
        <f>_xlfn.XLOOKUP(B441,'Brian K File'!B:B,'Brian K File'!D:D,"Not",0,1)</f>
        <v>Production</v>
      </c>
    </row>
    <row r="442" spans="1:7" x14ac:dyDescent="0.25">
      <c r="A442" t="str">
        <f t="shared" si="7"/>
        <v>MIAMI</v>
      </c>
      <c r="B442" t="s">
        <v>1025</v>
      </c>
      <c r="C442">
        <v>1169049233</v>
      </c>
      <c r="D442" t="s">
        <v>4558</v>
      </c>
      <c r="E442" t="s">
        <v>4571</v>
      </c>
      <c r="F442" t="s">
        <v>4560</v>
      </c>
      <c r="G442" t="str">
        <f>_xlfn.XLOOKUP(B442,'Brian K File'!B:B,'Brian K File'!D:D,"Not",0,1)</f>
        <v>Production</v>
      </c>
    </row>
    <row r="443" spans="1:7" x14ac:dyDescent="0.25">
      <c r="A443" t="str">
        <f t="shared" si="7"/>
        <v>MIAMI</v>
      </c>
      <c r="B443" t="s">
        <v>1074</v>
      </c>
      <c r="C443">
        <v>1169049349</v>
      </c>
      <c r="D443" t="s">
        <v>4558</v>
      </c>
      <c r="E443" t="s">
        <v>4571</v>
      </c>
      <c r="F443" t="s">
        <v>4560</v>
      </c>
      <c r="G443" t="str">
        <f>_xlfn.XLOOKUP(B443,'Brian K File'!B:B,'Brian K File'!D:D,"Not",0,1)</f>
        <v>Production</v>
      </c>
    </row>
    <row r="444" spans="1:7" x14ac:dyDescent="0.25">
      <c r="A444" t="str">
        <f t="shared" si="7"/>
        <v>ASURION REPAIR SERVICES</v>
      </c>
      <c r="B444" t="s">
        <v>4810</v>
      </c>
      <c r="C444">
        <v>1169049419</v>
      </c>
      <c r="D444" t="s">
        <v>4558</v>
      </c>
      <c r="E444" t="s">
        <v>4562</v>
      </c>
      <c r="F444" t="s">
        <v>4560</v>
      </c>
      <c r="G444" t="str">
        <f>_xlfn.XLOOKUP(B444,'Brian K File'!B:B,'Brian K File'!D:D,"Not",0,1)</f>
        <v>Not</v>
      </c>
    </row>
    <row r="445" spans="1:7" x14ac:dyDescent="0.25">
      <c r="A445" t="str">
        <f t="shared" si="7"/>
        <v>NEW ORLEANS-OEM</v>
      </c>
      <c r="B445" t="s">
        <v>1149</v>
      </c>
      <c r="C445">
        <v>1169049542</v>
      </c>
      <c r="D445" t="s">
        <v>4558</v>
      </c>
      <c r="E445" t="s">
        <v>4811</v>
      </c>
      <c r="F445" t="s">
        <v>4560</v>
      </c>
      <c r="G445" t="str">
        <f>_xlfn.XLOOKUP(B445,'Brian K File'!B:B,'Brian K File'!D:D,"Not",0,1)</f>
        <v>Production</v>
      </c>
    </row>
    <row r="446" spans="1:7" x14ac:dyDescent="0.25">
      <c r="A446" t="str">
        <f t="shared" si="7"/>
        <v>ASURION REPAIR SERVICES</v>
      </c>
      <c r="B446" t="s">
        <v>4812</v>
      </c>
      <c r="C446">
        <v>1169049674</v>
      </c>
      <c r="D446" t="s">
        <v>4558</v>
      </c>
      <c r="E446" t="s">
        <v>4562</v>
      </c>
      <c r="F446" t="s">
        <v>4587</v>
      </c>
      <c r="G446" t="str">
        <f>_xlfn.XLOOKUP(B446,'Brian K File'!B:B,'Brian K File'!D:D,"Not",0,1)</f>
        <v>Not</v>
      </c>
    </row>
    <row r="447" spans="1:7" x14ac:dyDescent="0.25">
      <c r="A447" t="str">
        <f t="shared" si="7"/>
        <v>ALEXANDRIA-OEM</v>
      </c>
      <c r="B447" t="s">
        <v>48</v>
      </c>
      <c r="C447">
        <v>1172220280</v>
      </c>
      <c r="D447" t="s">
        <v>4558</v>
      </c>
      <c r="E447" t="s">
        <v>4782</v>
      </c>
      <c r="F447" t="s">
        <v>4560</v>
      </c>
      <c r="G447" t="str">
        <f>_xlfn.XLOOKUP(B447,'Brian K File'!B:B,'Brian K File'!D:D,"Not",0,1)</f>
        <v>Production</v>
      </c>
    </row>
    <row r="448" spans="1:7" x14ac:dyDescent="0.25">
      <c r="A448" t="str">
        <f t="shared" si="7"/>
        <v>TALLAHASSEE</v>
      </c>
      <c r="B448" t="s">
        <v>1679</v>
      </c>
      <c r="C448">
        <v>1172220293</v>
      </c>
      <c r="D448" t="s">
        <v>4558</v>
      </c>
      <c r="E448" t="s">
        <v>4666</v>
      </c>
      <c r="F448" t="s">
        <v>4560</v>
      </c>
      <c r="G448" t="str">
        <f>_xlfn.XLOOKUP(B448,'Brian K File'!B:B,'Brian K File'!D:D,"Not",0,1)</f>
        <v>Production</v>
      </c>
    </row>
    <row r="449" spans="1:7" x14ac:dyDescent="0.25">
      <c r="A449" t="str">
        <f t="shared" si="7"/>
        <v>ASURION REPAIR SERVICES</v>
      </c>
      <c r="B449" t="s">
        <v>4813</v>
      </c>
      <c r="C449">
        <v>1172220295</v>
      </c>
      <c r="D449" t="s">
        <v>4558</v>
      </c>
      <c r="E449" t="s">
        <v>4562</v>
      </c>
      <c r="F449" t="s">
        <v>4587</v>
      </c>
      <c r="G449" t="str">
        <f>_xlfn.XLOOKUP(B449,'Brian K File'!B:B,'Brian K File'!D:D,"Not",0,1)</f>
        <v>Not</v>
      </c>
    </row>
    <row r="450" spans="1:7" x14ac:dyDescent="0.25">
      <c r="A450" t="str">
        <f t="shared" si="7"/>
        <v>GRAND RAPIDS</v>
      </c>
      <c r="B450" t="s">
        <v>634</v>
      </c>
      <c r="C450">
        <v>1172220300</v>
      </c>
      <c r="D450" t="s">
        <v>4558</v>
      </c>
      <c r="E450" t="s">
        <v>4590</v>
      </c>
      <c r="F450" t="s">
        <v>4560</v>
      </c>
      <c r="G450" t="str">
        <f>_xlfn.XLOOKUP(B450,'Brian K File'!B:B,'Brian K File'!D:D,"Not",0,1)</f>
        <v>Production</v>
      </c>
    </row>
    <row r="451" spans="1:7" x14ac:dyDescent="0.25">
      <c r="A451" t="str">
        <f t="shared" si="7"/>
        <v>MIAMI</v>
      </c>
      <c r="B451" t="s">
        <v>1050</v>
      </c>
      <c r="C451">
        <v>1169046675</v>
      </c>
      <c r="D451" t="s">
        <v>4558</v>
      </c>
      <c r="E451" t="s">
        <v>4571</v>
      </c>
      <c r="F451" t="s">
        <v>4560</v>
      </c>
      <c r="G451" t="str">
        <f>_xlfn.XLOOKUP(B451,'Brian K File'!B:B,'Brian K File'!D:D,"Not",0,1)</f>
        <v>Not</v>
      </c>
    </row>
    <row r="452" spans="1:7" x14ac:dyDescent="0.25">
      <c r="A452" t="str">
        <f t="shared" ref="A452:A515" si="8">TRIM(RIGHT(RIGHT(E452,LEN(E452)-FIND(" - ",E452)-1),LEN(RIGHT(E452,LEN(E452)-FIND(" - ",E452)-1))-FIND(" - ",RIGHT(E452,LEN(E452)-FIND(" - ",E452)-1))-1))</f>
        <v>ASURION REPAIR SERVICES</v>
      </c>
      <c r="B452" t="s">
        <v>4814</v>
      </c>
      <c r="C452">
        <v>1172220321</v>
      </c>
      <c r="D452" t="s">
        <v>4558</v>
      </c>
      <c r="E452" t="s">
        <v>4562</v>
      </c>
      <c r="F452" t="s">
        <v>4587</v>
      </c>
      <c r="G452" t="str">
        <f>_xlfn.XLOOKUP(B452,'Brian K File'!B:B,'Brian K File'!D:D,"Not",0,1)</f>
        <v>Not</v>
      </c>
    </row>
    <row r="453" spans="1:7" x14ac:dyDescent="0.25">
      <c r="A453" t="str">
        <f t="shared" si="8"/>
        <v>ASURION REPAIR SERVICES</v>
      </c>
      <c r="B453" t="s">
        <v>4815</v>
      </c>
      <c r="C453">
        <v>1172220323</v>
      </c>
      <c r="D453" t="s">
        <v>4558</v>
      </c>
      <c r="E453" t="s">
        <v>4562</v>
      </c>
      <c r="F453" t="s">
        <v>4560</v>
      </c>
      <c r="G453" t="str">
        <f>_xlfn.XLOOKUP(B453,'Brian K File'!B:B,'Brian K File'!D:D,"Not",0,1)</f>
        <v>Not</v>
      </c>
    </row>
    <row r="454" spans="1:7" x14ac:dyDescent="0.25">
      <c r="A454" t="str">
        <f t="shared" si="8"/>
        <v>KANSAS CITY-OEM</v>
      </c>
      <c r="B454" t="s">
        <v>4816</v>
      </c>
      <c r="C454">
        <v>1172220333</v>
      </c>
      <c r="D454" t="s">
        <v>4558</v>
      </c>
      <c r="E454" t="s">
        <v>4762</v>
      </c>
      <c r="F454" t="s">
        <v>4560</v>
      </c>
      <c r="G454" t="str">
        <f>_xlfn.XLOOKUP(B454,'Brian K File'!B:B,'Brian K File'!D:D,"Not",0,1)</f>
        <v>Production</v>
      </c>
    </row>
    <row r="455" spans="1:7" x14ac:dyDescent="0.25">
      <c r="A455" t="str">
        <f t="shared" si="8"/>
        <v>ASURION REPAIR SERVICES</v>
      </c>
      <c r="B455" t="s">
        <v>4817</v>
      </c>
      <c r="C455">
        <v>1172220334</v>
      </c>
      <c r="D455" t="s">
        <v>4558</v>
      </c>
      <c r="E455" t="s">
        <v>4562</v>
      </c>
      <c r="F455" t="s">
        <v>4560</v>
      </c>
      <c r="G455" t="str">
        <f>_xlfn.XLOOKUP(B455,'Brian K File'!B:B,'Brian K File'!D:D,"Not",0,1)</f>
        <v>Not</v>
      </c>
    </row>
    <row r="456" spans="1:7" x14ac:dyDescent="0.25">
      <c r="A456" t="str">
        <f t="shared" si="8"/>
        <v>JACKSONVILLE</v>
      </c>
      <c r="B456" t="s">
        <v>719</v>
      </c>
      <c r="C456">
        <v>1172220342</v>
      </c>
      <c r="D456" t="s">
        <v>4558</v>
      </c>
      <c r="E456" t="s">
        <v>4588</v>
      </c>
      <c r="F456" t="s">
        <v>4560</v>
      </c>
      <c r="G456" t="str">
        <f>_xlfn.XLOOKUP(B456,'Brian K File'!B:B,'Brian K File'!D:D,"Not",0,1)</f>
        <v>Production</v>
      </c>
    </row>
    <row r="457" spans="1:7" x14ac:dyDescent="0.25">
      <c r="A457" t="str">
        <f t="shared" si="8"/>
        <v>LOS ANGELES-OEM</v>
      </c>
      <c r="B457" t="s">
        <v>992</v>
      </c>
      <c r="C457">
        <v>1172220361</v>
      </c>
      <c r="D457" t="s">
        <v>4558</v>
      </c>
      <c r="E457" t="s">
        <v>4619</v>
      </c>
      <c r="F457" t="s">
        <v>4560</v>
      </c>
      <c r="G457" t="str">
        <f>_xlfn.XLOOKUP(B457,'Brian K File'!B:B,'Brian K File'!D:D,"Not",0,1)</f>
        <v>Production</v>
      </c>
    </row>
    <row r="458" spans="1:7" x14ac:dyDescent="0.25">
      <c r="A458" t="str">
        <f t="shared" si="8"/>
        <v>ASURION REPAIR SERVICES</v>
      </c>
      <c r="B458" t="s">
        <v>4818</v>
      </c>
      <c r="C458">
        <v>1172220366</v>
      </c>
      <c r="D458" t="s">
        <v>4558</v>
      </c>
      <c r="E458" t="s">
        <v>4562</v>
      </c>
      <c r="F458" t="s">
        <v>4560</v>
      </c>
      <c r="G458" t="str">
        <f>_xlfn.XLOOKUP(B458,'Brian K File'!B:B,'Brian K File'!D:D,"Not",0,1)</f>
        <v>Not</v>
      </c>
    </row>
    <row r="459" spans="1:7" x14ac:dyDescent="0.25">
      <c r="A459" t="str">
        <f t="shared" si="8"/>
        <v>ASURION REPAIR SERVICES</v>
      </c>
      <c r="B459" t="s">
        <v>4819</v>
      </c>
      <c r="C459">
        <v>1172220561</v>
      </c>
      <c r="D459" t="s">
        <v>4558</v>
      </c>
      <c r="E459" t="s">
        <v>4562</v>
      </c>
      <c r="F459" t="s">
        <v>4587</v>
      </c>
      <c r="G459" t="str">
        <f>_xlfn.XLOOKUP(B459,'Brian K File'!B:B,'Brian K File'!D:D,"Not",0,1)</f>
        <v>Not</v>
      </c>
    </row>
    <row r="460" spans="1:7" x14ac:dyDescent="0.25">
      <c r="A460" t="str">
        <f t="shared" si="8"/>
        <v>CLEVELAND-OEM</v>
      </c>
      <c r="B460" t="s">
        <v>232</v>
      </c>
      <c r="C460">
        <v>1172220804</v>
      </c>
      <c r="D460" t="s">
        <v>4558</v>
      </c>
      <c r="E460" t="s">
        <v>4583</v>
      </c>
      <c r="F460" t="s">
        <v>4560</v>
      </c>
      <c r="G460" t="str">
        <f>_xlfn.XLOOKUP(B460,'Brian K File'!B:B,'Brian K File'!D:D,"Not",0,1)</f>
        <v>Production</v>
      </c>
    </row>
    <row r="461" spans="1:7" x14ac:dyDescent="0.25">
      <c r="A461" t="str">
        <f t="shared" si="8"/>
        <v>ASURION REPAIR SERVICES</v>
      </c>
      <c r="B461" t="s">
        <v>4820</v>
      </c>
      <c r="C461">
        <v>1172220989</v>
      </c>
      <c r="D461" t="s">
        <v>4558</v>
      </c>
      <c r="E461" t="s">
        <v>4562</v>
      </c>
      <c r="F461" t="s">
        <v>4560</v>
      </c>
      <c r="G461" t="str">
        <f>_xlfn.XLOOKUP(B461,'Brian K File'!B:B,'Brian K File'!D:D,"Not",0,1)</f>
        <v>Not</v>
      </c>
    </row>
    <row r="462" spans="1:7" x14ac:dyDescent="0.25">
      <c r="A462" t="str">
        <f t="shared" si="8"/>
        <v>MIAMI</v>
      </c>
      <c r="B462" t="s">
        <v>1042</v>
      </c>
      <c r="C462">
        <v>1172221104</v>
      </c>
      <c r="D462" t="s">
        <v>4558</v>
      </c>
      <c r="E462" t="s">
        <v>4571</v>
      </c>
      <c r="F462" t="s">
        <v>4560</v>
      </c>
      <c r="G462" t="str">
        <f>_xlfn.XLOOKUP(B462,'Brian K File'!B:B,'Brian K File'!D:D,"Not",0,1)</f>
        <v>Production</v>
      </c>
    </row>
    <row r="463" spans="1:7" x14ac:dyDescent="0.25">
      <c r="A463" t="str">
        <f t="shared" si="8"/>
        <v>LOS ANGELES-OEM</v>
      </c>
      <c r="B463" t="s">
        <v>996</v>
      </c>
      <c r="C463">
        <v>1172221118</v>
      </c>
      <c r="D463" t="s">
        <v>4558</v>
      </c>
      <c r="E463" t="s">
        <v>4619</v>
      </c>
      <c r="F463" t="s">
        <v>4560</v>
      </c>
      <c r="G463" t="str">
        <f>_xlfn.XLOOKUP(B463,'Brian K File'!B:B,'Brian K File'!D:D,"Not",0,1)</f>
        <v>Production</v>
      </c>
    </row>
    <row r="464" spans="1:7" x14ac:dyDescent="0.25">
      <c r="A464" t="str">
        <f t="shared" si="8"/>
        <v>ASURION REPAIR SERVICES</v>
      </c>
      <c r="B464" t="s">
        <v>4821</v>
      </c>
      <c r="C464">
        <v>1172221185</v>
      </c>
      <c r="D464" t="s">
        <v>4558</v>
      </c>
      <c r="E464" t="s">
        <v>4562</v>
      </c>
      <c r="F464" t="s">
        <v>4560</v>
      </c>
      <c r="G464" t="str">
        <f>_xlfn.XLOOKUP(B464,'Brian K File'!B:B,'Brian K File'!D:D,"Not",0,1)</f>
        <v>Not</v>
      </c>
    </row>
    <row r="465" spans="1:7" x14ac:dyDescent="0.25">
      <c r="A465" t="str">
        <f t="shared" si="8"/>
        <v>ASURION REPAIR SERVICES</v>
      </c>
      <c r="B465" t="s">
        <v>4822</v>
      </c>
      <c r="C465">
        <v>1172221346</v>
      </c>
      <c r="D465" t="s">
        <v>4558</v>
      </c>
      <c r="E465" t="s">
        <v>4562</v>
      </c>
      <c r="F465" t="s">
        <v>4560</v>
      </c>
      <c r="G465" t="str">
        <f>_xlfn.XLOOKUP(B465,'Brian K File'!B:B,'Brian K File'!D:D,"Not",0,1)</f>
        <v>Not</v>
      </c>
    </row>
    <row r="466" spans="1:7" x14ac:dyDescent="0.25">
      <c r="A466" t="str">
        <f t="shared" si="8"/>
        <v>TALLAHASSEE</v>
      </c>
      <c r="B466" t="s">
        <v>1675</v>
      </c>
      <c r="C466">
        <v>1172221591</v>
      </c>
      <c r="D466" t="s">
        <v>4558</v>
      </c>
      <c r="E466" t="s">
        <v>4666</v>
      </c>
      <c r="F466" t="s">
        <v>4560</v>
      </c>
      <c r="G466" t="str">
        <f>_xlfn.XLOOKUP(B466,'Brian K File'!B:B,'Brian K File'!D:D,"Not",0,1)</f>
        <v>Production</v>
      </c>
    </row>
    <row r="467" spans="1:7" x14ac:dyDescent="0.25">
      <c r="A467" t="str">
        <f t="shared" si="8"/>
        <v>ASURION REPAIR SERVICES</v>
      </c>
      <c r="B467" t="s">
        <v>4823</v>
      </c>
      <c r="C467">
        <v>1172221599</v>
      </c>
      <c r="D467" t="s">
        <v>4558</v>
      </c>
      <c r="E467" t="s">
        <v>4562</v>
      </c>
      <c r="F467" t="s">
        <v>4560</v>
      </c>
      <c r="G467" t="str">
        <f>_xlfn.XLOOKUP(B467,'Brian K File'!B:B,'Brian K File'!D:D,"Not",0,1)</f>
        <v>Not</v>
      </c>
    </row>
    <row r="468" spans="1:7" x14ac:dyDescent="0.25">
      <c r="A468" t="str">
        <f t="shared" si="8"/>
        <v>LOS ANGELES-OEM</v>
      </c>
      <c r="B468" t="s">
        <v>1000</v>
      </c>
      <c r="C468">
        <v>1172221609</v>
      </c>
      <c r="D468" t="s">
        <v>4558</v>
      </c>
      <c r="E468" t="s">
        <v>4619</v>
      </c>
      <c r="F468" t="s">
        <v>4560</v>
      </c>
      <c r="G468" t="str">
        <f>_xlfn.XLOOKUP(B468,'Brian K File'!B:B,'Brian K File'!D:D,"Not",0,1)</f>
        <v>Production</v>
      </c>
    </row>
    <row r="469" spans="1:7" x14ac:dyDescent="0.25">
      <c r="A469" t="str">
        <f t="shared" si="8"/>
        <v>CHARLESTON-OEM</v>
      </c>
      <c r="B469" t="s">
        <v>149</v>
      </c>
      <c r="C469">
        <v>1172222084</v>
      </c>
      <c r="D469" t="s">
        <v>4558</v>
      </c>
      <c r="E469" t="s">
        <v>4596</v>
      </c>
      <c r="F469" t="s">
        <v>4560</v>
      </c>
      <c r="G469" t="str">
        <f>_xlfn.XLOOKUP(B469,'Brian K File'!B:B,'Brian K File'!D:D,"Not",0,1)</f>
        <v>Production</v>
      </c>
    </row>
    <row r="470" spans="1:7" x14ac:dyDescent="0.25">
      <c r="A470" t="str">
        <f t="shared" si="8"/>
        <v>GRAND RAPIDS</v>
      </c>
      <c r="B470" t="s">
        <v>650</v>
      </c>
      <c r="C470">
        <v>1172823945</v>
      </c>
      <c r="D470" t="s">
        <v>4558</v>
      </c>
      <c r="E470" t="s">
        <v>4590</v>
      </c>
      <c r="F470" t="s">
        <v>4560</v>
      </c>
      <c r="G470" t="str">
        <f>_xlfn.XLOOKUP(B470,'Brian K File'!B:B,'Brian K File'!D:D,"Not",0,1)</f>
        <v>Production</v>
      </c>
    </row>
    <row r="471" spans="1:7" x14ac:dyDescent="0.25">
      <c r="A471" t="str">
        <f t="shared" si="8"/>
        <v>SAN ANTONIO-OEM</v>
      </c>
      <c r="B471" t="s">
        <v>1541</v>
      </c>
      <c r="C471">
        <v>1172823958</v>
      </c>
      <c r="D471" t="s">
        <v>4558</v>
      </c>
      <c r="E471" t="s">
        <v>4824</v>
      </c>
      <c r="F471" t="s">
        <v>4560</v>
      </c>
      <c r="G471" t="str">
        <f>_xlfn.XLOOKUP(B471,'Brian K File'!B:B,'Brian K File'!D:D,"Not",0,1)</f>
        <v>Production</v>
      </c>
    </row>
    <row r="472" spans="1:7" x14ac:dyDescent="0.25">
      <c r="A472" t="str">
        <f t="shared" si="8"/>
        <v>NASHVILLE-OEM</v>
      </c>
      <c r="B472" t="s">
        <v>1100</v>
      </c>
      <c r="C472">
        <v>1172823961</v>
      </c>
      <c r="D472" t="s">
        <v>4558</v>
      </c>
      <c r="E472" t="s">
        <v>4640</v>
      </c>
      <c r="F472" t="s">
        <v>4560</v>
      </c>
      <c r="G472" t="str">
        <f>_xlfn.XLOOKUP(B472,'Brian K File'!B:B,'Brian K File'!D:D,"Not",0,1)</f>
        <v>Production</v>
      </c>
    </row>
    <row r="473" spans="1:7" x14ac:dyDescent="0.25">
      <c r="A473" t="str">
        <f t="shared" si="8"/>
        <v>NEW ORLEANS-OEM</v>
      </c>
      <c r="B473" t="s">
        <v>1147</v>
      </c>
      <c r="C473">
        <v>1172823978</v>
      </c>
      <c r="D473" t="s">
        <v>4558</v>
      </c>
      <c r="E473" t="s">
        <v>4811</v>
      </c>
      <c r="F473" t="s">
        <v>4560</v>
      </c>
      <c r="G473" t="str">
        <f>_xlfn.XLOOKUP(B473,'Brian K File'!B:B,'Brian K File'!D:D,"Not",0,1)</f>
        <v>Production</v>
      </c>
    </row>
    <row r="474" spans="1:7" x14ac:dyDescent="0.25">
      <c r="A474" t="str">
        <f t="shared" si="8"/>
        <v>ASURION REPAIR SERVICES</v>
      </c>
      <c r="B474" t="s">
        <v>4825</v>
      </c>
      <c r="C474">
        <v>1172824553</v>
      </c>
      <c r="D474" t="s">
        <v>4558</v>
      </c>
      <c r="E474" t="s">
        <v>4562</v>
      </c>
      <c r="F474" t="s">
        <v>4560</v>
      </c>
      <c r="G474" t="str">
        <f>_xlfn.XLOOKUP(B474,'Brian K File'!B:B,'Brian K File'!D:D,"Not",0,1)</f>
        <v>Not</v>
      </c>
    </row>
    <row r="475" spans="1:7" x14ac:dyDescent="0.25">
      <c r="A475" t="str">
        <f t="shared" si="8"/>
        <v>KANSAS CITY-OEM</v>
      </c>
      <c r="B475" t="s">
        <v>4826</v>
      </c>
      <c r="C475">
        <v>1172824572</v>
      </c>
      <c r="D475" t="s">
        <v>4558</v>
      </c>
      <c r="E475" t="s">
        <v>4762</v>
      </c>
      <c r="F475" t="s">
        <v>4560</v>
      </c>
      <c r="G475" t="str">
        <f>_xlfn.XLOOKUP(B475,'Brian K File'!B:B,'Brian K File'!D:D,"Not",0,1)</f>
        <v>Production</v>
      </c>
    </row>
    <row r="476" spans="1:7" x14ac:dyDescent="0.25">
      <c r="A476" t="str">
        <f t="shared" si="8"/>
        <v>ASURION REPAIR SERVICES</v>
      </c>
      <c r="B476" t="s">
        <v>4827</v>
      </c>
      <c r="C476">
        <v>1172824639</v>
      </c>
      <c r="D476" t="s">
        <v>4558</v>
      </c>
      <c r="E476" t="s">
        <v>4562</v>
      </c>
      <c r="F476" t="s">
        <v>4560</v>
      </c>
      <c r="G476" t="str">
        <f>_xlfn.XLOOKUP(B476,'Brian K File'!B:B,'Brian K File'!D:D,"Not",0,1)</f>
        <v>Not</v>
      </c>
    </row>
    <row r="477" spans="1:7" x14ac:dyDescent="0.25">
      <c r="A477" t="str">
        <f t="shared" si="8"/>
        <v>ASURION REPAIR SERVICES</v>
      </c>
      <c r="B477" t="s">
        <v>4828</v>
      </c>
      <c r="C477">
        <v>1172824673</v>
      </c>
      <c r="D477" t="s">
        <v>4558</v>
      </c>
      <c r="E477" t="s">
        <v>4562</v>
      </c>
      <c r="F477" t="s">
        <v>4560</v>
      </c>
      <c r="G477" t="str">
        <f>_xlfn.XLOOKUP(B477,'Brian K File'!B:B,'Brian K File'!D:D,"Not",0,1)</f>
        <v>Not</v>
      </c>
    </row>
    <row r="478" spans="1:7" x14ac:dyDescent="0.25">
      <c r="A478" t="str">
        <f t="shared" si="8"/>
        <v>COLUMBUS OH-OEM</v>
      </c>
      <c r="B478" t="s">
        <v>246</v>
      </c>
      <c r="C478">
        <v>1172824740</v>
      </c>
      <c r="D478" t="s">
        <v>4558</v>
      </c>
      <c r="E478" t="s">
        <v>4672</v>
      </c>
      <c r="F478" t="s">
        <v>4560</v>
      </c>
      <c r="G478" t="str">
        <f>_xlfn.XLOOKUP(B478,'Brian K File'!B:B,'Brian K File'!D:D,"Not",0,1)</f>
        <v>Production</v>
      </c>
    </row>
    <row r="479" spans="1:7" x14ac:dyDescent="0.25">
      <c r="A479" t="str">
        <f t="shared" si="8"/>
        <v>ASURION REPAIR SERVICES</v>
      </c>
      <c r="B479" t="s">
        <v>4829</v>
      </c>
      <c r="C479">
        <v>1172824967</v>
      </c>
      <c r="D479" t="s">
        <v>4558</v>
      </c>
      <c r="E479" t="s">
        <v>4562</v>
      </c>
      <c r="F479" t="s">
        <v>4560</v>
      </c>
      <c r="G479" t="str">
        <f>_xlfn.XLOOKUP(B479,'Brian K File'!B:B,'Brian K File'!D:D,"Not",0,1)</f>
        <v>Not</v>
      </c>
    </row>
    <row r="480" spans="1:7" x14ac:dyDescent="0.25">
      <c r="A480" t="str">
        <f t="shared" si="8"/>
        <v>ASURION REPAIR SERVICES</v>
      </c>
      <c r="B480" t="s">
        <v>4830</v>
      </c>
      <c r="C480">
        <v>1172825702</v>
      </c>
      <c r="D480" t="s">
        <v>4558</v>
      </c>
      <c r="E480" t="s">
        <v>4562</v>
      </c>
      <c r="F480" t="s">
        <v>4560</v>
      </c>
      <c r="G480" t="str">
        <f>_xlfn.XLOOKUP(B480,'Brian K File'!B:B,'Brian K File'!D:D,"Not",0,1)</f>
        <v>Not</v>
      </c>
    </row>
    <row r="481" spans="1:8" x14ac:dyDescent="0.25">
      <c r="A481" t="str">
        <f t="shared" si="8"/>
        <v>MIAMI</v>
      </c>
      <c r="B481" t="s">
        <v>1062</v>
      </c>
      <c r="C481">
        <v>1174684468</v>
      </c>
      <c r="D481" t="s">
        <v>4558</v>
      </c>
      <c r="E481" t="s">
        <v>4571</v>
      </c>
      <c r="F481" t="s">
        <v>4560</v>
      </c>
      <c r="G481" t="str">
        <f>_xlfn.XLOOKUP(B481,'Brian K File'!B:B,'Brian K File'!D:D,"Not",0,1)</f>
        <v>Not</v>
      </c>
    </row>
    <row r="482" spans="1:8" x14ac:dyDescent="0.25">
      <c r="A482" t="str">
        <f t="shared" si="8"/>
        <v>MIAMI</v>
      </c>
      <c r="B482" t="s">
        <v>1038</v>
      </c>
      <c r="C482">
        <v>1174684408</v>
      </c>
      <c r="D482" t="s">
        <v>4558</v>
      </c>
      <c r="E482" t="s">
        <v>4571</v>
      </c>
      <c r="F482" t="s">
        <v>4560</v>
      </c>
      <c r="G482" t="str">
        <f>_xlfn.XLOOKUP(B482,'Brian K File'!B:B,'Brian K File'!D:D,"Not",0,1)</f>
        <v>Production</v>
      </c>
    </row>
    <row r="483" spans="1:8" x14ac:dyDescent="0.25">
      <c r="A483" t="str">
        <f t="shared" si="8"/>
        <v>NASHVILLE-OEM</v>
      </c>
      <c r="B483" t="s">
        <v>1112</v>
      </c>
      <c r="C483">
        <v>1179020535</v>
      </c>
      <c r="D483" t="s">
        <v>4558</v>
      </c>
      <c r="E483" t="s">
        <v>4640</v>
      </c>
      <c r="F483" t="s">
        <v>4560</v>
      </c>
      <c r="G483" t="str">
        <f>_xlfn.XLOOKUP(B483,'Brian K File'!B:B,'Brian K File'!D:D,"Not",0,1)</f>
        <v>Not</v>
      </c>
    </row>
    <row r="484" spans="1:8" x14ac:dyDescent="0.25">
      <c r="A484" t="str">
        <f t="shared" si="8"/>
        <v>ASURION REPAIR SERVICES</v>
      </c>
      <c r="B484" t="s">
        <v>4831</v>
      </c>
      <c r="C484">
        <v>1174684434</v>
      </c>
      <c r="D484" t="s">
        <v>4558</v>
      </c>
      <c r="E484" t="s">
        <v>4562</v>
      </c>
      <c r="F484" t="s">
        <v>4560</v>
      </c>
      <c r="G484" t="str">
        <f>_xlfn.XLOOKUP(B484,'Brian K File'!B:B,'Brian K File'!D:D,"Not",0,1)</f>
        <v>Not</v>
      </c>
    </row>
    <row r="485" spans="1:8" x14ac:dyDescent="0.25">
      <c r="A485" t="str">
        <f t="shared" si="8"/>
        <v>NASHVILLE-OEM</v>
      </c>
      <c r="B485" t="s">
        <v>1138</v>
      </c>
      <c r="C485">
        <v>1179021200</v>
      </c>
      <c r="D485" t="s">
        <v>4558</v>
      </c>
      <c r="E485" t="s">
        <v>4640</v>
      </c>
      <c r="F485" t="s">
        <v>4560</v>
      </c>
      <c r="G485" t="str">
        <f>_xlfn.XLOOKUP(B485,'Brian K File'!B:B,'Brian K File'!D:D,"Not",0,1)</f>
        <v>Not</v>
      </c>
    </row>
    <row r="486" spans="1:8" x14ac:dyDescent="0.25">
      <c r="A486" t="str">
        <f t="shared" si="8"/>
        <v>LOS ANGELES-OEM</v>
      </c>
      <c r="B486" t="s">
        <v>972</v>
      </c>
      <c r="C486">
        <v>1174684454</v>
      </c>
      <c r="D486" t="s">
        <v>4558</v>
      </c>
      <c r="E486" t="s">
        <v>4619</v>
      </c>
      <c r="F486" t="s">
        <v>4560</v>
      </c>
      <c r="G486" t="str">
        <f>_xlfn.XLOOKUP(B486,'Brian K File'!B:B,'Brian K File'!D:D,"Not",0,1)</f>
        <v>Production</v>
      </c>
    </row>
    <row r="487" spans="1:8" x14ac:dyDescent="0.25">
      <c r="A487" t="str">
        <f t="shared" si="8"/>
        <v>MIAMI</v>
      </c>
      <c r="B487" t="s">
        <v>1030</v>
      </c>
      <c r="C487">
        <v>1174684456</v>
      </c>
      <c r="D487" t="s">
        <v>4558</v>
      </c>
      <c r="E487" t="s">
        <v>4571</v>
      </c>
      <c r="F487" t="s">
        <v>4560</v>
      </c>
      <c r="G487" t="str">
        <f>_xlfn.XLOOKUP(B487,'Brian K File'!B:B,'Brian K File'!D:D,"Not",0,1)</f>
        <v>Production</v>
      </c>
    </row>
    <row r="488" spans="1:8" x14ac:dyDescent="0.25">
      <c r="A488" t="str">
        <f t="shared" si="8"/>
        <v>ASURION REPAIR SERVICES</v>
      </c>
      <c r="B488" t="s">
        <v>4832</v>
      </c>
      <c r="C488">
        <v>1174684462</v>
      </c>
      <c r="D488" t="s">
        <v>4558</v>
      </c>
      <c r="E488" t="s">
        <v>4562</v>
      </c>
      <c r="F488" t="s">
        <v>4560</v>
      </c>
      <c r="G488" t="str">
        <f>_xlfn.XLOOKUP(B488,'Brian K File'!B:B,'Brian K File'!D:D,"Not",0,1)</f>
        <v>Not</v>
      </c>
    </row>
    <row r="489" spans="1:8" x14ac:dyDescent="0.25">
      <c r="A489" t="str">
        <f t="shared" si="8"/>
        <v>SAINT LOUIS-OEM</v>
      </c>
      <c r="B489" t="s">
        <v>4833</v>
      </c>
      <c r="C489">
        <v>1174684466</v>
      </c>
      <c r="D489" t="s">
        <v>4558</v>
      </c>
      <c r="E489" t="s">
        <v>4565</v>
      </c>
      <c r="F489" t="s">
        <v>4560</v>
      </c>
      <c r="G489" t="str">
        <f>_xlfn.XLOOKUP(B489,'Brian K File'!B:B,'Brian K File'!D:D,"Not",0,1)</f>
        <v>Production</v>
      </c>
    </row>
    <row r="490" spans="1:8" x14ac:dyDescent="0.25">
      <c r="A490" t="str">
        <f t="shared" si="8"/>
        <v>CHATTANOOGA</v>
      </c>
      <c r="B490" t="s">
        <v>189</v>
      </c>
      <c r="C490">
        <v>1174684467</v>
      </c>
      <c r="D490" t="s">
        <v>4558</v>
      </c>
      <c r="E490" t="s">
        <v>4772</v>
      </c>
      <c r="F490" t="s">
        <v>4560</v>
      </c>
      <c r="G490" t="str">
        <f>_xlfn.XLOOKUP(B490,'Brian K File'!B:B,'Brian K File'!D:D,"Not",0,1)</f>
        <v>Production</v>
      </c>
    </row>
    <row r="491" spans="1:8" x14ac:dyDescent="0.25">
      <c r="A491" t="str">
        <f t="shared" si="8"/>
        <v>NASHVILLE-OEM</v>
      </c>
      <c r="B491" t="s">
        <v>1104</v>
      </c>
      <c r="C491">
        <v>1183129588</v>
      </c>
      <c r="D491" t="s">
        <v>4558</v>
      </c>
      <c r="E491" t="s">
        <v>4640</v>
      </c>
      <c r="F491" t="s">
        <v>4560</v>
      </c>
      <c r="G491" t="str">
        <f>_xlfn.XLOOKUP(B491,'Brian K File'!B:B,'Brian K File'!D:D,"Not",0,1)</f>
        <v>Not</v>
      </c>
      <c r="H491" t="str">
        <f>_xlfn.XLOOKUP(C491,'Matt Address File'!A:A,'Matt Address File'!C:C,"",0,1)</f>
        <v/>
      </c>
    </row>
    <row r="492" spans="1:8" x14ac:dyDescent="0.25">
      <c r="A492" t="str">
        <f t="shared" si="8"/>
        <v>ORLANDO</v>
      </c>
      <c r="B492" t="s">
        <v>1268</v>
      </c>
      <c r="C492">
        <v>1174684475</v>
      </c>
      <c r="D492" t="s">
        <v>4558</v>
      </c>
      <c r="E492" t="s">
        <v>4572</v>
      </c>
      <c r="F492" t="s">
        <v>4560</v>
      </c>
      <c r="G492" t="str">
        <f>_xlfn.XLOOKUP(B492,'Brian K File'!B:B,'Brian K File'!D:D,"Not",0,1)</f>
        <v>Production</v>
      </c>
    </row>
    <row r="493" spans="1:8" x14ac:dyDescent="0.25">
      <c r="A493" t="str">
        <f t="shared" si="8"/>
        <v>SAINT LOUIS-OEM</v>
      </c>
      <c r="B493" t="s">
        <v>1523</v>
      </c>
      <c r="C493">
        <v>1174684476</v>
      </c>
      <c r="D493" t="s">
        <v>4558</v>
      </c>
      <c r="E493" t="s">
        <v>4565</v>
      </c>
      <c r="F493" t="s">
        <v>4560</v>
      </c>
      <c r="G493" t="str">
        <f>_xlfn.XLOOKUP(B493,'Brian K File'!B:B,'Brian K File'!D:D,"Not",0,1)</f>
        <v>Production</v>
      </c>
    </row>
    <row r="494" spans="1:8" x14ac:dyDescent="0.25">
      <c r="A494" t="str">
        <f t="shared" si="8"/>
        <v>SAN ANTONIO-OEM</v>
      </c>
      <c r="B494" t="s">
        <v>1546</v>
      </c>
      <c r="C494">
        <v>1174684490</v>
      </c>
      <c r="D494" t="s">
        <v>4558</v>
      </c>
      <c r="E494" t="s">
        <v>4824</v>
      </c>
      <c r="F494" t="s">
        <v>4560</v>
      </c>
      <c r="G494" t="str">
        <f>_xlfn.XLOOKUP(B494,'Brian K File'!B:B,'Brian K File'!D:D,"Not",0,1)</f>
        <v>Production</v>
      </c>
    </row>
    <row r="495" spans="1:8" x14ac:dyDescent="0.25">
      <c r="A495" t="str">
        <f t="shared" si="8"/>
        <v>COLUMBUS OH-OEM</v>
      </c>
      <c r="B495" t="s">
        <v>242</v>
      </c>
      <c r="C495">
        <v>1174684491</v>
      </c>
      <c r="D495" t="s">
        <v>4558</v>
      </c>
      <c r="E495" t="s">
        <v>4672</v>
      </c>
      <c r="F495" t="s">
        <v>4560</v>
      </c>
      <c r="G495" t="str">
        <f>_xlfn.XLOOKUP(B495,'Brian K File'!B:B,'Brian K File'!D:D,"Not",0,1)</f>
        <v>Production</v>
      </c>
    </row>
    <row r="496" spans="1:8" x14ac:dyDescent="0.25">
      <c r="A496" t="str">
        <f t="shared" si="8"/>
        <v>ASURION REPAIR SERVICES</v>
      </c>
      <c r="B496" t="s">
        <v>4834</v>
      </c>
      <c r="C496">
        <v>1174684496</v>
      </c>
      <c r="D496" t="s">
        <v>4558</v>
      </c>
      <c r="E496" t="s">
        <v>4562</v>
      </c>
      <c r="F496" t="s">
        <v>4587</v>
      </c>
      <c r="G496" t="str">
        <f>_xlfn.XLOOKUP(B496,'Brian K File'!B:B,'Brian K File'!D:D,"Not",0,1)</f>
        <v>Not</v>
      </c>
    </row>
    <row r="497" spans="1:8" x14ac:dyDescent="0.25">
      <c r="A497" t="str">
        <f t="shared" si="8"/>
        <v>DALLAS-OEM</v>
      </c>
      <c r="B497" t="s">
        <v>264</v>
      </c>
      <c r="C497">
        <v>1174684505</v>
      </c>
      <c r="D497" t="s">
        <v>4558</v>
      </c>
      <c r="E497" t="s">
        <v>4618</v>
      </c>
      <c r="F497" t="s">
        <v>4560</v>
      </c>
      <c r="G497" t="str">
        <f>_xlfn.XLOOKUP(B497,'Brian K File'!B:B,'Brian K File'!D:D,"Not",0,1)</f>
        <v>Production</v>
      </c>
    </row>
    <row r="498" spans="1:8" x14ac:dyDescent="0.25">
      <c r="A498" t="str">
        <f t="shared" si="8"/>
        <v>SAN ANTONIO-OEM</v>
      </c>
      <c r="B498" t="s">
        <v>1559</v>
      </c>
      <c r="C498">
        <v>1174684522</v>
      </c>
      <c r="D498" t="s">
        <v>4558</v>
      </c>
      <c r="E498" t="s">
        <v>4824</v>
      </c>
      <c r="F498" t="s">
        <v>4560</v>
      </c>
      <c r="G498" t="str">
        <f>_xlfn.XLOOKUP(B498,'Brian K File'!B:B,'Brian K File'!D:D,"Not",0,1)</f>
        <v>Production</v>
      </c>
    </row>
    <row r="499" spans="1:8" x14ac:dyDescent="0.25">
      <c r="A499" t="str">
        <f t="shared" si="8"/>
        <v>ASURION REPAIR SERVICES</v>
      </c>
      <c r="B499" t="s">
        <v>4835</v>
      </c>
      <c r="C499">
        <v>1174684546</v>
      </c>
      <c r="D499" t="s">
        <v>4558</v>
      </c>
      <c r="E499" t="s">
        <v>4562</v>
      </c>
      <c r="F499" t="s">
        <v>4560</v>
      </c>
      <c r="G499" t="str">
        <f>_xlfn.XLOOKUP(B499,'Brian K File'!B:B,'Brian K File'!D:D,"Not",0,1)</f>
        <v>Not</v>
      </c>
    </row>
    <row r="500" spans="1:8" x14ac:dyDescent="0.25">
      <c r="A500" t="str">
        <f t="shared" si="8"/>
        <v>ORLANDO</v>
      </c>
      <c r="B500" t="s">
        <v>1366</v>
      </c>
      <c r="C500">
        <v>1174684549</v>
      </c>
      <c r="D500" t="s">
        <v>4558</v>
      </c>
      <c r="E500" t="s">
        <v>4572</v>
      </c>
      <c r="F500" t="s">
        <v>4587</v>
      </c>
      <c r="G500" t="str">
        <f>_xlfn.XLOOKUP(B500,'Brian K File'!B:B,'Brian K File'!D:D,"Not",0,1)</f>
        <v>Helper</v>
      </c>
    </row>
    <row r="501" spans="1:8" x14ac:dyDescent="0.25">
      <c r="A501" t="str">
        <f t="shared" si="8"/>
        <v>NEW ORLEANS-OEM</v>
      </c>
      <c r="B501" t="s">
        <v>1151</v>
      </c>
      <c r="C501">
        <v>1181522399</v>
      </c>
      <c r="D501" t="s">
        <v>4558</v>
      </c>
      <c r="E501" t="s">
        <v>4811</v>
      </c>
      <c r="F501" t="s">
        <v>4560</v>
      </c>
      <c r="G501" t="str">
        <f>_xlfn.XLOOKUP(B501,'Brian K File'!B:B,'Brian K File'!D:D,"Not",0,1)</f>
        <v>Not</v>
      </c>
    </row>
    <row r="502" spans="1:8" x14ac:dyDescent="0.25">
      <c r="A502" t="str">
        <f t="shared" si="8"/>
        <v>HOUSTON-OEM</v>
      </c>
      <c r="B502" t="s">
        <v>4836</v>
      </c>
      <c r="C502">
        <v>1174684556</v>
      </c>
      <c r="D502" t="s">
        <v>4558</v>
      </c>
      <c r="E502" t="s">
        <v>4577</v>
      </c>
      <c r="F502" t="s">
        <v>4560</v>
      </c>
      <c r="G502" t="str">
        <f>_xlfn.XLOOKUP(B502,'Brian K File'!B:B,'Brian K File'!D:D,"Not",0,1)</f>
        <v>Production</v>
      </c>
    </row>
    <row r="503" spans="1:8" x14ac:dyDescent="0.25">
      <c r="A503" t="str">
        <f t="shared" si="8"/>
        <v>LONG BEACH-OEM</v>
      </c>
      <c r="B503" t="s">
        <v>879</v>
      </c>
      <c r="C503">
        <v>1174684559</v>
      </c>
      <c r="D503" t="s">
        <v>4558</v>
      </c>
      <c r="E503" t="s">
        <v>4623</v>
      </c>
      <c r="F503" t="s">
        <v>4560</v>
      </c>
      <c r="G503" t="str">
        <f>_xlfn.XLOOKUP(B503,'Brian K File'!B:B,'Brian K File'!D:D,"Not",0,1)</f>
        <v>Production</v>
      </c>
    </row>
    <row r="504" spans="1:8" x14ac:dyDescent="0.25">
      <c r="A504" t="str">
        <f t="shared" si="8"/>
        <v>DES MOINES-OEM</v>
      </c>
      <c r="B504" t="s">
        <v>394</v>
      </c>
      <c r="C504">
        <v>1174684572</v>
      </c>
      <c r="D504" t="s">
        <v>4558</v>
      </c>
      <c r="E504" t="s">
        <v>4691</v>
      </c>
      <c r="F504" t="s">
        <v>4560</v>
      </c>
      <c r="G504" t="str">
        <f>_xlfn.XLOOKUP(B504,'Brian K File'!B:B,'Brian K File'!D:D,"Not",0,1)</f>
        <v>New Hire Training</v>
      </c>
    </row>
    <row r="505" spans="1:8" x14ac:dyDescent="0.25">
      <c r="A505" t="str">
        <f t="shared" si="8"/>
        <v>JACKSONVILLE</v>
      </c>
      <c r="B505" t="s">
        <v>727</v>
      </c>
      <c r="C505">
        <v>1175269024</v>
      </c>
      <c r="D505" t="s">
        <v>4558</v>
      </c>
      <c r="E505" t="s">
        <v>4588</v>
      </c>
      <c r="F505" t="s">
        <v>4560</v>
      </c>
      <c r="G505" t="str">
        <f>_xlfn.XLOOKUP(B505,'Brian K File'!B:B,'Brian K File'!D:D,"Not",0,1)</f>
        <v>Production</v>
      </c>
    </row>
    <row r="506" spans="1:8" x14ac:dyDescent="0.25">
      <c r="A506" t="str">
        <f t="shared" si="8"/>
        <v>MEMPHIS-OEM</v>
      </c>
      <c r="B506" t="s">
        <v>1017</v>
      </c>
      <c r="C506">
        <v>1175270354</v>
      </c>
      <c r="D506" t="s">
        <v>4558</v>
      </c>
      <c r="E506" t="s">
        <v>4837</v>
      </c>
      <c r="F506" t="s">
        <v>4560</v>
      </c>
      <c r="G506" t="str">
        <f>_xlfn.XLOOKUP(B506,'Brian K File'!B:B,'Brian K File'!D:D,"Not",0,1)</f>
        <v>Production</v>
      </c>
    </row>
    <row r="507" spans="1:8" x14ac:dyDescent="0.25">
      <c r="A507" t="str">
        <f t="shared" si="8"/>
        <v>ASURION REPAIR SERVICES</v>
      </c>
      <c r="B507" t="s">
        <v>4838</v>
      </c>
      <c r="C507">
        <v>1175691431</v>
      </c>
      <c r="D507" t="s">
        <v>4558</v>
      </c>
      <c r="E507" t="s">
        <v>4562</v>
      </c>
      <c r="F507" t="s">
        <v>4776</v>
      </c>
      <c r="G507" t="str">
        <f>_xlfn.XLOOKUP(B507,'Brian K File'!B:B,'Brian K File'!D:D,"Not",0,1)</f>
        <v>Not</v>
      </c>
    </row>
    <row r="508" spans="1:8" x14ac:dyDescent="0.25">
      <c r="A508" t="str">
        <f t="shared" si="8"/>
        <v>OCALA</v>
      </c>
      <c r="B508" t="s">
        <v>1194</v>
      </c>
      <c r="C508">
        <v>1135767178</v>
      </c>
      <c r="D508" t="s">
        <v>4558</v>
      </c>
      <c r="E508" t="s">
        <v>4569</v>
      </c>
      <c r="F508" t="s">
        <v>4560</v>
      </c>
      <c r="G508" t="str">
        <f>_xlfn.XLOOKUP(B508,'Brian K File'!B:B,'Brian K File'!D:D,"Not",0,1)</f>
        <v>Not</v>
      </c>
      <c r="H508">
        <f>_xlfn.XLOOKUP(C508,'Matt Address File'!A:A,'Matt Address File'!C:C,"",0,1)</f>
        <v>437989</v>
      </c>
    </row>
    <row r="509" spans="1:8" x14ac:dyDescent="0.25">
      <c r="A509" t="str">
        <f t="shared" si="8"/>
        <v>FORT MYERS</v>
      </c>
      <c r="B509" t="s">
        <v>614</v>
      </c>
      <c r="C509">
        <v>1175691590</v>
      </c>
      <c r="D509" t="s">
        <v>4558</v>
      </c>
      <c r="E509" t="s">
        <v>4597</v>
      </c>
      <c r="F509" t="s">
        <v>4560</v>
      </c>
      <c r="G509" t="str">
        <f>_xlfn.XLOOKUP(B509,'Brian K File'!B:B,'Brian K File'!D:D,"Not",0,1)</f>
        <v>Production</v>
      </c>
    </row>
    <row r="510" spans="1:8" x14ac:dyDescent="0.25">
      <c r="A510" t="str">
        <f t="shared" si="8"/>
        <v>ASURION REPAIR SERVICES</v>
      </c>
      <c r="B510" t="s">
        <v>4839</v>
      </c>
      <c r="C510">
        <v>1175691598</v>
      </c>
      <c r="D510" t="s">
        <v>4558</v>
      </c>
      <c r="E510" t="s">
        <v>4562</v>
      </c>
      <c r="F510" t="s">
        <v>4587</v>
      </c>
      <c r="G510" t="str">
        <f>_xlfn.XLOOKUP(B510,'Brian K File'!B:B,'Brian K File'!D:D,"Not",0,1)</f>
        <v>Not</v>
      </c>
    </row>
    <row r="511" spans="1:8" x14ac:dyDescent="0.25">
      <c r="A511" t="str">
        <f t="shared" si="8"/>
        <v>ASURION REPAIR SERVICES</v>
      </c>
      <c r="B511" t="s">
        <v>4840</v>
      </c>
      <c r="C511">
        <v>1175691629</v>
      </c>
      <c r="D511" t="s">
        <v>4558</v>
      </c>
      <c r="E511" t="s">
        <v>4562</v>
      </c>
      <c r="F511" t="s">
        <v>4560</v>
      </c>
      <c r="G511" t="str">
        <f>_xlfn.XLOOKUP(B511,'Brian K File'!B:B,'Brian K File'!D:D,"Not",0,1)</f>
        <v>Not</v>
      </c>
    </row>
    <row r="512" spans="1:8" x14ac:dyDescent="0.25">
      <c r="A512" t="str">
        <f t="shared" si="8"/>
        <v>LOS ANGELES-OEM</v>
      </c>
      <c r="B512" t="s">
        <v>980</v>
      </c>
      <c r="C512">
        <v>1175691715</v>
      </c>
      <c r="D512" t="s">
        <v>4558</v>
      </c>
      <c r="E512" t="s">
        <v>4619</v>
      </c>
      <c r="F512" t="s">
        <v>4560</v>
      </c>
      <c r="G512" t="str">
        <f>_xlfn.XLOOKUP(B512,'Brian K File'!B:B,'Brian K File'!D:D,"Not",0,1)</f>
        <v>Production</v>
      </c>
    </row>
    <row r="513" spans="1:8" x14ac:dyDescent="0.25">
      <c r="A513" t="str">
        <f t="shared" si="8"/>
        <v>OCALA</v>
      </c>
      <c r="B513" t="s">
        <v>1214</v>
      </c>
      <c r="C513">
        <v>1149190083</v>
      </c>
      <c r="D513" t="s">
        <v>4558</v>
      </c>
      <c r="E513" t="s">
        <v>4569</v>
      </c>
      <c r="F513" t="s">
        <v>4647</v>
      </c>
      <c r="G513" t="str">
        <f>_xlfn.XLOOKUP(B513,'Brian K File'!B:B,'Brian K File'!D:D,"Not",0,1)</f>
        <v>Not</v>
      </c>
    </row>
    <row r="514" spans="1:8" x14ac:dyDescent="0.25">
      <c r="A514" t="str">
        <f t="shared" si="8"/>
        <v>HOUSTON-OEM</v>
      </c>
      <c r="B514" t="s">
        <v>4841</v>
      </c>
      <c r="C514">
        <v>1175691777</v>
      </c>
      <c r="D514" t="s">
        <v>4558</v>
      </c>
      <c r="E514" t="s">
        <v>4577</v>
      </c>
      <c r="F514" t="s">
        <v>2002</v>
      </c>
      <c r="G514" t="str">
        <f>_xlfn.XLOOKUP(B514,'Brian K File'!B:B,'Brian K File'!D:D,"Not",0,1)</f>
        <v>Production</v>
      </c>
    </row>
    <row r="515" spans="1:8" x14ac:dyDescent="0.25">
      <c r="A515" t="str">
        <f t="shared" si="8"/>
        <v>FORT LAUDERDALE</v>
      </c>
      <c r="B515" t="s">
        <v>455</v>
      </c>
      <c r="C515">
        <v>1175691880</v>
      </c>
      <c r="D515" t="s">
        <v>4558</v>
      </c>
      <c r="E515" t="s">
        <v>4568</v>
      </c>
      <c r="F515" t="s">
        <v>4560</v>
      </c>
      <c r="G515" t="str">
        <f>_xlfn.XLOOKUP(B515,'Brian K File'!B:B,'Brian K File'!D:D,"Not",0,1)</f>
        <v>Production</v>
      </c>
    </row>
    <row r="516" spans="1:8" x14ac:dyDescent="0.25">
      <c r="A516" t="str">
        <f t="shared" ref="A516:A579" si="9">TRIM(RIGHT(RIGHT(E516,LEN(E516)-FIND(" - ",E516)-1),LEN(RIGHT(E516,LEN(E516)-FIND(" - ",E516)-1))-FIND(" - ",RIGHT(E516,LEN(E516)-FIND(" - ",E516)-1))-1))</f>
        <v>JUPITER</v>
      </c>
      <c r="B516" t="s">
        <v>786</v>
      </c>
      <c r="C516">
        <v>1175691891</v>
      </c>
      <c r="D516" t="s">
        <v>4558</v>
      </c>
      <c r="E516" t="s">
        <v>4566</v>
      </c>
      <c r="F516" t="s">
        <v>4560</v>
      </c>
      <c r="G516" t="str">
        <f>_xlfn.XLOOKUP(B516,'Brian K File'!B:B,'Brian K File'!D:D,"Not",0,1)</f>
        <v>Production</v>
      </c>
    </row>
    <row r="517" spans="1:8" x14ac:dyDescent="0.25">
      <c r="A517" t="str">
        <f t="shared" si="9"/>
        <v>OCALA</v>
      </c>
      <c r="B517" t="s">
        <v>1190</v>
      </c>
      <c r="C517">
        <v>1151392729</v>
      </c>
      <c r="D517" t="s">
        <v>4558</v>
      </c>
      <c r="E517" t="s">
        <v>4569</v>
      </c>
      <c r="F517" t="s">
        <v>4560</v>
      </c>
      <c r="G517" t="str">
        <f>_xlfn.XLOOKUP(B517,'Brian K File'!B:B,'Brian K File'!D:D,"Not",0,1)</f>
        <v>Not</v>
      </c>
    </row>
    <row r="518" spans="1:8" x14ac:dyDescent="0.25">
      <c r="A518" t="str">
        <f t="shared" si="9"/>
        <v>FORT MYERS</v>
      </c>
      <c r="B518" t="s">
        <v>598</v>
      </c>
      <c r="C518">
        <v>1175692461</v>
      </c>
      <c r="D518" t="s">
        <v>4558</v>
      </c>
      <c r="E518" t="s">
        <v>4597</v>
      </c>
      <c r="F518" t="s">
        <v>4587</v>
      </c>
      <c r="G518" t="str">
        <f>_xlfn.XLOOKUP(B518,'Brian K File'!B:B,'Brian K File'!D:D,"Not",0,1)</f>
        <v>Helper</v>
      </c>
    </row>
    <row r="519" spans="1:8" x14ac:dyDescent="0.25">
      <c r="A519" t="str">
        <f t="shared" si="9"/>
        <v>OCALA</v>
      </c>
      <c r="B519" t="s">
        <v>1218</v>
      </c>
      <c r="C519">
        <v>1154027028</v>
      </c>
      <c r="D519" t="s">
        <v>4558</v>
      </c>
      <c r="E519" t="s">
        <v>4569</v>
      </c>
      <c r="F519" t="s">
        <v>4647</v>
      </c>
      <c r="G519" t="str">
        <f>_xlfn.XLOOKUP(B519,'Brian K File'!B:B,'Brian K File'!D:D,"Not",0,1)</f>
        <v>Not</v>
      </c>
    </row>
    <row r="520" spans="1:8" x14ac:dyDescent="0.25">
      <c r="A520" t="str">
        <f t="shared" si="9"/>
        <v>SAN ANTONIO-OEM</v>
      </c>
      <c r="B520" t="s">
        <v>1564</v>
      </c>
      <c r="C520">
        <v>1175692675</v>
      </c>
      <c r="D520" t="s">
        <v>4558</v>
      </c>
      <c r="E520" t="s">
        <v>4824</v>
      </c>
      <c r="F520" t="s">
        <v>4560</v>
      </c>
      <c r="G520" t="str">
        <f>_xlfn.XLOOKUP(B520,'Brian K File'!B:B,'Brian K File'!D:D,"Not",0,1)</f>
        <v>Production</v>
      </c>
    </row>
    <row r="521" spans="1:8" x14ac:dyDescent="0.25">
      <c r="A521" t="str">
        <f t="shared" si="9"/>
        <v>SAN ANTONIO-OEM</v>
      </c>
      <c r="B521" t="s">
        <v>1551</v>
      </c>
      <c r="C521">
        <v>1175692766</v>
      </c>
      <c r="D521" t="s">
        <v>4558</v>
      </c>
      <c r="E521" t="s">
        <v>4824</v>
      </c>
      <c r="F521" t="s">
        <v>4560</v>
      </c>
      <c r="G521" t="str">
        <f>_xlfn.XLOOKUP(B521,'Brian K File'!B:B,'Brian K File'!D:D,"Not",0,1)</f>
        <v>Production</v>
      </c>
    </row>
    <row r="522" spans="1:8" x14ac:dyDescent="0.25">
      <c r="A522" t="str">
        <f t="shared" si="9"/>
        <v>ASURION REPAIR SERVICES</v>
      </c>
      <c r="B522" t="s">
        <v>4842</v>
      </c>
      <c r="C522">
        <v>1175693220</v>
      </c>
      <c r="D522" t="s">
        <v>4558</v>
      </c>
      <c r="E522" t="s">
        <v>4562</v>
      </c>
      <c r="F522" t="s">
        <v>4560</v>
      </c>
      <c r="G522" t="str">
        <f>_xlfn.XLOOKUP(B522,'Brian K File'!B:B,'Brian K File'!D:D,"Not",0,1)</f>
        <v>Not</v>
      </c>
    </row>
    <row r="523" spans="1:8" x14ac:dyDescent="0.25">
      <c r="A523" t="str">
        <f t="shared" si="9"/>
        <v>ASURION REPAIR SERVICES</v>
      </c>
      <c r="B523" t="s">
        <v>4843</v>
      </c>
      <c r="C523">
        <v>1175693252</v>
      </c>
      <c r="D523" t="s">
        <v>4558</v>
      </c>
      <c r="E523" t="s">
        <v>4562</v>
      </c>
      <c r="F523" t="s">
        <v>4587</v>
      </c>
      <c r="G523" t="str">
        <f>_xlfn.XLOOKUP(B523,'Brian K File'!B:B,'Brian K File'!D:D,"Not",0,1)</f>
        <v>Not</v>
      </c>
    </row>
    <row r="524" spans="1:8" x14ac:dyDescent="0.25">
      <c r="A524" t="str">
        <f t="shared" si="9"/>
        <v>OCALA</v>
      </c>
      <c r="B524" t="s">
        <v>4844</v>
      </c>
      <c r="C524">
        <v>1179536288</v>
      </c>
      <c r="D524" t="s">
        <v>4558</v>
      </c>
      <c r="E524" t="s">
        <v>4569</v>
      </c>
      <c r="F524" t="s">
        <v>4570</v>
      </c>
      <c r="G524" t="str">
        <f>_xlfn.XLOOKUP(B524,'Brian K File'!B:B,'Brian K File'!D:D,"Not",0,1)</f>
        <v>Not</v>
      </c>
      <c r="H524" t="str">
        <f>_xlfn.XLOOKUP(C524,'Matt Address File'!A:A,'Matt Address File'!C:C,"",0,1)</f>
        <v/>
      </c>
    </row>
    <row r="525" spans="1:8" x14ac:dyDescent="0.25">
      <c r="A525" t="str">
        <f t="shared" si="9"/>
        <v>FORT LAUDERDALE</v>
      </c>
      <c r="B525" t="s">
        <v>467</v>
      </c>
      <c r="C525">
        <v>1175693363</v>
      </c>
      <c r="D525" t="s">
        <v>4558</v>
      </c>
      <c r="E525" t="s">
        <v>4568</v>
      </c>
      <c r="F525" t="s">
        <v>4560</v>
      </c>
      <c r="G525" t="str">
        <f>_xlfn.XLOOKUP(B525,'Brian K File'!B:B,'Brian K File'!D:D,"Not",0,1)</f>
        <v>Production</v>
      </c>
    </row>
    <row r="526" spans="1:8" x14ac:dyDescent="0.25">
      <c r="A526" t="str">
        <f t="shared" si="9"/>
        <v>OKLAHOMA CITY-OEM</v>
      </c>
      <c r="B526" t="s">
        <v>1237</v>
      </c>
      <c r="C526">
        <v>1169045128</v>
      </c>
      <c r="D526" t="s">
        <v>4558</v>
      </c>
      <c r="E526" t="s">
        <v>4763</v>
      </c>
      <c r="F526" t="s">
        <v>4560</v>
      </c>
      <c r="G526" t="str">
        <f>_xlfn.XLOOKUP(B526,'Brian K File'!B:B,'Brian K File'!D:D,"Not",0,1)</f>
        <v>Not</v>
      </c>
    </row>
    <row r="527" spans="1:8" x14ac:dyDescent="0.25">
      <c r="A527" t="str">
        <f t="shared" si="9"/>
        <v>LONG ISLAND WEST</v>
      </c>
      <c r="B527" t="s">
        <v>946</v>
      </c>
      <c r="C527">
        <v>1175693913</v>
      </c>
      <c r="D527" t="s">
        <v>4558</v>
      </c>
      <c r="E527" t="s">
        <v>4668</v>
      </c>
      <c r="F527" t="s">
        <v>4560</v>
      </c>
      <c r="G527" t="str">
        <f>_xlfn.XLOOKUP(B527,'Brian K File'!B:B,'Brian K File'!D:D,"Not",0,1)</f>
        <v>Production</v>
      </c>
    </row>
    <row r="528" spans="1:8" x14ac:dyDescent="0.25">
      <c r="A528" t="str">
        <f t="shared" si="9"/>
        <v>LONG ISLAND WEST</v>
      </c>
      <c r="B528" t="s">
        <v>925</v>
      </c>
      <c r="C528">
        <v>1175694228</v>
      </c>
      <c r="D528" t="s">
        <v>4558</v>
      </c>
      <c r="E528" t="s">
        <v>4668</v>
      </c>
      <c r="F528" t="s">
        <v>4560</v>
      </c>
      <c r="G528" t="str">
        <f>_xlfn.XLOOKUP(B528,'Brian K File'!B:B,'Brian K File'!D:D,"Not",0,1)</f>
        <v>Production</v>
      </c>
    </row>
    <row r="529" spans="1:7" x14ac:dyDescent="0.25">
      <c r="A529" t="str">
        <f t="shared" si="9"/>
        <v>ORLANDO</v>
      </c>
      <c r="B529" t="s">
        <v>1256</v>
      </c>
      <c r="C529">
        <v>1151392728</v>
      </c>
      <c r="D529" t="s">
        <v>4558</v>
      </c>
      <c r="E529" t="s">
        <v>4572</v>
      </c>
      <c r="F529" t="s">
        <v>4560</v>
      </c>
      <c r="G529" t="str">
        <f>_xlfn.XLOOKUP(B529,'Brian K File'!B:B,'Brian K File'!D:D,"Not",0,1)</f>
        <v>Not</v>
      </c>
    </row>
    <row r="530" spans="1:7" x14ac:dyDescent="0.25">
      <c r="A530" t="str">
        <f t="shared" si="9"/>
        <v>ORLANDO</v>
      </c>
      <c r="B530" t="s">
        <v>1301</v>
      </c>
      <c r="C530">
        <v>1154026991</v>
      </c>
      <c r="D530" t="s">
        <v>4558</v>
      </c>
      <c r="E530" t="s">
        <v>4572</v>
      </c>
      <c r="F530" t="s">
        <v>4560</v>
      </c>
      <c r="G530" t="str">
        <f>_xlfn.XLOOKUP(B530,'Brian K File'!B:B,'Brian K File'!D:D,"Not",0,1)</f>
        <v>Not</v>
      </c>
    </row>
    <row r="531" spans="1:7" x14ac:dyDescent="0.25">
      <c r="A531" t="str">
        <f t="shared" si="9"/>
        <v>SAN DIEGO-OEM</v>
      </c>
      <c r="B531" t="s">
        <v>1587</v>
      </c>
      <c r="C531">
        <v>1175695001</v>
      </c>
      <c r="D531" t="s">
        <v>4558</v>
      </c>
      <c r="E531" t="s">
        <v>4638</v>
      </c>
      <c r="F531" t="s">
        <v>4560</v>
      </c>
      <c r="G531" t="str">
        <f>_xlfn.XLOOKUP(B531,'Brian K File'!B:B,'Brian K File'!D:D,"Not",0,1)</f>
        <v>Production</v>
      </c>
    </row>
    <row r="532" spans="1:7" x14ac:dyDescent="0.25">
      <c r="A532" t="str">
        <f t="shared" si="9"/>
        <v>ODESSA-OEM</v>
      </c>
      <c r="B532" t="s">
        <v>1227</v>
      </c>
      <c r="C532">
        <v>1175695074</v>
      </c>
      <c r="D532" t="s">
        <v>4558</v>
      </c>
      <c r="E532" t="s">
        <v>4845</v>
      </c>
      <c r="F532" t="s">
        <v>4560</v>
      </c>
      <c r="G532" t="str">
        <f>_xlfn.XLOOKUP(B532,'Brian K File'!B:B,'Brian K File'!D:D,"Not",0,1)</f>
        <v>Production</v>
      </c>
    </row>
    <row r="533" spans="1:7" x14ac:dyDescent="0.25">
      <c r="A533" t="str">
        <f t="shared" si="9"/>
        <v>ASURION REPAIR SERVICES</v>
      </c>
      <c r="B533" t="s">
        <v>4846</v>
      </c>
      <c r="C533">
        <v>1175695082</v>
      </c>
      <c r="D533" t="s">
        <v>4558</v>
      </c>
      <c r="E533" t="s">
        <v>4562</v>
      </c>
      <c r="F533" t="s">
        <v>4587</v>
      </c>
      <c r="G533" t="str">
        <f>_xlfn.XLOOKUP(B533,'Brian K File'!B:B,'Brian K File'!D:D,"Not",0,1)</f>
        <v>Not</v>
      </c>
    </row>
    <row r="534" spans="1:7" x14ac:dyDescent="0.25">
      <c r="A534" t="str">
        <f t="shared" si="9"/>
        <v>DALLAS-OEM</v>
      </c>
      <c r="B534" t="s">
        <v>288</v>
      </c>
      <c r="C534">
        <v>1175695112</v>
      </c>
      <c r="D534" t="s">
        <v>4558</v>
      </c>
      <c r="E534" t="s">
        <v>4618</v>
      </c>
      <c r="F534" t="s">
        <v>4560</v>
      </c>
      <c r="G534" t="str">
        <f>_xlfn.XLOOKUP(B534,'Brian K File'!B:B,'Brian K File'!D:D,"Not",0,1)</f>
        <v>Production</v>
      </c>
    </row>
    <row r="535" spans="1:7" x14ac:dyDescent="0.25">
      <c r="A535" t="str">
        <f t="shared" si="9"/>
        <v>ASURION REPAIR SERVICES</v>
      </c>
      <c r="B535" t="s">
        <v>4847</v>
      </c>
      <c r="C535">
        <v>1175695130</v>
      </c>
      <c r="D535" t="s">
        <v>4558</v>
      </c>
      <c r="E535" t="s">
        <v>4562</v>
      </c>
      <c r="F535" t="s">
        <v>4560</v>
      </c>
      <c r="G535" t="str">
        <f>_xlfn.XLOOKUP(B535,'Brian K File'!B:B,'Brian K File'!D:D,"Not",0,1)</f>
        <v>Not</v>
      </c>
    </row>
    <row r="536" spans="1:7" x14ac:dyDescent="0.25">
      <c r="A536" t="str">
        <f t="shared" si="9"/>
        <v>ASURION REPAIR SERVICES</v>
      </c>
      <c r="B536" t="s">
        <v>4848</v>
      </c>
      <c r="C536">
        <v>1176699650</v>
      </c>
      <c r="D536" t="s">
        <v>4558</v>
      </c>
      <c r="E536" t="s">
        <v>4562</v>
      </c>
      <c r="F536" t="s">
        <v>4587</v>
      </c>
      <c r="G536" t="str">
        <f>_xlfn.XLOOKUP(B536,'Brian K File'!B:B,'Brian K File'!D:D,"Not",0,1)</f>
        <v>Not</v>
      </c>
    </row>
    <row r="537" spans="1:7" x14ac:dyDescent="0.25">
      <c r="A537" t="str">
        <f t="shared" si="9"/>
        <v>SACRAMENTO-OEM</v>
      </c>
      <c r="B537" t="s">
        <v>1513</v>
      </c>
      <c r="C537">
        <v>1176699663</v>
      </c>
      <c r="D537" t="s">
        <v>4558</v>
      </c>
      <c r="E537" t="s">
        <v>4849</v>
      </c>
      <c r="F537" t="s">
        <v>4560</v>
      </c>
      <c r="G537" t="str">
        <f>_xlfn.XLOOKUP(B537,'Brian K File'!B:B,'Brian K File'!D:D,"Not",0,1)</f>
        <v>Production</v>
      </c>
    </row>
    <row r="538" spans="1:7" x14ac:dyDescent="0.25">
      <c r="A538" t="str">
        <f t="shared" si="9"/>
        <v>ORLANDO</v>
      </c>
      <c r="B538" t="s">
        <v>1249</v>
      </c>
      <c r="C538">
        <v>1154027102</v>
      </c>
      <c r="D538" t="s">
        <v>4558</v>
      </c>
      <c r="E538" t="s">
        <v>4572</v>
      </c>
      <c r="F538" t="s">
        <v>4560</v>
      </c>
      <c r="G538" t="str">
        <f>_xlfn.XLOOKUP(B538,'Brian K File'!B:B,'Brian K File'!D:D,"Not",0,1)</f>
        <v>Not</v>
      </c>
    </row>
    <row r="539" spans="1:7" x14ac:dyDescent="0.25">
      <c r="A539" t="str">
        <f t="shared" si="9"/>
        <v>ASURION REPAIR SERVICES</v>
      </c>
      <c r="B539" t="s">
        <v>4850</v>
      </c>
      <c r="C539">
        <v>1176699713</v>
      </c>
      <c r="D539" t="s">
        <v>4558</v>
      </c>
      <c r="E539" t="s">
        <v>4562</v>
      </c>
      <c r="F539" t="s">
        <v>4587</v>
      </c>
      <c r="G539" t="str">
        <f>_xlfn.XLOOKUP(B539,'Brian K File'!B:B,'Brian K File'!D:D,"Not",0,1)</f>
        <v>Not</v>
      </c>
    </row>
    <row r="540" spans="1:7" x14ac:dyDescent="0.25">
      <c r="A540" t="str">
        <f t="shared" si="9"/>
        <v>ASURION REPAIR SERVICES</v>
      </c>
      <c r="B540" t="s">
        <v>4851</v>
      </c>
      <c r="C540">
        <v>1176699743</v>
      </c>
      <c r="D540" t="s">
        <v>4558</v>
      </c>
      <c r="E540" t="s">
        <v>4562</v>
      </c>
      <c r="F540" t="s">
        <v>4587</v>
      </c>
      <c r="G540" t="str">
        <f>_xlfn.XLOOKUP(B540,'Brian K File'!B:B,'Brian K File'!D:D,"Not",0,1)</f>
        <v>Not</v>
      </c>
    </row>
    <row r="541" spans="1:7" x14ac:dyDescent="0.25">
      <c r="A541" t="str">
        <f t="shared" si="9"/>
        <v>ASURION REPAIR SERVICES</v>
      </c>
      <c r="B541" t="s">
        <v>4852</v>
      </c>
      <c r="C541">
        <v>1176812173</v>
      </c>
      <c r="D541" t="s">
        <v>4558</v>
      </c>
      <c r="E541" t="s">
        <v>4562</v>
      </c>
      <c r="F541" t="s">
        <v>4587</v>
      </c>
      <c r="G541" t="str">
        <f>_xlfn.XLOOKUP(B541,'Brian K File'!B:B,'Brian K File'!D:D,"Not",0,1)</f>
        <v>Not</v>
      </c>
    </row>
    <row r="542" spans="1:7" x14ac:dyDescent="0.25">
      <c r="A542" t="str">
        <f t="shared" si="9"/>
        <v>ASURION REPAIR SERVICES</v>
      </c>
      <c r="B542" t="s">
        <v>4853</v>
      </c>
      <c r="C542">
        <v>1176817972</v>
      </c>
      <c r="D542" t="s">
        <v>4558</v>
      </c>
      <c r="E542" t="s">
        <v>4562</v>
      </c>
      <c r="F542" t="s">
        <v>4560</v>
      </c>
      <c r="G542" t="str">
        <f>_xlfn.XLOOKUP(B542,'Brian K File'!B:B,'Brian K File'!D:D,"Not",0,1)</f>
        <v>Not</v>
      </c>
    </row>
    <row r="543" spans="1:7" x14ac:dyDescent="0.25">
      <c r="A543" t="str">
        <f t="shared" si="9"/>
        <v>NASHVILLE-OEM</v>
      </c>
      <c r="B543" t="s">
        <v>1127</v>
      </c>
      <c r="C543">
        <v>1176817987</v>
      </c>
      <c r="D543" t="s">
        <v>4558</v>
      </c>
      <c r="E543" t="s">
        <v>4640</v>
      </c>
      <c r="F543" t="s">
        <v>4560</v>
      </c>
      <c r="G543" t="str">
        <f>_xlfn.XLOOKUP(B543,'Brian K File'!B:B,'Brian K File'!D:D,"Not",0,1)</f>
        <v>Production</v>
      </c>
    </row>
    <row r="544" spans="1:7" x14ac:dyDescent="0.25">
      <c r="A544" t="str">
        <f t="shared" si="9"/>
        <v>SACRAMENTO-OEM</v>
      </c>
      <c r="B544" t="s">
        <v>1517</v>
      </c>
      <c r="C544">
        <v>1176817992</v>
      </c>
      <c r="D544" t="s">
        <v>4558</v>
      </c>
      <c r="E544" t="s">
        <v>4849</v>
      </c>
      <c r="F544" t="s">
        <v>4560</v>
      </c>
      <c r="G544" t="str">
        <f>_xlfn.XLOOKUP(B544,'Brian K File'!B:B,'Brian K File'!D:D,"Not",0,1)</f>
        <v>Production</v>
      </c>
    </row>
    <row r="545" spans="1:7" x14ac:dyDescent="0.25">
      <c r="A545" t="str">
        <f t="shared" si="9"/>
        <v>LOS ANGELES-OEM</v>
      </c>
      <c r="B545" t="s">
        <v>1004</v>
      </c>
      <c r="C545">
        <v>1176817995</v>
      </c>
      <c r="D545" t="s">
        <v>4558</v>
      </c>
      <c r="E545" t="s">
        <v>4619</v>
      </c>
      <c r="F545" t="s">
        <v>4560</v>
      </c>
      <c r="G545" t="str">
        <f>_xlfn.XLOOKUP(B545,'Brian K File'!B:B,'Brian K File'!D:D,"Not",0,1)</f>
        <v>Production</v>
      </c>
    </row>
    <row r="546" spans="1:7" x14ac:dyDescent="0.25">
      <c r="A546" t="str">
        <f t="shared" si="9"/>
        <v>ASURION REPAIR SERVICES</v>
      </c>
      <c r="B546" t="s">
        <v>4854</v>
      </c>
      <c r="C546">
        <v>1176817997</v>
      </c>
      <c r="D546" t="s">
        <v>4558</v>
      </c>
      <c r="E546" t="s">
        <v>4562</v>
      </c>
      <c r="F546" t="s">
        <v>4587</v>
      </c>
      <c r="G546" t="str">
        <f>_xlfn.XLOOKUP(B546,'Brian K File'!B:B,'Brian K File'!D:D,"Not",0,1)</f>
        <v>Not</v>
      </c>
    </row>
    <row r="547" spans="1:7" x14ac:dyDescent="0.25">
      <c r="A547" t="str">
        <f t="shared" si="9"/>
        <v>ORLANDO</v>
      </c>
      <c r="B547" t="s">
        <v>1369</v>
      </c>
      <c r="C547">
        <v>1176817998</v>
      </c>
      <c r="D547" t="s">
        <v>4558</v>
      </c>
      <c r="E547" t="s">
        <v>4572</v>
      </c>
      <c r="F547" t="s">
        <v>4587</v>
      </c>
      <c r="G547" t="str">
        <f>_xlfn.XLOOKUP(B547,'Brian K File'!B:B,'Brian K File'!D:D,"Not",0,1)</f>
        <v>Helper</v>
      </c>
    </row>
    <row r="548" spans="1:7" x14ac:dyDescent="0.25">
      <c r="A548" t="str">
        <f t="shared" si="9"/>
        <v>ASURION REPAIR SERVICES</v>
      </c>
      <c r="B548" t="s">
        <v>4855</v>
      </c>
      <c r="C548">
        <v>1176818006</v>
      </c>
      <c r="D548" t="s">
        <v>4558</v>
      </c>
      <c r="E548" t="s">
        <v>4562</v>
      </c>
      <c r="F548" t="s">
        <v>4587</v>
      </c>
      <c r="G548" t="str">
        <f>_xlfn.XLOOKUP(B548,'Brian K File'!B:B,'Brian K File'!D:D,"Not",0,1)</f>
        <v>Not</v>
      </c>
    </row>
    <row r="549" spans="1:7" x14ac:dyDescent="0.25">
      <c r="A549" t="str">
        <f t="shared" si="9"/>
        <v>ATLANTA-OEM</v>
      </c>
      <c r="B549" t="s">
        <v>85</v>
      </c>
      <c r="C549">
        <v>1176818007</v>
      </c>
      <c r="D549" t="s">
        <v>4558</v>
      </c>
      <c r="E549" t="s">
        <v>4579</v>
      </c>
      <c r="F549" t="s">
        <v>4560</v>
      </c>
      <c r="G549" t="str">
        <f>_xlfn.XLOOKUP(B549,'Brian K File'!B:B,'Brian K File'!D:D,"Not",0,1)</f>
        <v>Production Traveling to Chrleston</v>
      </c>
    </row>
    <row r="550" spans="1:7" x14ac:dyDescent="0.25">
      <c r="A550" t="str">
        <f t="shared" si="9"/>
        <v>ALEXANDRIA</v>
      </c>
      <c r="B550" t="s">
        <v>25</v>
      </c>
      <c r="C550">
        <v>1176818012</v>
      </c>
      <c r="D550" t="s">
        <v>4558</v>
      </c>
      <c r="E550" t="s">
        <v>4563</v>
      </c>
      <c r="F550" t="s">
        <v>4560</v>
      </c>
      <c r="G550" t="str">
        <f>_xlfn.XLOOKUP(B550,'Brian K File'!B:B,'Brian K File'!D:D,"Not",0,1)</f>
        <v>Production</v>
      </c>
    </row>
    <row r="551" spans="1:7" x14ac:dyDescent="0.25">
      <c r="A551" t="str">
        <f t="shared" si="9"/>
        <v>NASHVILLE-OEM</v>
      </c>
      <c r="B551" t="s">
        <v>1106</v>
      </c>
      <c r="C551">
        <v>1176818013</v>
      </c>
      <c r="D551" t="s">
        <v>4558</v>
      </c>
      <c r="E551" t="s">
        <v>4640</v>
      </c>
      <c r="F551" t="s">
        <v>4560</v>
      </c>
      <c r="G551" t="str">
        <f>_xlfn.XLOOKUP(B551,'Brian K File'!B:B,'Brian K File'!D:D,"Not",0,1)</f>
        <v>Production</v>
      </c>
    </row>
    <row r="552" spans="1:7" x14ac:dyDescent="0.25">
      <c r="A552" t="str">
        <f t="shared" si="9"/>
        <v>ASURION REPAIR SERVICES</v>
      </c>
      <c r="B552" t="s">
        <v>4856</v>
      </c>
      <c r="C552">
        <v>1176818014</v>
      </c>
      <c r="D552" t="s">
        <v>4558</v>
      </c>
      <c r="E552" t="s">
        <v>4562</v>
      </c>
      <c r="F552" t="s">
        <v>4570</v>
      </c>
      <c r="G552" t="str">
        <f>_xlfn.XLOOKUP(B552,'Brian K File'!B:B,'Brian K File'!D:D,"Not",0,1)</f>
        <v>Not</v>
      </c>
    </row>
    <row r="553" spans="1:7" x14ac:dyDescent="0.25">
      <c r="A553" t="str">
        <f t="shared" si="9"/>
        <v>ORLANDO</v>
      </c>
      <c r="B553" t="s">
        <v>1313</v>
      </c>
      <c r="C553">
        <v>1164952710</v>
      </c>
      <c r="D553" t="s">
        <v>4558</v>
      </c>
      <c r="E553" t="s">
        <v>4572</v>
      </c>
      <c r="F553" t="s">
        <v>4560</v>
      </c>
      <c r="G553" t="str">
        <f>_xlfn.XLOOKUP(B553,'Brian K File'!B:B,'Brian K File'!D:D,"Not",0,1)</f>
        <v>Not</v>
      </c>
    </row>
    <row r="554" spans="1:7" x14ac:dyDescent="0.25">
      <c r="A554" t="str">
        <f t="shared" si="9"/>
        <v>LONG BEACH-OEM</v>
      </c>
      <c r="B554" t="s">
        <v>866</v>
      </c>
      <c r="C554">
        <v>1176818025</v>
      </c>
      <c r="D554" t="s">
        <v>4558</v>
      </c>
      <c r="E554" t="s">
        <v>4623</v>
      </c>
      <c r="F554" t="s">
        <v>4560</v>
      </c>
      <c r="G554" t="str">
        <f>_xlfn.XLOOKUP(B554,'Brian K File'!B:B,'Brian K File'!D:D,"Not",0,1)</f>
        <v>Production</v>
      </c>
    </row>
    <row r="555" spans="1:7" x14ac:dyDescent="0.25">
      <c r="A555" t="str">
        <f t="shared" si="9"/>
        <v>ASURION REPAIR SERVICES</v>
      </c>
      <c r="B555" t="s">
        <v>4857</v>
      </c>
      <c r="C555">
        <v>1177129072</v>
      </c>
      <c r="D555" t="s">
        <v>4558</v>
      </c>
      <c r="E555" t="s">
        <v>4562</v>
      </c>
      <c r="F555" t="s">
        <v>4560</v>
      </c>
      <c r="G555" t="str">
        <f>_xlfn.XLOOKUP(B555,'Brian K File'!B:B,'Brian K File'!D:D,"Not",0,1)</f>
        <v>Not</v>
      </c>
    </row>
    <row r="556" spans="1:7" x14ac:dyDescent="0.25">
      <c r="A556" t="str">
        <f t="shared" si="9"/>
        <v>SACRAMENTO-OEM</v>
      </c>
      <c r="B556" t="s">
        <v>1509</v>
      </c>
      <c r="C556">
        <v>1177657336</v>
      </c>
      <c r="D556" t="s">
        <v>4558</v>
      </c>
      <c r="E556" t="s">
        <v>4849</v>
      </c>
      <c r="F556" t="s">
        <v>4560</v>
      </c>
      <c r="G556" t="str">
        <f>_xlfn.XLOOKUP(B556,'Brian K File'!B:B,'Brian K File'!D:D,"Not",0,1)</f>
        <v>Production</v>
      </c>
    </row>
    <row r="557" spans="1:7" x14ac:dyDescent="0.25">
      <c r="A557" t="str">
        <f t="shared" si="9"/>
        <v>SAN JOSE-OEM</v>
      </c>
      <c r="B557" t="s">
        <v>1624</v>
      </c>
      <c r="C557">
        <v>1178178936</v>
      </c>
      <c r="D557" t="s">
        <v>4558</v>
      </c>
      <c r="E557" t="s">
        <v>4784</v>
      </c>
      <c r="F557" t="s">
        <v>4560</v>
      </c>
      <c r="G557" t="str">
        <f>_xlfn.XLOOKUP(B557,'Brian K File'!B:B,'Brian K File'!D:D,"Not",0,1)</f>
        <v>Production</v>
      </c>
    </row>
    <row r="558" spans="1:7" x14ac:dyDescent="0.25">
      <c r="A558" t="str">
        <f t="shared" si="9"/>
        <v>ASURION REPAIR SERVICES</v>
      </c>
      <c r="B558" t="s">
        <v>4858</v>
      </c>
      <c r="C558">
        <v>1178181198</v>
      </c>
      <c r="D558" t="s">
        <v>4558</v>
      </c>
      <c r="E558" t="s">
        <v>4562</v>
      </c>
      <c r="F558" t="s">
        <v>4560</v>
      </c>
      <c r="G558" t="str">
        <f>_xlfn.XLOOKUP(B558,'Brian K File'!B:B,'Brian K File'!D:D,"Not",0,1)</f>
        <v>Not</v>
      </c>
    </row>
    <row r="559" spans="1:7" x14ac:dyDescent="0.25">
      <c r="A559" t="str">
        <f t="shared" si="9"/>
        <v>ASURION REPAIR SERVICES</v>
      </c>
      <c r="B559" t="s">
        <v>4859</v>
      </c>
      <c r="C559">
        <v>1178181975</v>
      </c>
      <c r="D559" t="s">
        <v>4558</v>
      </c>
      <c r="E559" t="s">
        <v>4562</v>
      </c>
      <c r="F559" t="s">
        <v>4587</v>
      </c>
      <c r="G559" t="str">
        <f>_xlfn.XLOOKUP(B559,'Brian K File'!B:B,'Brian K File'!D:D,"Not",0,1)</f>
        <v>Not</v>
      </c>
    </row>
    <row r="560" spans="1:7" x14ac:dyDescent="0.25">
      <c r="A560" t="str">
        <f t="shared" si="9"/>
        <v>ORLANDO</v>
      </c>
      <c r="B560" t="s">
        <v>1363</v>
      </c>
      <c r="C560">
        <v>1164952771</v>
      </c>
      <c r="D560" t="s">
        <v>4558</v>
      </c>
      <c r="E560" t="s">
        <v>4572</v>
      </c>
      <c r="F560" t="s">
        <v>4587</v>
      </c>
      <c r="G560" t="str">
        <f>_xlfn.XLOOKUP(B560,'Brian K File'!B:B,'Brian K File'!D:D,"Not",0,1)</f>
        <v>Not</v>
      </c>
    </row>
    <row r="561" spans="1:7" x14ac:dyDescent="0.25">
      <c r="A561" t="str">
        <f t="shared" si="9"/>
        <v>ASURION REPAIR SERVICES</v>
      </c>
      <c r="B561" t="s">
        <v>4860</v>
      </c>
      <c r="C561">
        <v>1178188774</v>
      </c>
      <c r="D561" t="s">
        <v>4558</v>
      </c>
      <c r="E561" t="s">
        <v>4562</v>
      </c>
      <c r="F561" t="s">
        <v>4560</v>
      </c>
      <c r="G561" t="str">
        <f>_xlfn.XLOOKUP(B561,'Brian K File'!B:B,'Brian K File'!D:D,"Not",0,1)</f>
        <v>Not</v>
      </c>
    </row>
    <row r="562" spans="1:7" x14ac:dyDescent="0.25">
      <c r="A562" t="str">
        <f t="shared" si="9"/>
        <v>ASURION REPAIR SERVICES</v>
      </c>
      <c r="B562" t="s">
        <v>4861</v>
      </c>
      <c r="C562">
        <v>1178189190</v>
      </c>
      <c r="D562" t="s">
        <v>4558</v>
      </c>
      <c r="E562" t="s">
        <v>4562</v>
      </c>
      <c r="F562" t="s">
        <v>4560</v>
      </c>
      <c r="G562" t="str">
        <f>_xlfn.XLOOKUP(B562,'Brian K File'!B:B,'Brian K File'!D:D,"Not",0,1)</f>
        <v>Not</v>
      </c>
    </row>
    <row r="563" spans="1:7" x14ac:dyDescent="0.25">
      <c r="A563" t="str">
        <f t="shared" si="9"/>
        <v>ASURION REPAIR SERVICES</v>
      </c>
      <c r="B563" t="s">
        <v>4862</v>
      </c>
      <c r="C563">
        <v>1178191337</v>
      </c>
      <c r="D563" t="s">
        <v>4558</v>
      </c>
      <c r="E563" t="s">
        <v>4562</v>
      </c>
      <c r="F563" t="s">
        <v>4560</v>
      </c>
      <c r="G563" t="str">
        <f>_xlfn.XLOOKUP(B563,'Brian K File'!B:B,'Brian K File'!D:D,"Not",0,1)</f>
        <v>Not</v>
      </c>
    </row>
    <row r="564" spans="1:7" x14ac:dyDescent="0.25">
      <c r="A564" t="str">
        <f t="shared" si="9"/>
        <v>ASURION REPAIR SERVICES</v>
      </c>
      <c r="B564" t="s">
        <v>4863</v>
      </c>
      <c r="C564">
        <v>1178192289</v>
      </c>
      <c r="D564" t="s">
        <v>4558</v>
      </c>
      <c r="E564" t="s">
        <v>4562</v>
      </c>
      <c r="F564" t="s">
        <v>4587</v>
      </c>
      <c r="G564" t="str">
        <f>_xlfn.XLOOKUP(B564,'Brian K File'!B:B,'Brian K File'!D:D,"Not",0,1)</f>
        <v>Not</v>
      </c>
    </row>
    <row r="565" spans="1:7" x14ac:dyDescent="0.25">
      <c r="A565" t="str">
        <f t="shared" si="9"/>
        <v>DENVER-OEM</v>
      </c>
      <c r="B565" t="s">
        <v>4864</v>
      </c>
      <c r="C565">
        <v>1178192376</v>
      </c>
      <c r="D565" t="s">
        <v>4558</v>
      </c>
      <c r="E565" t="s">
        <v>4688</v>
      </c>
      <c r="F565" t="s">
        <v>4560</v>
      </c>
      <c r="G565" t="str">
        <f>_xlfn.XLOOKUP(B565,'Brian K File'!B:B,'Brian K File'!D:D,"Not",0,1)</f>
        <v>New Hire Training</v>
      </c>
    </row>
    <row r="566" spans="1:7" x14ac:dyDescent="0.25">
      <c r="A566" t="str">
        <f t="shared" si="9"/>
        <v>ASURION REPAIR SERVICES</v>
      </c>
      <c r="B566" t="s">
        <v>4865</v>
      </c>
      <c r="C566">
        <v>1178204519</v>
      </c>
      <c r="D566" t="s">
        <v>4558</v>
      </c>
      <c r="E566" t="s">
        <v>4562</v>
      </c>
      <c r="F566" t="s">
        <v>4587</v>
      </c>
      <c r="G566" t="str">
        <f>_xlfn.XLOOKUP(B566,'Brian K File'!B:B,'Brian K File'!D:D,"Not",0,1)</f>
        <v>Not</v>
      </c>
    </row>
    <row r="567" spans="1:7" x14ac:dyDescent="0.25">
      <c r="A567" t="str">
        <f t="shared" si="9"/>
        <v>PITTSBURGH</v>
      </c>
      <c r="B567" t="s">
        <v>1399</v>
      </c>
      <c r="C567">
        <v>1178204613</v>
      </c>
      <c r="D567" t="s">
        <v>4558</v>
      </c>
      <c r="E567" t="s">
        <v>4564</v>
      </c>
      <c r="F567" t="s">
        <v>4560</v>
      </c>
      <c r="G567" t="str">
        <f>_xlfn.XLOOKUP(B567,'Brian K File'!B:B,'Brian K File'!D:D,"Not",0,1)</f>
        <v>Production</v>
      </c>
    </row>
    <row r="568" spans="1:7" x14ac:dyDescent="0.25">
      <c r="A568" t="str">
        <f t="shared" si="9"/>
        <v>ASURION REPAIR SERVICES</v>
      </c>
      <c r="B568" t="s">
        <v>4866</v>
      </c>
      <c r="C568">
        <v>1178204850</v>
      </c>
      <c r="D568" t="s">
        <v>4558</v>
      </c>
      <c r="E568" t="s">
        <v>4562</v>
      </c>
      <c r="F568" t="s">
        <v>4587</v>
      </c>
      <c r="G568" t="str">
        <f>_xlfn.XLOOKUP(B568,'Brian K File'!B:B,'Brian K File'!D:D,"Not",0,1)</f>
        <v>Not</v>
      </c>
    </row>
    <row r="569" spans="1:7" x14ac:dyDescent="0.25">
      <c r="A569" t="str">
        <f t="shared" si="9"/>
        <v>ASURION REPAIR SERVICES</v>
      </c>
      <c r="B569" t="s">
        <v>4867</v>
      </c>
      <c r="C569">
        <v>1178204915</v>
      </c>
      <c r="D569" t="s">
        <v>4558</v>
      </c>
      <c r="E569" t="s">
        <v>4562</v>
      </c>
      <c r="F569" t="s">
        <v>4587</v>
      </c>
      <c r="G569" t="str">
        <f>_xlfn.XLOOKUP(B569,'Brian K File'!B:B,'Brian K File'!D:D,"Not",0,1)</f>
        <v>Not</v>
      </c>
    </row>
    <row r="570" spans="1:7" x14ac:dyDescent="0.25">
      <c r="A570" t="str">
        <f t="shared" si="9"/>
        <v>ASURION REPAIR SERVICES</v>
      </c>
      <c r="B570" t="s">
        <v>4868</v>
      </c>
      <c r="C570">
        <v>1178204920</v>
      </c>
      <c r="D570" t="s">
        <v>4558</v>
      </c>
      <c r="E570" t="s">
        <v>4562</v>
      </c>
      <c r="F570" t="s">
        <v>4560</v>
      </c>
      <c r="G570" t="str">
        <f>_xlfn.XLOOKUP(B570,'Brian K File'!B:B,'Brian K File'!D:D,"Not",0,1)</f>
        <v>Not</v>
      </c>
    </row>
    <row r="571" spans="1:7" x14ac:dyDescent="0.25">
      <c r="A571" t="str">
        <f t="shared" si="9"/>
        <v>RIVERSIDE-OEM</v>
      </c>
      <c r="B571" t="s">
        <v>1455</v>
      </c>
      <c r="C571">
        <v>1178205010</v>
      </c>
      <c r="D571" t="s">
        <v>4558</v>
      </c>
      <c r="E571" t="s">
        <v>4612</v>
      </c>
      <c r="F571" t="s">
        <v>4560</v>
      </c>
      <c r="G571" t="str">
        <f>_xlfn.XLOOKUP(B571,'Brian K File'!B:B,'Brian K File'!D:D,"Not",0,1)</f>
        <v>Production</v>
      </c>
    </row>
    <row r="572" spans="1:7" x14ac:dyDescent="0.25">
      <c r="A572" t="str">
        <f t="shared" si="9"/>
        <v>ASURION REPAIR SERVICES</v>
      </c>
      <c r="B572" t="s">
        <v>4869</v>
      </c>
      <c r="C572">
        <v>1178205107</v>
      </c>
      <c r="D572" t="s">
        <v>4558</v>
      </c>
      <c r="E572" t="s">
        <v>4562</v>
      </c>
      <c r="F572" t="s">
        <v>4587</v>
      </c>
      <c r="G572" t="str">
        <f>_xlfn.XLOOKUP(B572,'Brian K File'!B:B,'Brian K File'!D:D,"Not",0,1)</f>
        <v>Not</v>
      </c>
    </row>
    <row r="573" spans="1:7" x14ac:dyDescent="0.25">
      <c r="A573" t="str">
        <f t="shared" si="9"/>
        <v>ORLANDO</v>
      </c>
      <c r="B573" t="s">
        <v>1264</v>
      </c>
      <c r="C573">
        <v>1178205176</v>
      </c>
      <c r="D573" t="s">
        <v>4558</v>
      </c>
      <c r="E573" t="s">
        <v>4572</v>
      </c>
      <c r="F573" t="s">
        <v>4560</v>
      </c>
      <c r="G573" t="str">
        <f>_xlfn.XLOOKUP(B573,'Brian K File'!B:B,'Brian K File'!D:D,"Not",0,1)</f>
        <v>Production</v>
      </c>
    </row>
    <row r="574" spans="1:7" x14ac:dyDescent="0.25">
      <c r="A574" t="str">
        <f t="shared" si="9"/>
        <v>FORT LAUDERDALE</v>
      </c>
      <c r="B574" t="s">
        <v>548</v>
      </c>
      <c r="C574">
        <v>1178205305</v>
      </c>
      <c r="D574" t="s">
        <v>4558</v>
      </c>
      <c r="E574" t="s">
        <v>4568</v>
      </c>
      <c r="F574" t="s">
        <v>4560</v>
      </c>
      <c r="G574" t="str">
        <f>_xlfn.XLOOKUP(B574,'Brian K File'!B:B,'Brian K File'!D:D,"Not",0,1)</f>
        <v>Production</v>
      </c>
    </row>
    <row r="575" spans="1:7" x14ac:dyDescent="0.25">
      <c r="A575" t="str">
        <f t="shared" si="9"/>
        <v>ASURION REPAIR SERVICES</v>
      </c>
      <c r="B575" t="s">
        <v>4870</v>
      </c>
      <c r="C575">
        <v>1178205650</v>
      </c>
      <c r="D575" t="s">
        <v>4558</v>
      </c>
      <c r="E575" t="s">
        <v>4562</v>
      </c>
      <c r="F575" t="s">
        <v>4587</v>
      </c>
      <c r="G575" t="str">
        <f>_xlfn.XLOOKUP(B575,'Brian K File'!B:B,'Brian K File'!D:D,"Not",0,1)</f>
        <v>Not</v>
      </c>
    </row>
    <row r="576" spans="1:7" x14ac:dyDescent="0.25">
      <c r="A576" t="str">
        <f t="shared" si="9"/>
        <v>DETROIT-OEM</v>
      </c>
      <c r="B576" t="s">
        <v>419</v>
      </c>
      <c r="C576">
        <v>1178205702</v>
      </c>
      <c r="D576" t="s">
        <v>4558</v>
      </c>
      <c r="E576" t="s">
        <v>4693</v>
      </c>
      <c r="F576" t="s">
        <v>4560</v>
      </c>
      <c r="G576" t="str">
        <f>_xlfn.XLOOKUP(B576,'Brian K File'!B:B,'Brian K File'!D:D,"Not",0,1)</f>
        <v>Production</v>
      </c>
    </row>
    <row r="577" spans="1:7" x14ac:dyDescent="0.25">
      <c r="A577" t="str">
        <f t="shared" si="9"/>
        <v>ASURION REPAIR SERVICES</v>
      </c>
      <c r="B577" t="s">
        <v>4871</v>
      </c>
      <c r="C577">
        <v>1178205775</v>
      </c>
      <c r="D577" t="s">
        <v>4558</v>
      </c>
      <c r="E577" t="s">
        <v>4562</v>
      </c>
      <c r="F577" t="s">
        <v>4587</v>
      </c>
      <c r="G577" t="str">
        <f>_xlfn.XLOOKUP(B577,'Brian K File'!B:B,'Brian K File'!D:D,"Not",0,1)</f>
        <v>Not</v>
      </c>
    </row>
    <row r="578" spans="1:7" x14ac:dyDescent="0.25">
      <c r="A578" t="str">
        <f t="shared" si="9"/>
        <v>ASURION REPAIR SERVICES</v>
      </c>
      <c r="B578" t="s">
        <v>4872</v>
      </c>
      <c r="C578">
        <v>1178205964</v>
      </c>
      <c r="D578" t="s">
        <v>4558</v>
      </c>
      <c r="E578" t="s">
        <v>4562</v>
      </c>
      <c r="F578" t="s">
        <v>4560</v>
      </c>
      <c r="G578" t="str">
        <f>_xlfn.XLOOKUP(B578,'Brian K File'!B:B,'Brian K File'!D:D,"Not",0,1)</f>
        <v>Not</v>
      </c>
    </row>
    <row r="579" spans="1:7" x14ac:dyDescent="0.25">
      <c r="A579" t="str">
        <f t="shared" si="9"/>
        <v>JUPITER</v>
      </c>
      <c r="B579" t="s">
        <v>762</v>
      </c>
      <c r="C579">
        <v>1178206088</v>
      </c>
      <c r="D579" t="s">
        <v>4558</v>
      </c>
      <c r="E579" t="s">
        <v>4566</v>
      </c>
      <c r="F579" t="s">
        <v>4560</v>
      </c>
      <c r="G579" t="str">
        <f>_xlfn.XLOOKUP(B579,'Brian K File'!B:B,'Brian K File'!D:D,"Not",0,1)</f>
        <v>Production</v>
      </c>
    </row>
    <row r="580" spans="1:7" x14ac:dyDescent="0.25">
      <c r="A580" t="str">
        <f t="shared" ref="A580:A643" si="10">TRIM(RIGHT(RIGHT(E580,LEN(E580)-FIND(" - ",E580)-1),LEN(RIGHT(E580,LEN(E580)-FIND(" - ",E580)-1))-FIND(" - ",RIGHT(E580,LEN(E580)-FIND(" - ",E580)-1))-1))</f>
        <v>ORLANDO</v>
      </c>
      <c r="B580" t="s">
        <v>1321</v>
      </c>
      <c r="C580">
        <v>1178206204</v>
      </c>
      <c r="D580" t="s">
        <v>4558</v>
      </c>
      <c r="E580" t="s">
        <v>4572</v>
      </c>
      <c r="F580" t="s">
        <v>4560</v>
      </c>
      <c r="G580" t="str">
        <f>_xlfn.XLOOKUP(B580,'Brian K File'!B:B,'Brian K File'!D:D,"Not",0,1)</f>
        <v>Production</v>
      </c>
    </row>
    <row r="581" spans="1:7" x14ac:dyDescent="0.25">
      <c r="A581" t="str">
        <f t="shared" si="10"/>
        <v>ASURION REPAIR SERVICES</v>
      </c>
      <c r="B581" t="s">
        <v>4873</v>
      </c>
      <c r="C581">
        <v>1178866947</v>
      </c>
      <c r="D581" t="s">
        <v>4558</v>
      </c>
      <c r="E581" t="s">
        <v>4562</v>
      </c>
      <c r="F581" t="s">
        <v>4560</v>
      </c>
      <c r="G581" t="str">
        <f>_xlfn.XLOOKUP(B581,'Brian K File'!B:B,'Brian K File'!D:D,"Not",0,1)</f>
        <v>Not</v>
      </c>
    </row>
    <row r="582" spans="1:7" x14ac:dyDescent="0.25">
      <c r="A582" t="str">
        <f t="shared" si="10"/>
        <v>ASURION REPAIR SERVICES</v>
      </c>
      <c r="B582" t="s">
        <v>4874</v>
      </c>
      <c r="C582">
        <v>1178867112</v>
      </c>
      <c r="D582" t="s">
        <v>4558</v>
      </c>
      <c r="E582" t="s">
        <v>4562</v>
      </c>
      <c r="F582" t="s">
        <v>4560</v>
      </c>
      <c r="G582" t="str">
        <f>_xlfn.XLOOKUP(B582,'Brian K File'!B:B,'Brian K File'!D:D,"Not",0,1)</f>
        <v>Not</v>
      </c>
    </row>
    <row r="583" spans="1:7" x14ac:dyDescent="0.25">
      <c r="A583" t="str">
        <f t="shared" si="10"/>
        <v>ASURION REPAIR SERVICES</v>
      </c>
      <c r="B583" t="s">
        <v>4875</v>
      </c>
      <c r="C583">
        <v>1178867165</v>
      </c>
      <c r="D583" t="s">
        <v>4558</v>
      </c>
      <c r="E583" t="s">
        <v>4562</v>
      </c>
      <c r="F583" t="s">
        <v>4560</v>
      </c>
      <c r="G583" t="str">
        <f>_xlfn.XLOOKUP(B583,'Brian K File'!B:B,'Brian K File'!D:D,"Not",0,1)</f>
        <v>Not</v>
      </c>
    </row>
    <row r="584" spans="1:7" x14ac:dyDescent="0.25">
      <c r="A584" t="str">
        <f t="shared" si="10"/>
        <v>ASURION REPAIR SERVICES</v>
      </c>
      <c r="B584" t="s">
        <v>4876</v>
      </c>
      <c r="C584">
        <v>1179019273</v>
      </c>
      <c r="D584" t="s">
        <v>4558</v>
      </c>
      <c r="E584" t="s">
        <v>4562</v>
      </c>
      <c r="F584" t="s">
        <v>4560</v>
      </c>
      <c r="G584" t="str">
        <f>_xlfn.XLOOKUP(B584,'Brian K File'!B:B,'Brian K File'!D:D,"Not",0,1)</f>
        <v>Not</v>
      </c>
    </row>
    <row r="585" spans="1:7" x14ac:dyDescent="0.25">
      <c r="A585" t="str">
        <f t="shared" si="10"/>
        <v>ASURION REPAIR SERVICES</v>
      </c>
      <c r="B585" t="s">
        <v>4877</v>
      </c>
      <c r="C585">
        <v>1179019300</v>
      </c>
      <c r="D585" t="s">
        <v>4558</v>
      </c>
      <c r="E585" t="s">
        <v>4562</v>
      </c>
      <c r="F585" t="s">
        <v>4587</v>
      </c>
      <c r="G585" t="str">
        <f>_xlfn.XLOOKUP(B585,'Brian K File'!B:B,'Brian K File'!D:D,"Not",0,1)</f>
        <v>Not</v>
      </c>
    </row>
    <row r="586" spans="1:7" x14ac:dyDescent="0.25">
      <c r="A586" t="str">
        <f t="shared" si="10"/>
        <v>ASURION REPAIR SERVICES</v>
      </c>
      <c r="B586" t="s">
        <v>4878</v>
      </c>
      <c r="C586">
        <v>1179019308</v>
      </c>
      <c r="D586" t="s">
        <v>4558</v>
      </c>
      <c r="E586" t="s">
        <v>4562</v>
      </c>
      <c r="F586" t="s">
        <v>4587</v>
      </c>
      <c r="G586" t="str">
        <f>_xlfn.XLOOKUP(B586,'Brian K File'!B:B,'Brian K File'!D:D,"Not",0,1)</f>
        <v>Not</v>
      </c>
    </row>
    <row r="587" spans="1:7" x14ac:dyDescent="0.25">
      <c r="A587" t="str">
        <f t="shared" si="10"/>
        <v>ASURION REPAIR SERVICES</v>
      </c>
      <c r="B587" t="s">
        <v>4879</v>
      </c>
      <c r="C587">
        <v>1179019433</v>
      </c>
      <c r="D587" t="s">
        <v>4558</v>
      </c>
      <c r="E587" t="s">
        <v>4562</v>
      </c>
      <c r="F587" t="s">
        <v>4560</v>
      </c>
      <c r="G587" t="str">
        <f>_xlfn.XLOOKUP(B587,'Brian K File'!B:B,'Brian K File'!D:D,"Not",0,1)</f>
        <v>Not</v>
      </c>
    </row>
    <row r="588" spans="1:7" x14ac:dyDescent="0.25">
      <c r="A588" t="str">
        <f t="shared" si="10"/>
        <v>ASURION REPAIR SERVICES</v>
      </c>
      <c r="B588" t="s">
        <v>4880</v>
      </c>
      <c r="C588">
        <v>1179019539</v>
      </c>
      <c r="D588" t="s">
        <v>4558</v>
      </c>
      <c r="E588" t="s">
        <v>4562</v>
      </c>
      <c r="F588" t="s">
        <v>4560</v>
      </c>
      <c r="G588" t="str">
        <f>_xlfn.XLOOKUP(B588,'Brian K File'!B:B,'Brian K File'!D:D,"Not",0,1)</f>
        <v>Not</v>
      </c>
    </row>
    <row r="589" spans="1:7" x14ac:dyDescent="0.25">
      <c r="A589" t="str">
        <f t="shared" si="10"/>
        <v>ORLANDO</v>
      </c>
      <c r="B589" t="s">
        <v>1309</v>
      </c>
      <c r="C589">
        <v>615371519</v>
      </c>
      <c r="D589" t="s">
        <v>4558</v>
      </c>
      <c r="E589" t="s">
        <v>4572</v>
      </c>
      <c r="F589" t="s">
        <v>4560</v>
      </c>
      <c r="G589" t="str">
        <f>_xlfn.XLOOKUP(B589,'Brian K File'!B:B,'Brian K File'!D:D,"Not",0,1)</f>
        <v>Not</v>
      </c>
    </row>
    <row r="590" spans="1:7" x14ac:dyDescent="0.25">
      <c r="A590" t="str">
        <f t="shared" si="10"/>
        <v>ASURION REPAIR SERVICES</v>
      </c>
      <c r="B590" t="s">
        <v>4881</v>
      </c>
      <c r="C590">
        <v>1179019573</v>
      </c>
      <c r="D590" t="s">
        <v>4558</v>
      </c>
      <c r="E590" t="s">
        <v>4562</v>
      </c>
      <c r="F590" t="s">
        <v>4587</v>
      </c>
      <c r="G590" t="str">
        <f>_xlfn.XLOOKUP(B590,'Brian K File'!B:B,'Brian K File'!D:D,"Not",0,1)</f>
        <v>Not</v>
      </c>
    </row>
    <row r="591" spans="1:7" x14ac:dyDescent="0.25">
      <c r="A591" t="str">
        <f t="shared" si="10"/>
        <v>ASURION REPAIR SERVICES</v>
      </c>
      <c r="B591" t="s">
        <v>4882</v>
      </c>
      <c r="C591">
        <v>1179019664</v>
      </c>
      <c r="D591" t="s">
        <v>4558</v>
      </c>
      <c r="E591" t="s">
        <v>4562</v>
      </c>
      <c r="F591" t="s">
        <v>4587</v>
      </c>
      <c r="G591" t="str">
        <f>_xlfn.XLOOKUP(B591,'Brian K File'!B:B,'Brian K File'!D:D,"Not",0,1)</f>
        <v>Not</v>
      </c>
    </row>
    <row r="592" spans="1:7" x14ac:dyDescent="0.25">
      <c r="A592" t="str">
        <f t="shared" si="10"/>
        <v>ASURION REPAIR SERVICES</v>
      </c>
      <c r="B592" t="s">
        <v>4883</v>
      </c>
      <c r="C592">
        <v>1179019785</v>
      </c>
      <c r="D592" t="s">
        <v>4558</v>
      </c>
      <c r="E592" t="s">
        <v>4562</v>
      </c>
      <c r="F592" t="s">
        <v>4587</v>
      </c>
      <c r="G592" t="str">
        <f>_xlfn.XLOOKUP(B592,'Brian K File'!B:B,'Brian K File'!D:D,"Not",0,1)</f>
        <v>Not</v>
      </c>
    </row>
    <row r="593" spans="1:8" x14ac:dyDescent="0.25">
      <c r="A593" t="str">
        <f t="shared" si="10"/>
        <v>ASURION REPAIR SERVICES</v>
      </c>
      <c r="B593" t="s">
        <v>4884</v>
      </c>
      <c r="C593">
        <v>1179019831</v>
      </c>
      <c r="D593" t="s">
        <v>4558</v>
      </c>
      <c r="E593" t="s">
        <v>4562</v>
      </c>
      <c r="F593" t="s">
        <v>4587</v>
      </c>
      <c r="G593" t="str">
        <f>_xlfn.XLOOKUP(B593,'Brian K File'!B:B,'Brian K File'!D:D,"Not",0,1)</f>
        <v>Not</v>
      </c>
    </row>
    <row r="594" spans="1:8" x14ac:dyDescent="0.25">
      <c r="A594" t="str">
        <f t="shared" si="10"/>
        <v>ASURION REPAIR SERVICES</v>
      </c>
      <c r="B594" t="s">
        <v>4885</v>
      </c>
      <c r="C594">
        <v>1179019885</v>
      </c>
      <c r="D594" t="s">
        <v>4558</v>
      </c>
      <c r="E594" t="s">
        <v>4562</v>
      </c>
      <c r="F594" t="s">
        <v>4587</v>
      </c>
      <c r="G594" t="str">
        <f>_xlfn.XLOOKUP(B594,'Brian K File'!B:B,'Brian K File'!D:D,"Not",0,1)</f>
        <v>Not</v>
      </c>
    </row>
    <row r="595" spans="1:8" x14ac:dyDescent="0.25">
      <c r="A595" t="str">
        <f t="shared" si="10"/>
        <v>PALM SPRINGS</v>
      </c>
      <c r="B595" t="s">
        <v>1376</v>
      </c>
      <c r="C595">
        <v>1158141842</v>
      </c>
      <c r="D595" t="s">
        <v>4558</v>
      </c>
      <c r="E595" t="s">
        <v>4744</v>
      </c>
      <c r="F595" t="s">
        <v>4560</v>
      </c>
      <c r="G595" t="str">
        <f>_xlfn.XLOOKUP(B595,'Brian K File'!B:B,'Brian K File'!D:D,"Not",0,1)</f>
        <v>Not</v>
      </c>
    </row>
    <row r="596" spans="1:8" x14ac:dyDescent="0.25">
      <c r="A596" t="str">
        <f t="shared" si="10"/>
        <v>SEATTLE</v>
      </c>
      <c r="B596" t="s">
        <v>1651</v>
      </c>
      <c r="C596">
        <v>1179019974</v>
      </c>
      <c r="D596" t="s">
        <v>4558</v>
      </c>
      <c r="E596" t="s">
        <v>4683</v>
      </c>
      <c r="F596" t="s">
        <v>4560</v>
      </c>
      <c r="G596" t="str">
        <f>_xlfn.XLOOKUP(B596,'Brian K File'!B:B,'Brian K File'!D:D,"Not",0,1)</f>
        <v>Production</v>
      </c>
    </row>
    <row r="597" spans="1:8" x14ac:dyDescent="0.25">
      <c r="A597" t="str">
        <f t="shared" si="10"/>
        <v>PITTSBURGH-OEM</v>
      </c>
      <c r="B597" t="s">
        <v>1408</v>
      </c>
      <c r="C597">
        <v>547057318</v>
      </c>
      <c r="D597" t="s">
        <v>4558</v>
      </c>
      <c r="E597" t="s">
        <v>4789</v>
      </c>
      <c r="F597" t="s">
        <v>4560</v>
      </c>
      <c r="G597" t="str">
        <f>_xlfn.XLOOKUP(B597,'Brian K File'!B:B,'Brian K File'!D:D,"Not",0,1)</f>
        <v>Not</v>
      </c>
    </row>
    <row r="598" spans="1:8" x14ac:dyDescent="0.25">
      <c r="A598" t="str">
        <f t="shared" si="10"/>
        <v>ASURION REPAIR SERVICES</v>
      </c>
      <c r="B598" t="s">
        <v>4886</v>
      </c>
      <c r="C598">
        <v>1179020040</v>
      </c>
      <c r="D598" t="s">
        <v>4558</v>
      </c>
      <c r="E598" t="s">
        <v>4562</v>
      </c>
      <c r="F598" t="s">
        <v>4560</v>
      </c>
      <c r="G598" t="str">
        <f>_xlfn.XLOOKUP(B598,'Brian K File'!B:B,'Brian K File'!D:D,"Not",0,1)</f>
        <v>Not</v>
      </c>
    </row>
    <row r="599" spans="1:8" x14ac:dyDescent="0.25">
      <c r="A599" t="str">
        <f t="shared" si="10"/>
        <v>MEMPHIS-OEM</v>
      </c>
      <c r="B599" t="s">
        <v>1013</v>
      </c>
      <c r="C599">
        <v>1179020079</v>
      </c>
      <c r="D599" t="s">
        <v>4558</v>
      </c>
      <c r="E599" t="s">
        <v>4837</v>
      </c>
      <c r="F599" t="s">
        <v>4560</v>
      </c>
      <c r="G599" t="str">
        <f>_xlfn.XLOOKUP(B599,'Brian K File'!B:B,'Brian K File'!D:D,"Not",0,1)</f>
        <v>Production</v>
      </c>
    </row>
    <row r="600" spans="1:8" x14ac:dyDescent="0.25">
      <c r="A600" t="str">
        <f t="shared" si="10"/>
        <v>RALEIGH-OEM</v>
      </c>
      <c r="B600" t="s">
        <v>1426</v>
      </c>
      <c r="C600">
        <v>557416259</v>
      </c>
      <c r="D600" t="s">
        <v>4558</v>
      </c>
      <c r="E600" t="s">
        <v>4804</v>
      </c>
      <c r="F600" t="s">
        <v>4560</v>
      </c>
      <c r="G600" t="str">
        <f>_xlfn.XLOOKUP(B600,'Brian K File'!B:B,'Brian K File'!D:D,"Not",0,1)</f>
        <v>Not</v>
      </c>
    </row>
    <row r="601" spans="1:8" x14ac:dyDescent="0.25">
      <c r="A601" t="str">
        <f t="shared" si="10"/>
        <v>RIVERSIDE-OEM</v>
      </c>
      <c r="B601" t="s">
        <v>4887</v>
      </c>
      <c r="C601">
        <v>1172220301</v>
      </c>
      <c r="D601" t="s">
        <v>4558</v>
      </c>
      <c r="E601" t="s">
        <v>4612</v>
      </c>
      <c r="F601" t="s">
        <v>4587</v>
      </c>
      <c r="G601" t="str">
        <f>_xlfn.XLOOKUP(B601,'Brian K File'!B:B,'Brian K File'!D:D,"Not",0,1)</f>
        <v>Not</v>
      </c>
      <c r="H601">
        <f>_xlfn.XLOOKUP(C601,'Matt Address File'!A:A,'Matt Address File'!C:C,"",0,1)</f>
        <v>272613</v>
      </c>
    </row>
    <row r="602" spans="1:8" x14ac:dyDescent="0.25">
      <c r="A602" t="str">
        <f t="shared" si="10"/>
        <v>ASURION REPAIR SERVICES</v>
      </c>
      <c r="B602" t="s">
        <v>4888</v>
      </c>
      <c r="C602">
        <v>1179020320</v>
      </c>
      <c r="D602" t="s">
        <v>4558</v>
      </c>
      <c r="E602" t="s">
        <v>4562</v>
      </c>
      <c r="F602" t="s">
        <v>4587</v>
      </c>
      <c r="G602" t="str">
        <f>_xlfn.XLOOKUP(B602,'Brian K File'!B:B,'Brian K File'!D:D,"Not",0,1)</f>
        <v>Not</v>
      </c>
    </row>
    <row r="603" spans="1:8" x14ac:dyDescent="0.25">
      <c r="A603" t="str">
        <f t="shared" si="10"/>
        <v>ASURION REPAIR SERVICES</v>
      </c>
      <c r="B603" t="s">
        <v>4889</v>
      </c>
      <c r="C603">
        <v>1179020328</v>
      </c>
      <c r="D603" t="s">
        <v>4558</v>
      </c>
      <c r="E603" t="s">
        <v>4562</v>
      </c>
      <c r="F603" t="s">
        <v>4560</v>
      </c>
      <c r="G603" t="str">
        <f>_xlfn.XLOOKUP(B603,'Brian K File'!B:B,'Brian K File'!D:D,"Not",0,1)</f>
        <v>Not</v>
      </c>
    </row>
    <row r="604" spans="1:8" x14ac:dyDescent="0.25">
      <c r="A604" t="str">
        <f t="shared" si="10"/>
        <v>NASHVILLE-OEM</v>
      </c>
      <c r="B604" t="s">
        <v>1123</v>
      </c>
      <c r="C604">
        <v>1179020495</v>
      </c>
      <c r="D604" t="s">
        <v>4558</v>
      </c>
      <c r="E604" t="s">
        <v>4640</v>
      </c>
      <c r="F604" t="s">
        <v>4560</v>
      </c>
      <c r="G604" t="str">
        <f>_xlfn.XLOOKUP(B604,'Brian K File'!B:B,'Brian K File'!D:D,"Not",0,1)</f>
        <v>Production</v>
      </c>
    </row>
    <row r="605" spans="1:8" x14ac:dyDescent="0.25">
      <c r="A605" t="str">
        <f t="shared" si="10"/>
        <v>DETROIT-OEM</v>
      </c>
      <c r="B605" t="s">
        <v>427</v>
      </c>
      <c r="C605">
        <v>1179020498</v>
      </c>
      <c r="D605" t="s">
        <v>4558</v>
      </c>
      <c r="E605" t="s">
        <v>4693</v>
      </c>
      <c r="F605" t="s">
        <v>4560</v>
      </c>
      <c r="G605" t="str">
        <f>_xlfn.XLOOKUP(B605,'Brian K File'!B:B,'Brian K File'!D:D,"Not",0,1)</f>
        <v>Production</v>
      </c>
    </row>
    <row r="606" spans="1:8" x14ac:dyDescent="0.25">
      <c r="A606" t="str">
        <f t="shared" si="10"/>
        <v>RIVERSIDE-OEM</v>
      </c>
      <c r="B606" t="s">
        <v>1474</v>
      </c>
      <c r="C606">
        <v>1172826025</v>
      </c>
      <c r="D606" t="s">
        <v>4558</v>
      </c>
      <c r="E606" t="s">
        <v>4612</v>
      </c>
      <c r="F606" t="s">
        <v>4560</v>
      </c>
      <c r="G606" t="str">
        <f>_xlfn.XLOOKUP(B606,'Brian K File'!B:B,'Brian K File'!D:D,"Not",0,1)</f>
        <v>Not</v>
      </c>
    </row>
    <row r="607" spans="1:8" x14ac:dyDescent="0.25">
      <c r="A607" t="str">
        <f t="shared" si="10"/>
        <v>ASURION REPAIR SERVICES</v>
      </c>
      <c r="B607" t="s">
        <v>4890</v>
      </c>
      <c r="C607">
        <v>1179020556</v>
      </c>
      <c r="D607" t="s">
        <v>4558</v>
      </c>
      <c r="E607" t="s">
        <v>4562</v>
      </c>
      <c r="F607" t="s">
        <v>4587</v>
      </c>
      <c r="G607" t="str">
        <f>_xlfn.XLOOKUP(B607,'Brian K File'!B:B,'Brian K File'!D:D,"Not",0,1)</f>
        <v>Not</v>
      </c>
    </row>
    <row r="608" spans="1:8" x14ac:dyDescent="0.25">
      <c r="A608" t="str">
        <f t="shared" si="10"/>
        <v>ASURION REPAIR SERVICES</v>
      </c>
      <c r="B608" t="s">
        <v>4891</v>
      </c>
      <c r="C608">
        <v>1179020565</v>
      </c>
      <c r="D608" t="s">
        <v>4558</v>
      </c>
      <c r="E608" t="s">
        <v>4562</v>
      </c>
      <c r="F608" t="s">
        <v>4560</v>
      </c>
      <c r="G608" t="str">
        <f>_xlfn.XLOOKUP(B608,'Brian K File'!B:B,'Brian K File'!D:D,"Not",0,1)</f>
        <v>Not</v>
      </c>
    </row>
    <row r="609" spans="1:7" x14ac:dyDescent="0.25">
      <c r="A609" t="str">
        <f t="shared" si="10"/>
        <v>ASURION REPAIR SERVICES</v>
      </c>
      <c r="B609" t="s">
        <v>4892</v>
      </c>
      <c r="C609">
        <v>1179020569</v>
      </c>
      <c r="D609" t="s">
        <v>4558</v>
      </c>
      <c r="E609" t="s">
        <v>4562</v>
      </c>
      <c r="F609" t="s">
        <v>4560</v>
      </c>
      <c r="G609" t="str">
        <f>_xlfn.XLOOKUP(B609,'Brian K File'!B:B,'Brian K File'!D:D,"Not",0,1)</f>
        <v>Not</v>
      </c>
    </row>
    <row r="610" spans="1:7" x14ac:dyDescent="0.25">
      <c r="A610" t="str">
        <f t="shared" si="10"/>
        <v>ROCHESTER</v>
      </c>
      <c r="B610" t="s">
        <v>4893</v>
      </c>
      <c r="C610">
        <v>1157355306</v>
      </c>
      <c r="D610" t="s">
        <v>4558</v>
      </c>
      <c r="E610" t="s">
        <v>4575</v>
      </c>
      <c r="F610" t="s">
        <v>4587</v>
      </c>
      <c r="G610" t="str">
        <f>_xlfn.XLOOKUP(B610,'Brian K File'!B:B,'Brian K File'!D:D,"Not",0,1)</f>
        <v>Not</v>
      </c>
    </row>
    <row r="611" spans="1:7" x14ac:dyDescent="0.25">
      <c r="A611" t="str">
        <f t="shared" si="10"/>
        <v>NASHVILLE-OEM</v>
      </c>
      <c r="B611" t="s">
        <v>1116</v>
      </c>
      <c r="C611">
        <v>1179020648</v>
      </c>
      <c r="D611" t="s">
        <v>4558</v>
      </c>
      <c r="E611" t="s">
        <v>4640</v>
      </c>
      <c r="F611" t="s">
        <v>4560</v>
      </c>
      <c r="G611" t="str">
        <f>_xlfn.XLOOKUP(B611,'Brian K File'!B:B,'Brian K File'!D:D,"Not",0,1)</f>
        <v>Production</v>
      </c>
    </row>
    <row r="612" spans="1:7" x14ac:dyDescent="0.25">
      <c r="A612" t="str">
        <f t="shared" si="10"/>
        <v>RIVERSIDE-OEM</v>
      </c>
      <c r="B612" t="s">
        <v>1478</v>
      </c>
      <c r="C612">
        <v>1179020666</v>
      </c>
      <c r="D612" t="s">
        <v>4558</v>
      </c>
      <c r="E612" t="s">
        <v>4612</v>
      </c>
      <c r="F612" t="s">
        <v>4560</v>
      </c>
      <c r="G612" t="str">
        <f>_xlfn.XLOOKUP(B612,'Brian K File'!B:B,'Brian K File'!D:D,"Not",0,1)</f>
        <v>Production</v>
      </c>
    </row>
    <row r="613" spans="1:7" x14ac:dyDescent="0.25">
      <c r="A613" t="str">
        <f t="shared" si="10"/>
        <v>ASURION REPAIR SERVICES</v>
      </c>
      <c r="B613" t="s">
        <v>4894</v>
      </c>
      <c r="C613">
        <v>1179020670</v>
      </c>
      <c r="D613" t="s">
        <v>4558</v>
      </c>
      <c r="E613" t="s">
        <v>4562</v>
      </c>
      <c r="F613" t="s">
        <v>4587</v>
      </c>
      <c r="G613" t="str">
        <f>_xlfn.XLOOKUP(B613,'Brian K File'!B:B,'Brian K File'!D:D,"Not",0,1)</f>
        <v>Not</v>
      </c>
    </row>
    <row r="614" spans="1:7" x14ac:dyDescent="0.25">
      <c r="A614" t="str">
        <f t="shared" si="10"/>
        <v>ORLANDO</v>
      </c>
      <c r="B614" t="s">
        <v>1317</v>
      </c>
      <c r="C614">
        <v>1179020702</v>
      </c>
      <c r="D614" t="s">
        <v>4558</v>
      </c>
      <c r="E614" t="s">
        <v>4572</v>
      </c>
      <c r="F614" t="s">
        <v>4560</v>
      </c>
      <c r="G614" t="str">
        <f>_xlfn.XLOOKUP(B614,'Brian K File'!B:B,'Brian K File'!D:D,"Not",0,1)</f>
        <v>Production</v>
      </c>
    </row>
    <row r="615" spans="1:7" x14ac:dyDescent="0.25">
      <c r="A615" t="str">
        <f t="shared" si="10"/>
        <v>ASURION REPAIR SERVICES</v>
      </c>
      <c r="B615" t="s">
        <v>4895</v>
      </c>
      <c r="C615">
        <v>1179020828</v>
      </c>
      <c r="D615" t="s">
        <v>4558</v>
      </c>
      <c r="E615" t="s">
        <v>4562</v>
      </c>
      <c r="F615" t="s">
        <v>4587</v>
      </c>
      <c r="G615" t="str">
        <f>_xlfn.XLOOKUP(B615,'Brian K File'!B:B,'Brian K File'!D:D,"Not",0,1)</f>
        <v>Not</v>
      </c>
    </row>
    <row r="616" spans="1:7" x14ac:dyDescent="0.25">
      <c r="A616" t="str">
        <f t="shared" si="10"/>
        <v>DALLAS-OEM</v>
      </c>
      <c r="B616" t="s">
        <v>284</v>
      </c>
      <c r="C616">
        <v>1179020911</v>
      </c>
      <c r="D616" t="s">
        <v>4558</v>
      </c>
      <c r="E616" t="s">
        <v>4618</v>
      </c>
      <c r="F616" t="s">
        <v>4560</v>
      </c>
      <c r="G616" t="str">
        <f>_xlfn.XLOOKUP(B616,'Brian K File'!B:B,'Brian K File'!D:D,"Not",0,1)</f>
        <v>Production</v>
      </c>
    </row>
    <row r="617" spans="1:7" x14ac:dyDescent="0.25">
      <c r="A617" t="str">
        <f t="shared" si="10"/>
        <v>PITTSBURGH</v>
      </c>
      <c r="B617" t="s">
        <v>1403</v>
      </c>
      <c r="C617">
        <v>1179020921</v>
      </c>
      <c r="D617" t="s">
        <v>4558</v>
      </c>
      <c r="E617" t="s">
        <v>4564</v>
      </c>
      <c r="F617" t="s">
        <v>4560</v>
      </c>
      <c r="G617" t="str">
        <f>_xlfn.XLOOKUP(B617,'Brian K File'!B:B,'Brian K File'!D:D,"Not",0,1)</f>
        <v>Production</v>
      </c>
    </row>
    <row r="618" spans="1:7" x14ac:dyDescent="0.25">
      <c r="A618" t="str">
        <f t="shared" si="10"/>
        <v>SAN JOSE-OEM</v>
      </c>
      <c r="B618" t="s">
        <v>1628</v>
      </c>
      <c r="C618">
        <v>1179020928</v>
      </c>
      <c r="D618" t="s">
        <v>4558</v>
      </c>
      <c r="E618" t="s">
        <v>4784</v>
      </c>
      <c r="F618" t="s">
        <v>4560</v>
      </c>
      <c r="G618" t="str">
        <f>_xlfn.XLOOKUP(B618,'Brian K File'!B:B,'Brian K File'!D:D,"Not",0,1)</f>
        <v>Production</v>
      </c>
    </row>
    <row r="619" spans="1:7" x14ac:dyDescent="0.25">
      <c r="A619" t="str">
        <f t="shared" si="10"/>
        <v>ASURION REPAIR SERVICES</v>
      </c>
      <c r="B619" t="s">
        <v>4896</v>
      </c>
      <c r="C619">
        <v>1179020937</v>
      </c>
      <c r="D619" t="s">
        <v>4558</v>
      </c>
      <c r="E619" t="s">
        <v>4562</v>
      </c>
      <c r="F619" t="s">
        <v>4587</v>
      </c>
      <c r="G619" t="str">
        <f>_xlfn.XLOOKUP(B619,'Brian K File'!B:B,'Brian K File'!D:D,"Not",0,1)</f>
        <v>Not</v>
      </c>
    </row>
    <row r="620" spans="1:7" x14ac:dyDescent="0.25">
      <c r="A620" t="str">
        <f t="shared" si="10"/>
        <v>ASURION REPAIR SERVICES</v>
      </c>
      <c r="B620" t="s">
        <v>4897</v>
      </c>
      <c r="C620">
        <v>1179020994</v>
      </c>
      <c r="D620" t="s">
        <v>4558</v>
      </c>
      <c r="E620" t="s">
        <v>4562</v>
      </c>
      <c r="F620" t="s">
        <v>4560</v>
      </c>
      <c r="G620" t="str">
        <f>_xlfn.XLOOKUP(B620,'Brian K File'!B:B,'Brian K File'!D:D,"Not",0,1)</f>
        <v>Not</v>
      </c>
    </row>
    <row r="621" spans="1:7" x14ac:dyDescent="0.25">
      <c r="A621" t="str">
        <f t="shared" si="10"/>
        <v>HOUSTON-OEM</v>
      </c>
      <c r="B621" t="s">
        <v>4898</v>
      </c>
      <c r="C621">
        <v>1179021007</v>
      </c>
      <c r="D621" t="s">
        <v>4558</v>
      </c>
      <c r="E621" t="s">
        <v>4577</v>
      </c>
      <c r="F621" t="s">
        <v>4560</v>
      </c>
      <c r="G621" t="str">
        <f>_xlfn.XLOOKUP(B621,'Brian K File'!B:B,'Brian K File'!D:D,"Not",0,1)</f>
        <v>Production</v>
      </c>
    </row>
    <row r="622" spans="1:7" x14ac:dyDescent="0.25">
      <c r="A622" t="str">
        <f t="shared" si="10"/>
        <v>SAN JOSE-OEM</v>
      </c>
      <c r="B622" t="s">
        <v>1620</v>
      </c>
      <c r="C622">
        <v>1179021060</v>
      </c>
      <c r="D622" t="s">
        <v>4558</v>
      </c>
      <c r="E622" t="s">
        <v>4784</v>
      </c>
      <c r="F622" t="s">
        <v>4560</v>
      </c>
      <c r="G622" t="str">
        <f>_xlfn.XLOOKUP(B622,'Brian K File'!B:B,'Brian K File'!D:D,"Not",0,1)</f>
        <v>Production</v>
      </c>
    </row>
    <row r="623" spans="1:7" x14ac:dyDescent="0.25">
      <c r="A623" t="str">
        <f t="shared" si="10"/>
        <v>ASURION REPAIR SERVICES</v>
      </c>
      <c r="B623" t="s">
        <v>4899</v>
      </c>
      <c r="C623">
        <v>1179021075</v>
      </c>
      <c r="D623" t="s">
        <v>4558</v>
      </c>
      <c r="E623" t="s">
        <v>4562</v>
      </c>
      <c r="F623" t="s">
        <v>4560</v>
      </c>
      <c r="G623" t="str">
        <f>_xlfn.XLOOKUP(B623,'Brian K File'!B:B,'Brian K File'!D:D,"Not",0,1)</f>
        <v>Not</v>
      </c>
    </row>
    <row r="624" spans="1:7" x14ac:dyDescent="0.25">
      <c r="A624" t="str">
        <f t="shared" si="10"/>
        <v>ASURION REPAIR SERVICES</v>
      </c>
      <c r="B624" t="s">
        <v>4900</v>
      </c>
      <c r="C624">
        <v>1179021094</v>
      </c>
      <c r="D624" t="s">
        <v>4558</v>
      </c>
      <c r="E624" t="s">
        <v>4562</v>
      </c>
      <c r="F624" t="s">
        <v>4560</v>
      </c>
      <c r="G624" t="str">
        <f>_xlfn.XLOOKUP(B624,'Brian K File'!B:B,'Brian K File'!D:D,"Not",0,1)</f>
        <v>Not</v>
      </c>
    </row>
    <row r="625" spans="1:8" x14ac:dyDescent="0.25">
      <c r="A625" t="str">
        <f t="shared" si="10"/>
        <v>NASHVILLE-OEM</v>
      </c>
      <c r="B625" t="s">
        <v>1134</v>
      </c>
      <c r="C625">
        <v>1179021098</v>
      </c>
      <c r="D625" t="s">
        <v>4558</v>
      </c>
      <c r="E625" t="s">
        <v>4640</v>
      </c>
      <c r="F625" t="s">
        <v>4560</v>
      </c>
      <c r="G625" t="str">
        <f>_xlfn.XLOOKUP(B625,'Brian K File'!B:B,'Brian K File'!D:D,"Not",0,1)</f>
        <v>Production</v>
      </c>
    </row>
    <row r="626" spans="1:8" x14ac:dyDescent="0.25">
      <c r="A626" t="str">
        <f t="shared" si="10"/>
        <v>MIAMI</v>
      </c>
      <c r="B626" t="s">
        <v>1046</v>
      </c>
      <c r="C626">
        <v>1179021102</v>
      </c>
      <c r="D626" t="s">
        <v>4558</v>
      </c>
      <c r="E626" t="s">
        <v>4571</v>
      </c>
      <c r="F626" t="s">
        <v>4560</v>
      </c>
      <c r="G626" t="str">
        <f>_xlfn.XLOOKUP(B626,'Brian K File'!B:B,'Brian K File'!D:D,"Not",0,1)</f>
        <v>Production</v>
      </c>
    </row>
    <row r="627" spans="1:8" x14ac:dyDescent="0.25">
      <c r="A627" t="str">
        <f t="shared" si="10"/>
        <v>DALLAS-OEM</v>
      </c>
      <c r="B627" t="s">
        <v>304</v>
      </c>
      <c r="C627">
        <v>1179021134</v>
      </c>
      <c r="D627" t="s">
        <v>4558</v>
      </c>
      <c r="E627" t="s">
        <v>4618</v>
      </c>
      <c r="F627" t="s">
        <v>4560</v>
      </c>
      <c r="G627" t="str">
        <f>_xlfn.XLOOKUP(B627,'Brian K File'!B:B,'Brian K File'!D:D,"Not",0,1)</f>
        <v>Production</v>
      </c>
    </row>
    <row r="628" spans="1:8" x14ac:dyDescent="0.25">
      <c r="A628" t="str">
        <f t="shared" si="10"/>
        <v>SACRAMENTO-OEM</v>
      </c>
      <c r="B628" t="s">
        <v>4901</v>
      </c>
      <c r="C628">
        <v>1176699710</v>
      </c>
      <c r="D628" t="s">
        <v>4558</v>
      </c>
      <c r="E628" t="s">
        <v>4849</v>
      </c>
      <c r="F628" t="s">
        <v>4560</v>
      </c>
      <c r="G628" t="str">
        <f>_xlfn.XLOOKUP(B628,'Brian K File'!B:B,'Brian K File'!D:D,"Not",0,1)</f>
        <v>Not</v>
      </c>
    </row>
    <row r="629" spans="1:8" x14ac:dyDescent="0.25">
      <c r="A629" t="str">
        <f t="shared" si="10"/>
        <v>ASURION REPAIR SERVICES</v>
      </c>
      <c r="B629" t="s">
        <v>4902</v>
      </c>
      <c r="C629">
        <v>1179021168</v>
      </c>
      <c r="D629" t="s">
        <v>4558</v>
      </c>
      <c r="E629" t="s">
        <v>4562</v>
      </c>
      <c r="F629" t="s">
        <v>4560</v>
      </c>
      <c r="G629" t="str">
        <f>_xlfn.XLOOKUP(B629,'Brian K File'!B:B,'Brian K File'!D:D,"Not",0,1)</f>
        <v>Not</v>
      </c>
    </row>
    <row r="630" spans="1:8" x14ac:dyDescent="0.25">
      <c r="A630" t="str">
        <f t="shared" si="10"/>
        <v>ASURION REPAIR SERVICES</v>
      </c>
      <c r="B630" t="s">
        <v>4903</v>
      </c>
      <c r="C630">
        <v>1179021187</v>
      </c>
      <c r="D630" t="s">
        <v>4558</v>
      </c>
      <c r="E630" t="s">
        <v>4562</v>
      </c>
      <c r="F630" t="s">
        <v>4560</v>
      </c>
      <c r="G630" t="str">
        <f>_xlfn.XLOOKUP(B630,'Brian K File'!B:B,'Brian K File'!D:D,"Not",0,1)</f>
        <v>Not</v>
      </c>
    </row>
    <row r="631" spans="1:8" x14ac:dyDescent="0.25">
      <c r="A631" t="str">
        <f t="shared" si="10"/>
        <v>SAINT LOUIS-OEM</v>
      </c>
      <c r="B631" t="s">
        <v>1532</v>
      </c>
      <c r="C631">
        <v>1174684426</v>
      </c>
      <c r="D631" t="s">
        <v>4558</v>
      </c>
      <c r="E631" t="s">
        <v>4565</v>
      </c>
      <c r="F631" t="s">
        <v>4560</v>
      </c>
      <c r="G631" t="str">
        <f>_xlfn.XLOOKUP(B631,'Brian K File'!B:B,'Brian K File'!D:D,"Not",0,1)</f>
        <v>Not</v>
      </c>
    </row>
    <row r="632" spans="1:8" x14ac:dyDescent="0.25">
      <c r="A632" t="str">
        <f t="shared" si="10"/>
        <v>ASURION REPAIR SERVICES</v>
      </c>
      <c r="B632" t="s">
        <v>4904</v>
      </c>
      <c r="C632">
        <v>1179021216</v>
      </c>
      <c r="D632" t="s">
        <v>4558</v>
      </c>
      <c r="E632" t="s">
        <v>4562</v>
      </c>
      <c r="F632" t="s">
        <v>4587</v>
      </c>
      <c r="G632" t="str">
        <f>_xlfn.XLOOKUP(B632,'Brian K File'!B:B,'Brian K File'!D:D,"Not",0,1)</f>
        <v>Not</v>
      </c>
    </row>
    <row r="633" spans="1:8" x14ac:dyDescent="0.25">
      <c r="A633" t="str">
        <f t="shared" si="10"/>
        <v>ASURION REPAIR SERVICES</v>
      </c>
      <c r="B633" t="s">
        <v>4905</v>
      </c>
      <c r="C633">
        <v>1179021218</v>
      </c>
      <c r="D633" t="s">
        <v>4558</v>
      </c>
      <c r="E633" t="s">
        <v>4562</v>
      </c>
      <c r="F633" t="s">
        <v>4587</v>
      </c>
      <c r="G633" t="str">
        <f>_xlfn.XLOOKUP(B633,'Brian K File'!B:B,'Brian K File'!D:D,"Not",0,1)</f>
        <v>Not</v>
      </c>
    </row>
    <row r="634" spans="1:8" x14ac:dyDescent="0.25">
      <c r="A634" t="str">
        <f t="shared" si="10"/>
        <v>ASURION REPAIR SERVICES</v>
      </c>
      <c r="B634" t="s">
        <v>4906</v>
      </c>
      <c r="C634">
        <v>1179021230</v>
      </c>
      <c r="D634" t="s">
        <v>4558</v>
      </c>
      <c r="E634" t="s">
        <v>4562</v>
      </c>
      <c r="F634" t="s">
        <v>4587</v>
      </c>
      <c r="G634" t="str">
        <f>_xlfn.XLOOKUP(B634,'Brian K File'!B:B,'Brian K File'!D:D,"Not",0,1)</f>
        <v>Not</v>
      </c>
    </row>
    <row r="635" spans="1:8" x14ac:dyDescent="0.25">
      <c r="A635" t="str">
        <f t="shared" si="10"/>
        <v>DETROIT-OEM</v>
      </c>
      <c r="B635" t="s">
        <v>414</v>
      </c>
      <c r="C635">
        <v>1179021250</v>
      </c>
      <c r="D635" t="s">
        <v>4558</v>
      </c>
      <c r="E635" t="s">
        <v>4693</v>
      </c>
      <c r="F635" t="s">
        <v>4560</v>
      </c>
      <c r="G635" t="str">
        <f>_xlfn.XLOOKUP(B635,'Brian K File'!B:B,'Brian K File'!D:D,"Not",0,1)</f>
        <v>Production</v>
      </c>
    </row>
    <row r="636" spans="1:8" x14ac:dyDescent="0.25">
      <c r="A636" t="str">
        <f t="shared" si="10"/>
        <v>ASURION REPAIR SERVICES</v>
      </c>
      <c r="B636" t="s">
        <v>4907</v>
      </c>
      <c r="C636">
        <v>1179021270</v>
      </c>
      <c r="D636" t="s">
        <v>4558</v>
      </c>
      <c r="E636" t="s">
        <v>4562</v>
      </c>
      <c r="F636" t="s">
        <v>4570</v>
      </c>
      <c r="G636" t="str">
        <f>_xlfn.XLOOKUP(B636,'Brian K File'!B:B,'Brian K File'!D:D,"Not",0,1)</f>
        <v>Not</v>
      </c>
    </row>
    <row r="637" spans="1:8" x14ac:dyDescent="0.25">
      <c r="A637" t="str">
        <f t="shared" si="10"/>
        <v>ASURION REPAIR SERVICES</v>
      </c>
      <c r="B637" t="s">
        <v>4908</v>
      </c>
      <c r="C637">
        <v>1179021325</v>
      </c>
      <c r="D637" t="s">
        <v>4558</v>
      </c>
      <c r="E637" t="s">
        <v>4562</v>
      </c>
      <c r="F637" t="s">
        <v>4587</v>
      </c>
      <c r="G637" t="str">
        <f>_xlfn.XLOOKUP(B637,'Brian K File'!B:B,'Brian K File'!D:D,"Not",0,1)</f>
        <v>Not</v>
      </c>
    </row>
    <row r="638" spans="1:8" x14ac:dyDescent="0.25">
      <c r="A638" t="str">
        <f t="shared" si="10"/>
        <v>ASURION REPAIR SERVICES</v>
      </c>
      <c r="B638" t="s">
        <v>4909</v>
      </c>
      <c r="C638">
        <v>1179021333</v>
      </c>
      <c r="D638" t="s">
        <v>4558</v>
      </c>
      <c r="E638" t="s">
        <v>4562</v>
      </c>
      <c r="F638" t="s">
        <v>4587</v>
      </c>
      <c r="G638" t="str">
        <f>_xlfn.XLOOKUP(B638,'Brian K File'!B:B,'Brian K File'!D:D,"Not",0,1)</f>
        <v>Not</v>
      </c>
    </row>
    <row r="639" spans="1:8" x14ac:dyDescent="0.25">
      <c r="A639" t="str">
        <f t="shared" si="10"/>
        <v>ASURION REPAIR SERVICES</v>
      </c>
      <c r="B639" t="s">
        <v>4910</v>
      </c>
      <c r="C639">
        <v>1179021405</v>
      </c>
      <c r="D639" t="s">
        <v>4558</v>
      </c>
      <c r="E639" t="s">
        <v>4562</v>
      </c>
      <c r="F639" t="s">
        <v>4587</v>
      </c>
      <c r="G639" t="str">
        <f>_xlfn.XLOOKUP(B639,'Brian K File'!B:B,'Brian K File'!D:D,"Not",0,1)</f>
        <v>Not</v>
      </c>
    </row>
    <row r="640" spans="1:8" x14ac:dyDescent="0.25">
      <c r="A640" t="str">
        <f t="shared" si="10"/>
        <v>SAN ANTONIO-OEM</v>
      </c>
      <c r="B640" t="s">
        <v>4911</v>
      </c>
      <c r="C640">
        <v>1179021413</v>
      </c>
      <c r="D640" t="s">
        <v>4558</v>
      </c>
      <c r="E640" t="s">
        <v>4824</v>
      </c>
      <c r="F640" t="s">
        <v>4587</v>
      </c>
      <c r="G640" t="str">
        <f>_xlfn.XLOOKUP(B640,'Brian K File'!B:B,'Brian K File'!D:D,"Not",0,1)</f>
        <v>Not</v>
      </c>
      <c r="H640">
        <f>_xlfn.XLOOKUP(C640,'Matt Address File'!A:A,'Matt Address File'!C:C,"",0,1)</f>
        <v>272310</v>
      </c>
    </row>
    <row r="641" spans="1:7" x14ac:dyDescent="0.25">
      <c r="A641" t="str">
        <f t="shared" si="10"/>
        <v>SAN ANTONIO-OEM</v>
      </c>
      <c r="B641" t="s">
        <v>1555</v>
      </c>
      <c r="C641">
        <v>1179021414</v>
      </c>
      <c r="D641" t="s">
        <v>4558</v>
      </c>
      <c r="E641" t="s">
        <v>4824</v>
      </c>
      <c r="F641" t="s">
        <v>4560</v>
      </c>
      <c r="G641" t="str">
        <f>_xlfn.XLOOKUP(B641,'Brian K File'!B:B,'Brian K File'!D:D,"Not",0,1)</f>
        <v>Production</v>
      </c>
    </row>
    <row r="642" spans="1:7" x14ac:dyDescent="0.25">
      <c r="A642" t="str">
        <f t="shared" si="10"/>
        <v>RALEIGH-OEM</v>
      </c>
      <c r="B642" t="s">
        <v>1446</v>
      </c>
      <c r="C642">
        <v>1179021422</v>
      </c>
      <c r="D642" t="s">
        <v>4558</v>
      </c>
      <c r="E642" t="s">
        <v>4804</v>
      </c>
      <c r="F642" t="s">
        <v>4560</v>
      </c>
      <c r="G642" t="str">
        <f>_xlfn.XLOOKUP(B642,'Brian K File'!B:B,'Brian K File'!D:D,"Not",0,1)</f>
        <v>Production</v>
      </c>
    </row>
    <row r="643" spans="1:7" x14ac:dyDescent="0.25">
      <c r="A643" t="str">
        <f t="shared" si="10"/>
        <v>SAN DIEGO-OEM</v>
      </c>
      <c r="B643" t="s">
        <v>1574</v>
      </c>
      <c r="C643">
        <v>1152611946</v>
      </c>
      <c r="D643" t="s">
        <v>4558</v>
      </c>
      <c r="E643" t="s">
        <v>4638</v>
      </c>
      <c r="F643" t="s">
        <v>4560</v>
      </c>
      <c r="G643" t="str">
        <f>_xlfn.XLOOKUP(B643,'Brian K File'!B:B,'Brian K File'!D:D,"Not",0,1)</f>
        <v>Not</v>
      </c>
    </row>
    <row r="644" spans="1:7" x14ac:dyDescent="0.25">
      <c r="A644" t="str">
        <f t="shared" ref="A644:A685" si="11">TRIM(RIGHT(RIGHT(E644,LEN(E644)-FIND(" - ",E644)-1),LEN(RIGHT(E644,LEN(E644)-FIND(" - ",E644)-1))-FIND(" - ",RIGHT(E644,LEN(E644)-FIND(" - ",E644)-1))-1))</f>
        <v>COLUMBUS OH-OEM</v>
      </c>
      <c r="B644" t="s">
        <v>237</v>
      </c>
      <c r="C644">
        <v>1179022138</v>
      </c>
      <c r="D644" t="s">
        <v>4558</v>
      </c>
      <c r="E644" t="s">
        <v>4672</v>
      </c>
      <c r="F644" t="s">
        <v>4560</v>
      </c>
      <c r="G644" t="str">
        <f>_xlfn.XLOOKUP(B644,'Brian K File'!B:B,'Brian K File'!D:D,"Not",0,1)</f>
        <v>Production</v>
      </c>
    </row>
    <row r="645" spans="1:7" x14ac:dyDescent="0.25">
      <c r="A645" t="str">
        <f t="shared" si="11"/>
        <v>ASURION REPAIR SERVICES</v>
      </c>
      <c r="B645" t="s">
        <v>4912</v>
      </c>
      <c r="C645">
        <v>1179022285</v>
      </c>
      <c r="D645" t="s">
        <v>4558</v>
      </c>
      <c r="E645" t="s">
        <v>4562</v>
      </c>
      <c r="F645" t="s">
        <v>4560</v>
      </c>
      <c r="G645" t="str">
        <f>_xlfn.XLOOKUP(B645,'Brian K File'!B:B,'Brian K File'!D:D,"Not",0,1)</f>
        <v>Not</v>
      </c>
    </row>
    <row r="646" spans="1:7" x14ac:dyDescent="0.25">
      <c r="A646" t="str">
        <f t="shared" si="11"/>
        <v>ASURION REPAIR SERVICES</v>
      </c>
      <c r="B646" t="s">
        <v>4913</v>
      </c>
      <c r="C646">
        <v>1179535054</v>
      </c>
      <c r="D646" t="s">
        <v>4558</v>
      </c>
      <c r="E646" t="s">
        <v>4562</v>
      </c>
      <c r="F646" t="s">
        <v>4570</v>
      </c>
      <c r="G646" t="str">
        <f>_xlfn.XLOOKUP(B646,'Brian K File'!B:B,'Brian K File'!D:D,"Not",0,1)</f>
        <v>Not</v>
      </c>
    </row>
    <row r="647" spans="1:7" x14ac:dyDescent="0.25">
      <c r="A647" t="str">
        <f t="shared" si="11"/>
        <v>SAN DIEGO-OEM</v>
      </c>
      <c r="B647" t="s">
        <v>1599</v>
      </c>
      <c r="C647">
        <v>1156891540</v>
      </c>
      <c r="D647" t="s">
        <v>4558</v>
      </c>
      <c r="E647" t="s">
        <v>4638</v>
      </c>
      <c r="F647" t="s">
        <v>4560</v>
      </c>
      <c r="G647" t="str">
        <f>_xlfn.XLOOKUP(B647,'Brian K File'!B:B,'Brian K File'!D:D,"Not",0,1)</f>
        <v>Not</v>
      </c>
    </row>
    <row r="648" spans="1:7" x14ac:dyDescent="0.25">
      <c r="A648" t="str">
        <f t="shared" si="11"/>
        <v>LONG ISLAND WEST</v>
      </c>
      <c r="B648" t="s">
        <v>4914</v>
      </c>
      <c r="C648">
        <v>1179554652</v>
      </c>
      <c r="D648" t="s">
        <v>4558</v>
      </c>
      <c r="E648" t="s">
        <v>4668</v>
      </c>
      <c r="F648" t="s">
        <v>4570</v>
      </c>
      <c r="G648" t="str">
        <f>_xlfn.XLOOKUP(B648,'Brian K File'!B:B,'Brian K File'!D:D,"Not",0,1)</f>
        <v>Production</v>
      </c>
    </row>
    <row r="649" spans="1:7" x14ac:dyDescent="0.25">
      <c r="A649" t="str">
        <f t="shared" si="11"/>
        <v>FORT LAUDERDALE</v>
      </c>
      <c r="B649" t="s">
        <v>459</v>
      </c>
      <c r="C649">
        <v>1180755000</v>
      </c>
      <c r="D649" t="s">
        <v>4558</v>
      </c>
      <c r="E649" t="s">
        <v>4568</v>
      </c>
      <c r="F649" t="s">
        <v>4560</v>
      </c>
      <c r="G649" t="str">
        <f>_xlfn.XLOOKUP(B649,'Brian K File'!B:B,'Brian K File'!D:D,"Not",0,1)</f>
        <v>New Hire Training</v>
      </c>
    </row>
    <row r="650" spans="1:7" x14ac:dyDescent="0.25">
      <c r="A650" t="str">
        <f t="shared" si="11"/>
        <v>ASURION REPAIR SERVICES</v>
      </c>
      <c r="B650" t="s">
        <v>4915</v>
      </c>
      <c r="C650">
        <v>1181522388</v>
      </c>
      <c r="D650" t="s">
        <v>4558</v>
      </c>
      <c r="E650" t="s">
        <v>4562</v>
      </c>
      <c r="F650" t="s">
        <v>4587</v>
      </c>
      <c r="G650" t="str">
        <f>_xlfn.XLOOKUP(B650,'Brian K File'!B:B,'Brian K File'!D:D,"Not",0,1)</f>
        <v>Not</v>
      </c>
    </row>
    <row r="651" spans="1:7" x14ac:dyDescent="0.25">
      <c r="A651" t="str">
        <f t="shared" si="11"/>
        <v>ASURION REPAIR SERVICES</v>
      </c>
      <c r="B651" t="s">
        <v>4916</v>
      </c>
      <c r="C651">
        <v>1181522391</v>
      </c>
      <c r="D651" t="s">
        <v>4558</v>
      </c>
      <c r="E651" t="s">
        <v>4562</v>
      </c>
      <c r="F651" t="s">
        <v>4587</v>
      </c>
      <c r="G651" t="str">
        <f>_xlfn.XLOOKUP(B651,'Brian K File'!B:B,'Brian K File'!D:D,"Not",0,1)</f>
        <v>Not</v>
      </c>
    </row>
    <row r="652" spans="1:7" x14ac:dyDescent="0.25">
      <c r="A652" t="str">
        <f t="shared" si="11"/>
        <v>ASURION REPAIR SERVICES</v>
      </c>
      <c r="B652" t="s">
        <v>4917</v>
      </c>
      <c r="C652">
        <v>1181522392</v>
      </c>
      <c r="D652" t="s">
        <v>4558</v>
      </c>
      <c r="E652" t="s">
        <v>4562</v>
      </c>
      <c r="F652" t="s">
        <v>4587</v>
      </c>
      <c r="G652" t="str">
        <f>_xlfn.XLOOKUP(B652,'Brian K File'!B:B,'Brian K File'!D:D,"Not",0,1)</f>
        <v>Not</v>
      </c>
    </row>
    <row r="653" spans="1:7" x14ac:dyDescent="0.25">
      <c r="A653" t="str">
        <f t="shared" si="11"/>
        <v>RALEIGH-OEM</v>
      </c>
      <c r="B653" t="s">
        <v>1430</v>
      </c>
      <c r="C653">
        <v>1181522393</v>
      </c>
      <c r="D653" t="s">
        <v>4558</v>
      </c>
      <c r="E653" t="s">
        <v>4804</v>
      </c>
      <c r="F653" t="s">
        <v>4560</v>
      </c>
      <c r="G653" t="str">
        <f>_xlfn.XLOOKUP(B653,'Brian K File'!B:B,'Brian K File'!D:D,"Not",0,1)</f>
        <v>Production</v>
      </c>
    </row>
    <row r="654" spans="1:7" x14ac:dyDescent="0.25">
      <c r="A654" t="str">
        <f t="shared" si="11"/>
        <v>RALEIGH-OEM</v>
      </c>
      <c r="B654" t="s">
        <v>1434</v>
      </c>
      <c r="C654">
        <v>1181522394</v>
      </c>
      <c r="D654" t="s">
        <v>4558</v>
      </c>
      <c r="E654" t="s">
        <v>4804</v>
      </c>
      <c r="F654" t="s">
        <v>4560</v>
      </c>
      <c r="G654" t="str">
        <f>_xlfn.XLOOKUP(B654,'Brian K File'!B:B,'Brian K File'!D:D,"Not",0,1)</f>
        <v>Production</v>
      </c>
    </row>
    <row r="655" spans="1:7" x14ac:dyDescent="0.25">
      <c r="A655" t="str">
        <f t="shared" si="11"/>
        <v>RALEIGH-OEM</v>
      </c>
      <c r="B655" t="s">
        <v>1442</v>
      </c>
      <c r="C655">
        <v>1181522395</v>
      </c>
      <c r="D655" t="s">
        <v>4558</v>
      </c>
      <c r="E655" t="s">
        <v>4804</v>
      </c>
      <c r="F655" t="s">
        <v>4560</v>
      </c>
      <c r="G655" t="str">
        <f>_xlfn.XLOOKUP(B655,'Brian K File'!B:B,'Brian K File'!D:D,"Not",0,1)</f>
        <v>Production</v>
      </c>
    </row>
    <row r="656" spans="1:7" x14ac:dyDescent="0.25">
      <c r="A656" t="str">
        <f t="shared" si="11"/>
        <v>ASURION REPAIR SERVICES</v>
      </c>
      <c r="B656" t="s">
        <v>4918</v>
      </c>
      <c r="C656">
        <v>1181522396</v>
      </c>
      <c r="D656" t="s">
        <v>4558</v>
      </c>
      <c r="E656" t="s">
        <v>4562</v>
      </c>
      <c r="F656" t="s">
        <v>4587</v>
      </c>
      <c r="G656" t="str">
        <f>_xlfn.XLOOKUP(B656,'Brian K File'!B:B,'Brian K File'!D:D,"Not",0,1)</f>
        <v>Not</v>
      </c>
    </row>
    <row r="657" spans="1:7" x14ac:dyDescent="0.25">
      <c r="A657" t="str">
        <f t="shared" si="11"/>
        <v>SEATTLE</v>
      </c>
      <c r="B657" t="s">
        <v>4919</v>
      </c>
      <c r="C657">
        <v>1164952772</v>
      </c>
      <c r="D657" t="s">
        <v>4558</v>
      </c>
      <c r="E657" t="s">
        <v>4683</v>
      </c>
      <c r="F657" t="s">
        <v>4560</v>
      </c>
      <c r="G657" t="str">
        <f>_xlfn.XLOOKUP(B657,'Brian K File'!B:B,'Brian K File'!D:D,"Not",0,1)</f>
        <v>Not</v>
      </c>
    </row>
    <row r="658" spans="1:7" x14ac:dyDescent="0.25">
      <c r="A658" t="str">
        <f t="shared" si="11"/>
        <v>NEW ORLEANS-OEM</v>
      </c>
      <c r="B658" t="s">
        <v>1156</v>
      </c>
      <c r="C658">
        <v>1181522401</v>
      </c>
      <c r="D658" t="s">
        <v>4558</v>
      </c>
      <c r="E658" t="s">
        <v>4811</v>
      </c>
      <c r="F658" t="s">
        <v>4560</v>
      </c>
      <c r="G658" t="str">
        <f>_xlfn.XLOOKUP(B658,'Brian K File'!B:B,'Brian K File'!D:D,"Not",0,1)</f>
        <v>Production</v>
      </c>
    </row>
    <row r="659" spans="1:7" x14ac:dyDescent="0.25">
      <c r="A659" t="str">
        <f t="shared" si="11"/>
        <v>HOUSTON-OEM</v>
      </c>
      <c r="B659" t="s">
        <v>4920</v>
      </c>
      <c r="C659">
        <v>1181522402</v>
      </c>
      <c r="D659" t="s">
        <v>4558</v>
      </c>
      <c r="E659" t="s">
        <v>4577</v>
      </c>
      <c r="F659" t="s">
        <v>4560</v>
      </c>
      <c r="G659" t="str">
        <f>_xlfn.XLOOKUP(B659,'Brian K File'!B:B,'Brian K File'!D:D,"Not",0,1)</f>
        <v>Production</v>
      </c>
    </row>
    <row r="660" spans="1:7" x14ac:dyDescent="0.25">
      <c r="A660" t="str">
        <f t="shared" si="11"/>
        <v>ASURION REPAIR SERVICES</v>
      </c>
      <c r="B660" t="s">
        <v>4921</v>
      </c>
      <c r="C660">
        <v>1181522404</v>
      </c>
      <c r="D660" t="s">
        <v>4558</v>
      </c>
      <c r="E660" t="s">
        <v>4562</v>
      </c>
      <c r="F660" t="s">
        <v>4587</v>
      </c>
      <c r="G660" t="str">
        <f>_xlfn.XLOOKUP(B660,'Brian K File'!B:B,'Brian K File'!D:D,"Not",0,1)</f>
        <v>Not</v>
      </c>
    </row>
    <row r="661" spans="1:7" x14ac:dyDescent="0.25">
      <c r="A661" t="str">
        <f t="shared" si="11"/>
        <v>ASURION REPAIR SERVICES</v>
      </c>
      <c r="B661" t="s">
        <v>661</v>
      </c>
      <c r="C661">
        <v>1181522405</v>
      </c>
      <c r="D661" t="s">
        <v>4558</v>
      </c>
      <c r="E661" t="s">
        <v>4562</v>
      </c>
      <c r="F661" t="s">
        <v>4587</v>
      </c>
      <c r="G661" t="str">
        <f>_xlfn.XLOOKUP(B661,'Brian K File'!B:B,'Brian K File'!D:D,"Not",0,1)</f>
        <v>Not</v>
      </c>
    </row>
    <row r="662" spans="1:7" x14ac:dyDescent="0.25">
      <c r="A662" t="str">
        <f t="shared" si="11"/>
        <v>DALLAS-OEM</v>
      </c>
      <c r="B662" t="s">
        <v>280</v>
      </c>
      <c r="C662">
        <v>1181522406</v>
      </c>
      <c r="D662" t="s">
        <v>4558</v>
      </c>
      <c r="E662" t="s">
        <v>4618</v>
      </c>
      <c r="F662" t="s">
        <v>4560</v>
      </c>
      <c r="G662" t="str">
        <f>_xlfn.XLOOKUP(B662,'Brian K File'!B:B,'Brian K File'!D:D,"Not",0,1)</f>
        <v>Production</v>
      </c>
    </row>
    <row r="663" spans="1:7" x14ac:dyDescent="0.25">
      <c r="A663" t="str">
        <f t="shared" si="11"/>
        <v>ASURION REPAIR SERVICES</v>
      </c>
      <c r="B663" t="s">
        <v>4922</v>
      </c>
      <c r="C663">
        <v>1181522407</v>
      </c>
      <c r="D663" t="s">
        <v>4558</v>
      </c>
      <c r="E663" t="s">
        <v>4562</v>
      </c>
      <c r="F663" t="s">
        <v>4587</v>
      </c>
      <c r="G663" t="str">
        <f>_xlfn.XLOOKUP(B663,'Brian K File'!B:B,'Brian K File'!D:D,"Not",0,1)</f>
        <v>Not</v>
      </c>
    </row>
    <row r="664" spans="1:7" x14ac:dyDescent="0.25">
      <c r="A664" t="str">
        <f t="shared" si="11"/>
        <v>DALLAS-OEM</v>
      </c>
      <c r="B664" t="s">
        <v>251</v>
      </c>
      <c r="C664">
        <v>1181522409</v>
      </c>
      <c r="D664" t="s">
        <v>4558</v>
      </c>
      <c r="E664" t="s">
        <v>4618</v>
      </c>
      <c r="F664" t="s">
        <v>4560</v>
      </c>
      <c r="G664" t="str">
        <f>_xlfn.XLOOKUP(B664,'Brian K File'!B:B,'Brian K File'!D:D,"Not",0,1)</f>
        <v>Production</v>
      </c>
    </row>
    <row r="665" spans="1:7" x14ac:dyDescent="0.25">
      <c r="A665" t="str">
        <f t="shared" si="11"/>
        <v>DETROIT-OEM</v>
      </c>
      <c r="B665" t="s">
        <v>412</v>
      </c>
      <c r="C665">
        <v>1181522410</v>
      </c>
      <c r="D665" t="s">
        <v>4558</v>
      </c>
      <c r="E665" t="s">
        <v>4693</v>
      </c>
      <c r="F665" t="s">
        <v>4560</v>
      </c>
      <c r="G665" t="str">
        <f>_xlfn.XLOOKUP(B665,'Brian K File'!B:B,'Brian K File'!D:D,"Not",0,1)</f>
        <v>Production</v>
      </c>
    </row>
    <row r="666" spans="1:7" x14ac:dyDescent="0.25">
      <c r="A666" t="str">
        <f t="shared" si="11"/>
        <v>SAINT LOUIS-OEM</v>
      </c>
      <c r="B666" t="s">
        <v>1536</v>
      </c>
      <c r="C666">
        <v>1181522413</v>
      </c>
      <c r="D666" t="s">
        <v>4558</v>
      </c>
      <c r="E666" t="s">
        <v>4565</v>
      </c>
      <c r="F666" t="s">
        <v>4560</v>
      </c>
      <c r="G666" t="str">
        <f>_xlfn.XLOOKUP(B666,'Brian K File'!B:B,'Brian K File'!D:D,"Not",0,1)</f>
        <v>Production</v>
      </c>
    </row>
    <row r="667" spans="1:7" x14ac:dyDescent="0.25">
      <c r="A667" t="str">
        <f t="shared" si="11"/>
        <v>ASURION REPAIR SERVICES</v>
      </c>
      <c r="B667" t="s">
        <v>4923</v>
      </c>
      <c r="C667">
        <v>1181522414</v>
      </c>
      <c r="D667" t="s">
        <v>4558</v>
      </c>
      <c r="E667" t="s">
        <v>4562</v>
      </c>
      <c r="F667" t="s">
        <v>4587</v>
      </c>
      <c r="G667" t="str">
        <f>_xlfn.XLOOKUP(B667,'Brian K File'!B:B,'Brian K File'!D:D,"Not",0,1)</f>
        <v>Not</v>
      </c>
    </row>
    <row r="668" spans="1:7" x14ac:dyDescent="0.25">
      <c r="A668" t="str">
        <f t="shared" si="11"/>
        <v>DENVER-OEM</v>
      </c>
      <c r="B668" t="s">
        <v>383</v>
      </c>
      <c r="C668">
        <v>1183125229</v>
      </c>
      <c r="D668" t="s">
        <v>4558</v>
      </c>
      <c r="E668" t="s">
        <v>4688</v>
      </c>
      <c r="F668" t="s">
        <v>4560</v>
      </c>
      <c r="G668" t="str">
        <f>_xlfn.XLOOKUP(B668,'Brian K File'!B:B,'Brian K File'!D:D,"Not",0,1)</f>
        <v>Production</v>
      </c>
    </row>
    <row r="669" spans="1:7" x14ac:dyDescent="0.25">
      <c r="A669" t="str">
        <f t="shared" si="11"/>
        <v>DES MOINES-OEM</v>
      </c>
      <c r="B669" t="s">
        <v>388</v>
      </c>
      <c r="C669">
        <v>1183128207</v>
      </c>
      <c r="D669" t="s">
        <v>4558</v>
      </c>
      <c r="E669" t="s">
        <v>4691</v>
      </c>
      <c r="F669" t="s">
        <v>4560</v>
      </c>
      <c r="G669" t="str">
        <f>_xlfn.XLOOKUP(B669,'Brian K File'!B:B,'Brian K File'!D:D,"Not",0,1)</f>
        <v>New Hire Training</v>
      </c>
    </row>
    <row r="670" spans="1:7" x14ac:dyDescent="0.25">
      <c r="A670" t="str">
        <f t="shared" si="11"/>
        <v>NASHVILLE-OEM</v>
      </c>
      <c r="B670" t="s">
        <v>1107</v>
      </c>
      <c r="C670">
        <v>1183128890</v>
      </c>
      <c r="D670" t="s">
        <v>4558</v>
      </c>
      <c r="E670" t="s">
        <v>4640</v>
      </c>
      <c r="F670" t="s">
        <v>4560</v>
      </c>
      <c r="G670" t="str">
        <f>_xlfn.XLOOKUP(B670,'Brian K File'!B:B,'Brian K File'!D:D,"Not",0,1)</f>
        <v>Production</v>
      </c>
    </row>
    <row r="671" spans="1:7" x14ac:dyDescent="0.25">
      <c r="A671" t="str">
        <f t="shared" si="11"/>
        <v>NASHVILLE-OEM</v>
      </c>
      <c r="B671" t="s">
        <v>1119</v>
      </c>
      <c r="C671">
        <v>1183129250</v>
      </c>
      <c r="D671" t="s">
        <v>4558</v>
      </c>
      <c r="E671" t="s">
        <v>4640</v>
      </c>
      <c r="F671" t="s">
        <v>4560</v>
      </c>
      <c r="G671" t="str">
        <f>_xlfn.XLOOKUP(B671,'Brian K File'!B:B,'Brian K File'!D:D,"Not",0,1)</f>
        <v>Production</v>
      </c>
    </row>
    <row r="672" spans="1:7" x14ac:dyDescent="0.25">
      <c r="A672" t="str">
        <f t="shared" si="11"/>
        <v>SEATTLE</v>
      </c>
      <c r="B672" t="s">
        <v>1648</v>
      </c>
      <c r="C672">
        <v>1174684551</v>
      </c>
      <c r="D672" t="s">
        <v>4558</v>
      </c>
      <c r="E672" t="s">
        <v>4683</v>
      </c>
      <c r="F672" t="s">
        <v>4560</v>
      </c>
      <c r="G672" t="str">
        <f>_xlfn.XLOOKUP(B672,'Brian K File'!B:B,'Brian K File'!D:D,"Not",0,1)</f>
        <v>Not</v>
      </c>
    </row>
    <row r="673" spans="1:7" x14ac:dyDescent="0.25">
      <c r="A673" t="str">
        <f t="shared" si="11"/>
        <v>SAN JOSE-OEM</v>
      </c>
      <c r="B673" t="s">
        <v>1616</v>
      </c>
      <c r="C673">
        <v>1183130702</v>
      </c>
      <c r="D673" t="s">
        <v>4558</v>
      </c>
      <c r="E673" t="s">
        <v>4784</v>
      </c>
      <c r="F673" t="s">
        <v>4560</v>
      </c>
      <c r="G673" t="str">
        <f>_xlfn.XLOOKUP(B673,'Brian K File'!B:B,'Brian K File'!D:D,"Not",0,1)</f>
        <v>Production</v>
      </c>
    </row>
    <row r="674" spans="1:7" x14ac:dyDescent="0.25">
      <c r="A674" t="str">
        <f t="shared" si="11"/>
        <v>DES MOINES-OEM</v>
      </c>
      <c r="B674" t="s">
        <v>402</v>
      </c>
      <c r="C674">
        <v>1184727678</v>
      </c>
      <c r="D674" t="s">
        <v>4558</v>
      </c>
      <c r="E674" t="s">
        <v>4691</v>
      </c>
      <c r="F674" t="s">
        <v>4560</v>
      </c>
      <c r="G674" t="str">
        <f>_xlfn.XLOOKUP(B674,'Brian K File'!B:B,'Brian K File'!D:D,"Not",0,1)</f>
        <v>New Hire Training</v>
      </c>
    </row>
    <row r="675" spans="1:7" x14ac:dyDescent="0.25">
      <c r="A675" t="str">
        <f t="shared" si="11"/>
        <v>ALEXANDRIA-OEM</v>
      </c>
      <c r="B675" t="s">
        <v>63</v>
      </c>
      <c r="C675">
        <v>471136538</v>
      </c>
      <c r="D675" t="s">
        <v>4558</v>
      </c>
      <c r="E675" t="s">
        <v>4782</v>
      </c>
      <c r="F675" t="s">
        <v>4560</v>
      </c>
      <c r="G675" t="str">
        <f>_xlfn.XLOOKUP(B675,'Brian K File'!B:B,'Brian K File'!D:D,"Not",0,1)</f>
        <v>Production</v>
      </c>
    </row>
    <row r="676" spans="1:7" x14ac:dyDescent="0.25">
      <c r="A676" t="str">
        <f t="shared" si="11"/>
        <v>ASURION REPAIR SERVICES</v>
      </c>
      <c r="B676" t="s">
        <v>4924</v>
      </c>
      <c r="C676">
        <v>481989287</v>
      </c>
      <c r="D676" t="s">
        <v>4558</v>
      </c>
      <c r="E676" t="s">
        <v>4562</v>
      </c>
      <c r="F676" t="s">
        <v>4570</v>
      </c>
      <c r="G676" t="str">
        <f>_xlfn.XLOOKUP(B676,'Brian K File'!B:B,'Brian K File'!D:D,"Not",0,1)</f>
        <v>Not</v>
      </c>
    </row>
    <row r="677" spans="1:7" x14ac:dyDescent="0.25">
      <c r="A677" t="str">
        <f t="shared" si="11"/>
        <v>SYRACUSE</v>
      </c>
      <c r="B677" t="s">
        <v>1665</v>
      </c>
      <c r="C677">
        <v>1134812397</v>
      </c>
      <c r="D677" t="s">
        <v>4558</v>
      </c>
      <c r="E677" t="s">
        <v>4769</v>
      </c>
      <c r="F677" t="s">
        <v>4560</v>
      </c>
      <c r="G677" t="str">
        <f>_xlfn.XLOOKUP(B677,'Brian K File'!B:B,'Brian K File'!D:D,"Not",0,1)</f>
        <v>Not</v>
      </c>
    </row>
    <row r="678" spans="1:7" x14ac:dyDescent="0.25">
      <c r="A678" t="str">
        <f t="shared" si="11"/>
        <v>ASURION REPAIR SERVICES</v>
      </c>
      <c r="B678" t="s">
        <v>4925</v>
      </c>
      <c r="C678">
        <v>488298063</v>
      </c>
      <c r="D678" t="s">
        <v>4558</v>
      </c>
      <c r="E678" t="s">
        <v>4562</v>
      </c>
      <c r="F678" t="s">
        <v>4560</v>
      </c>
      <c r="G678" t="str">
        <f>_xlfn.XLOOKUP(B678,'Brian K File'!B:B,'Brian K File'!D:D,"Not",0,1)</f>
        <v>Not</v>
      </c>
    </row>
    <row r="679" spans="1:7" x14ac:dyDescent="0.25">
      <c r="A679" t="str">
        <f t="shared" si="11"/>
        <v>ASURION REPAIR SERVICES</v>
      </c>
      <c r="B679" t="s">
        <v>4926</v>
      </c>
      <c r="C679">
        <v>511463420</v>
      </c>
      <c r="D679" t="s">
        <v>4558</v>
      </c>
      <c r="E679" t="s">
        <v>4562</v>
      </c>
      <c r="F679" t="s">
        <v>4560</v>
      </c>
      <c r="G679" t="str">
        <f>_xlfn.XLOOKUP(B679,'Brian K File'!B:B,'Brian K File'!D:D,"Not",0,1)</f>
        <v>Not</v>
      </c>
    </row>
    <row r="680" spans="1:7" x14ac:dyDescent="0.25">
      <c r="A680" t="str">
        <f t="shared" si="11"/>
        <v>ASURION REPAIR SERVICES</v>
      </c>
      <c r="B680" t="s">
        <v>4927</v>
      </c>
      <c r="C680">
        <v>519409524</v>
      </c>
      <c r="D680" t="s">
        <v>4558</v>
      </c>
      <c r="E680" t="s">
        <v>4562</v>
      </c>
      <c r="F680" t="s">
        <v>4560</v>
      </c>
      <c r="G680" t="str">
        <f>_xlfn.XLOOKUP(B680,'Brian K File'!B:B,'Brian K File'!D:D,"Not",0,1)</f>
        <v>Not</v>
      </c>
    </row>
    <row r="681" spans="1:7" x14ac:dyDescent="0.25">
      <c r="A681" t="str">
        <f t="shared" si="11"/>
        <v>SYRACUSE</v>
      </c>
      <c r="B681" t="s">
        <v>1656</v>
      </c>
      <c r="C681">
        <v>1151392675</v>
      </c>
      <c r="D681" t="s">
        <v>4558</v>
      </c>
      <c r="E681" t="s">
        <v>4769</v>
      </c>
      <c r="F681" t="s">
        <v>4560</v>
      </c>
      <c r="G681" t="str">
        <f>_xlfn.XLOOKUP(B681,'Brian K File'!B:B,'Brian K File'!D:D,"Not",0,1)</f>
        <v>Not</v>
      </c>
    </row>
    <row r="682" spans="1:7" x14ac:dyDescent="0.25">
      <c r="A682" t="str">
        <f t="shared" si="11"/>
        <v>TAMPA</v>
      </c>
      <c r="B682" t="s">
        <v>1708</v>
      </c>
      <c r="C682">
        <v>1156891423</v>
      </c>
      <c r="D682" t="s">
        <v>4558</v>
      </c>
      <c r="E682" t="s">
        <v>4574</v>
      </c>
      <c r="F682" t="s">
        <v>4560</v>
      </c>
      <c r="G682" t="str">
        <f>_xlfn.XLOOKUP(B682,'Brian K File'!B:B,'Brian K File'!D:D,"Not",0,1)</f>
        <v>Not</v>
      </c>
    </row>
    <row r="683" spans="1:7" x14ac:dyDescent="0.25">
      <c r="A683" t="str">
        <f t="shared" si="11"/>
        <v>ASURION REPAIR SERVICES</v>
      </c>
      <c r="B683" t="s">
        <v>4928</v>
      </c>
      <c r="C683">
        <v>563417817</v>
      </c>
      <c r="D683" t="s">
        <v>4558</v>
      </c>
      <c r="E683" t="s">
        <v>4562</v>
      </c>
      <c r="F683" t="s">
        <v>4560</v>
      </c>
      <c r="G683" t="str">
        <f>_xlfn.XLOOKUP(B683,'Brian K File'!B:B,'Brian K File'!D:D,"Not",0,1)</f>
        <v>Not</v>
      </c>
    </row>
    <row r="684" spans="1:7" x14ac:dyDescent="0.25">
      <c r="A684" t="str">
        <f t="shared" si="11"/>
        <v>CHATTANOOGA</v>
      </c>
      <c r="B684" t="s">
        <v>185</v>
      </c>
      <c r="C684">
        <v>590900283</v>
      </c>
      <c r="D684" t="s">
        <v>4558</v>
      </c>
      <c r="E684" t="s">
        <v>4772</v>
      </c>
      <c r="F684" t="s">
        <v>4560</v>
      </c>
      <c r="G684" t="str">
        <f>_xlfn.XLOOKUP(B684,'Brian K File'!B:B,'Brian K File'!D:D,"Not",0,1)</f>
        <v>Production</v>
      </c>
    </row>
    <row r="685" spans="1:7" x14ac:dyDescent="0.25">
      <c r="A685" t="str">
        <f t="shared" si="11"/>
        <v>TAMPA</v>
      </c>
      <c r="B685" t="s">
        <v>1702</v>
      </c>
      <c r="C685">
        <v>1164952676</v>
      </c>
      <c r="D685" t="s">
        <v>4558</v>
      </c>
      <c r="E685" t="s">
        <v>4574</v>
      </c>
      <c r="F685" t="s">
        <v>4560</v>
      </c>
      <c r="G685" t="str">
        <f>_xlfn.XLOOKUP(B685,'Brian K File'!B:B,'Brian K File'!D:D,"Not",0,1)</f>
        <v>Not</v>
      </c>
    </row>
    <row r="686" spans="1:7" x14ac:dyDescent="0.25">
      <c r="A686" t="str">
        <f t="shared" ref="A686:A704" si="12">TRIM(RIGHT(RIGHT(E686,LEN(E686)-FIND(" - ",E686)-1),LEN(RIGHT(E686,LEN(E686)-FIND(" - ",E686)-1))-FIND(" - ",RIGHT(E686,LEN(E686)-FIND(" - ",E686)-1))-1))</f>
        <v>MIAMI</v>
      </c>
      <c r="B686" t="s">
        <v>1095</v>
      </c>
      <c r="C686">
        <v>630139077</v>
      </c>
      <c r="D686" t="s">
        <v>4558</v>
      </c>
      <c r="E686" t="s">
        <v>4571</v>
      </c>
      <c r="F686" t="s">
        <v>4560</v>
      </c>
      <c r="G686" t="str">
        <f>_xlfn.XLOOKUP(B686,'Brian K File'!B:B,'Brian K File'!D:D,"Not",0,1)</f>
        <v>Lakes Training</v>
      </c>
    </row>
    <row r="687" spans="1:7" x14ac:dyDescent="0.25">
      <c r="A687" t="str">
        <f t="shared" si="12"/>
        <v>DALLAS-OEM</v>
      </c>
      <c r="B687" t="s">
        <v>308</v>
      </c>
      <c r="C687">
        <v>647661626</v>
      </c>
      <c r="D687" t="s">
        <v>4558</v>
      </c>
      <c r="E687" t="s">
        <v>4618</v>
      </c>
      <c r="F687" t="s">
        <v>4560</v>
      </c>
      <c r="G687" t="str">
        <f>_xlfn.XLOOKUP(B687,'Brian K File'!B:B,'Brian K File'!D:D,"Not",0,1)</f>
        <v>Production</v>
      </c>
    </row>
    <row r="688" spans="1:7" x14ac:dyDescent="0.25">
      <c r="A688" t="str">
        <f t="shared" si="12"/>
        <v>ASURION REPAIR SERVICES</v>
      </c>
      <c r="B688" t="s">
        <v>4929</v>
      </c>
      <c r="C688">
        <v>664037804</v>
      </c>
      <c r="D688" t="s">
        <v>4558</v>
      </c>
      <c r="E688" t="s">
        <v>4562</v>
      </c>
      <c r="F688" t="s">
        <v>4560</v>
      </c>
      <c r="G688" t="str">
        <f>_xlfn.XLOOKUP(B688,'Brian K File'!B:B,'Brian K File'!D:D,"Not",0,1)</f>
        <v>Not</v>
      </c>
    </row>
    <row r="689" spans="1:7" x14ac:dyDescent="0.25">
      <c r="A689" t="str">
        <f t="shared" si="12"/>
        <v>DES MOINES-OEM</v>
      </c>
      <c r="B689" t="s">
        <v>406</v>
      </c>
      <c r="C689">
        <v>670447280</v>
      </c>
      <c r="D689" t="s">
        <v>4558</v>
      </c>
      <c r="E689" t="s">
        <v>4691</v>
      </c>
      <c r="F689" t="s">
        <v>4560</v>
      </c>
      <c r="G689" t="str">
        <f>_xlfn.XLOOKUP(B689,'Brian K File'!B:B,'Brian K File'!D:D,"Not",0,1)</f>
        <v>New Hire Training</v>
      </c>
    </row>
    <row r="690" spans="1:7" x14ac:dyDescent="0.25">
      <c r="A690" t="str">
        <f t="shared" si="12"/>
        <v>PITTSBURGH</v>
      </c>
      <c r="B690" t="s">
        <v>1391</v>
      </c>
      <c r="C690">
        <v>678759296</v>
      </c>
      <c r="D690" t="s">
        <v>4558</v>
      </c>
      <c r="E690" t="s">
        <v>4564</v>
      </c>
      <c r="F690" t="s">
        <v>4560</v>
      </c>
      <c r="G690" t="str">
        <f>_xlfn.XLOOKUP(B690,'Brian K File'!B:B,'Brian K File'!D:D,"Not",0,1)</f>
        <v>Production</v>
      </c>
    </row>
    <row r="691" spans="1:7" x14ac:dyDescent="0.25">
      <c r="A691" t="str">
        <f t="shared" si="12"/>
        <v>ROCHESTER</v>
      </c>
      <c r="B691" t="s">
        <v>1500</v>
      </c>
      <c r="C691">
        <v>724546131</v>
      </c>
      <c r="D691" t="s">
        <v>4558</v>
      </c>
      <c r="E691" t="s">
        <v>4575</v>
      </c>
      <c r="F691" t="s">
        <v>4560</v>
      </c>
      <c r="G691" t="str">
        <f>_xlfn.XLOOKUP(B691,'Brian K File'!B:B,'Brian K File'!D:D,"Not",0,1)</f>
        <v>Production</v>
      </c>
    </row>
    <row r="692" spans="1:7" x14ac:dyDescent="0.25">
      <c r="A692" t="str">
        <f t="shared" si="12"/>
        <v>DAYTONA</v>
      </c>
      <c r="B692" t="s">
        <v>322</v>
      </c>
      <c r="C692">
        <v>835381858</v>
      </c>
      <c r="D692" t="s">
        <v>4558</v>
      </c>
      <c r="E692" t="s">
        <v>4567</v>
      </c>
      <c r="F692" t="s">
        <v>4570</v>
      </c>
      <c r="G692" t="str">
        <f>_xlfn.XLOOKUP(B692,'Brian K File'!B:B,'Brian K File'!D:D,"Not",0,1)</f>
        <v>New Hire Training</v>
      </c>
    </row>
    <row r="693" spans="1:7" x14ac:dyDescent="0.25">
      <c r="A693" t="str">
        <f t="shared" si="12"/>
        <v>ASURION REPAIR SERVICES</v>
      </c>
      <c r="B693" t="s">
        <v>4930</v>
      </c>
      <c r="C693">
        <v>855480928</v>
      </c>
      <c r="D693" t="s">
        <v>4558</v>
      </c>
      <c r="E693" t="s">
        <v>4562</v>
      </c>
      <c r="F693" t="s">
        <v>4581</v>
      </c>
      <c r="G693" t="str">
        <f>_xlfn.XLOOKUP(B693,'Brian K File'!B:B,'Brian K File'!D:D,"Not",0,1)</f>
        <v>Not</v>
      </c>
    </row>
    <row r="694" spans="1:7" x14ac:dyDescent="0.25">
      <c r="A694" t="str">
        <f t="shared" si="12"/>
        <v>ORLANDO</v>
      </c>
      <c r="B694" t="s">
        <v>1289</v>
      </c>
      <c r="C694">
        <v>872885538</v>
      </c>
      <c r="D694" t="s">
        <v>4558</v>
      </c>
      <c r="E694" t="s">
        <v>4572</v>
      </c>
      <c r="F694" t="s">
        <v>4560</v>
      </c>
      <c r="G694" t="str">
        <f>_xlfn.XLOOKUP(B694,'Brian K File'!B:B,'Brian K File'!D:D,"Not",0,1)</f>
        <v>Production</v>
      </c>
    </row>
    <row r="695" spans="1:7" x14ac:dyDescent="0.25">
      <c r="A695" t="str">
        <f t="shared" si="12"/>
        <v>BOSTON</v>
      </c>
      <c r="B695" t="s">
        <v>120</v>
      </c>
      <c r="C695">
        <v>884744140</v>
      </c>
      <c r="D695" t="s">
        <v>4558</v>
      </c>
      <c r="E695" t="s">
        <v>4603</v>
      </c>
      <c r="F695" t="s">
        <v>4560</v>
      </c>
      <c r="G695" t="str">
        <f>_xlfn.XLOOKUP(B695,'Brian K File'!B:B,'Brian K File'!D:D,"Not",0,1)</f>
        <v>Production</v>
      </c>
    </row>
    <row r="696" spans="1:7" x14ac:dyDescent="0.25">
      <c r="A696" t="str">
        <f t="shared" si="12"/>
        <v>ORLANDO</v>
      </c>
      <c r="B696" t="s">
        <v>1325</v>
      </c>
      <c r="C696">
        <v>900736370</v>
      </c>
      <c r="D696" t="s">
        <v>4558</v>
      </c>
      <c r="E696" t="s">
        <v>4572</v>
      </c>
      <c r="F696" t="s">
        <v>4560</v>
      </c>
      <c r="G696" t="str">
        <f>_xlfn.XLOOKUP(B696,'Brian K File'!B:B,'Brian K File'!D:D,"Not",0,1)</f>
        <v>Production</v>
      </c>
    </row>
    <row r="697" spans="1:7" x14ac:dyDescent="0.25">
      <c r="A697" t="str">
        <f t="shared" si="12"/>
        <v>LOS ANGELES-OEM</v>
      </c>
      <c r="B697" t="s">
        <v>984</v>
      </c>
      <c r="C697">
        <v>901708334</v>
      </c>
      <c r="D697" t="s">
        <v>4558</v>
      </c>
      <c r="E697" t="s">
        <v>4619</v>
      </c>
      <c r="F697" t="s">
        <v>4560</v>
      </c>
      <c r="G697" t="str">
        <f>_xlfn.XLOOKUP(B697,'Brian K File'!B:B,'Brian K File'!D:D,"Not",0,1)</f>
        <v>Production</v>
      </c>
    </row>
    <row r="698" spans="1:7" x14ac:dyDescent="0.25">
      <c r="A698" t="str">
        <f t="shared" si="12"/>
        <v>ASURION REPAIR SERVICES</v>
      </c>
      <c r="B698" t="s">
        <v>4931</v>
      </c>
      <c r="C698">
        <v>930173655</v>
      </c>
      <c r="D698" t="s">
        <v>4558</v>
      </c>
      <c r="E698" t="s">
        <v>4562</v>
      </c>
      <c r="F698" t="s">
        <v>4581</v>
      </c>
      <c r="G698" t="str">
        <f>_xlfn.XLOOKUP(B698,'Brian K File'!B:B,'Brian K File'!D:D,"Not",0,1)</f>
        <v>Not</v>
      </c>
    </row>
    <row r="699" spans="1:7" x14ac:dyDescent="0.25">
      <c r="A699" t="str">
        <f t="shared" si="12"/>
        <v>LOS ANGELES-OEM</v>
      </c>
      <c r="B699" t="s">
        <v>988</v>
      </c>
      <c r="C699">
        <v>931459617</v>
      </c>
      <c r="D699" t="s">
        <v>4558</v>
      </c>
      <c r="E699" t="s">
        <v>4619</v>
      </c>
      <c r="F699" t="s">
        <v>4560</v>
      </c>
      <c r="G699" t="str">
        <f>_xlfn.XLOOKUP(B699,'Brian K File'!B:B,'Brian K File'!D:D,"Not",0,1)</f>
        <v>Production</v>
      </c>
    </row>
    <row r="700" spans="1:7" x14ac:dyDescent="0.25">
      <c r="A700" t="str">
        <f t="shared" si="12"/>
        <v>ORLANDO</v>
      </c>
      <c r="B700" t="s">
        <v>1372</v>
      </c>
      <c r="C700">
        <v>948742898</v>
      </c>
      <c r="D700" t="s">
        <v>4558</v>
      </c>
      <c r="E700" t="s">
        <v>4572</v>
      </c>
      <c r="F700" t="s">
        <v>4587</v>
      </c>
      <c r="G700" t="str">
        <f>_xlfn.XLOOKUP(B700,'Brian K File'!B:B,'Brian K File'!D:D,"Not",0,1)</f>
        <v>Helper</v>
      </c>
    </row>
    <row r="701" spans="1:7" x14ac:dyDescent="0.25">
      <c r="A701" t="str">
        <f t="shared" si="12"/>
        <v>ASURION REPAIR SERVICES</v>
      </c>
      <c r="B701" t="s">
        <v>4932</v>
      </c>
      <c r="C701">
        <v>958901789</v>
      </c>
      <c r="D701" t="s">
        <v>4558</v>
      </c>
      <c r="E701" t="s">
        <v>4562</v>
      </c>
      <c r="F701" t="s">
        <v>4560</v>
      </c>
      <c r="G701" t="str">
        <f>_xlfn.XLOOKUP(B701,'Brian K File'!B:B,'Brian K File'!D:D,"Not",0,1)</f>
        <v>Not</v>
      </c>
    </row>
    <row r="702" spans="1:7" x14ac:dyDescent="0.25">
      <c r="A702" t="str">
        <f t="shared" si="12"/>
        <v>MIAMI</v>
      </c>
      <c r="B702" t="s">
        <v>1078</v>
      </c>
      <c r="C702">
        <v>964632496</v>
      </c>
      <c r="D702" t="s">
        <v>4558</v>
      </c>
      <c r="E702" t="s">
        <v>4571</v>
      </c>
      <c r="F702" t="s">
        <v>4560</v>
      </c>
      <c r="G702" t="str">
        <f>_xlfn.XLOOKUP(B702,'Brian K File'!B:B,'Brian K File'!D:D,"Not",0,1)</f>
        <v>Production</v>
      </c>
    </row>
    <row r="703" spans="1:7" x14ac:dyDescent="0.25">
      <c r="A703" t="str">
        <f t="shared" si="12"/>
        <v>BUFFALO</v>
      </c>
      <c r="B703" t="s">
        <v>131</v>
      </c>
      <c r="C703">
        <v>971389050</v>
      </c>
      <c r="D703" t="s">
        <v>4558</v>
      </c>
      <c r="E703" t="s">
        <v>4626</v>
      </c>
      <c r="F703" t="s">
        <v>4560</v>
      </c>
      <c r="G703" t="str">
        <f>_xlfn.XLOOKUP(B703,'Brian K File'!B:B,'Brian K File'!D:D,"Not",0,1)</f>
        <v>Production</v>
      </c>
    </row>
    <row r="704" spans="1:7" x14ac:dyDescent="0.25">
      <c r="A704" t="str">
        <f t="shared" si="12"/>
        <v>DAYTONA</v>
      </c>
      <c r="B704" t="s">
        <v>354</v>
      </c>
      <c r="C704">
        <v>985007152</v>
      </c>
      <c r="D704" t="s">
        <v>4558</v>
      </c>
      <c r="E704" t="s">
        <v>4567</v>
      </c>
      <c r="F704" t="s">
        <v>4647</v>
      </c>
      <c r="G704" t="str">
        <f>_xlfn.XLOOKUP(B704,'Brian K File'!B:B,'Brian K File'!D:D,"Not",0,1)</f>
        <v>Production</v>
      </c>
    </row>
  </sheetData>
  <autoFilter ref="A1:G704" xr:uid="{3F855FDE-C84A-41CF-B52E-3CC5C329FD18}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C36C-A960-4C3D-A0E7-8F48B44F326B}">
  <dimension ref="A1:J30"/>
  <sheetViews>
    <sheetView workbookViewId="0">
      <selection activeCell="G9" sqref="G9:J10"/>
    </sheetView>
  </sheetViews>
  <sheetFormatPr defaultRowHeight="15" x14ac:dyDescent="0.25"/>
  <cols>
    <col min="1" max="1" width="14" bestFit="1" customWidth="1"/>
  </cols>
  <sheetData>
    <row r="1" spans="1:10" x14ac:dyDescent="0.25">
      <c r="A1" t="s">
        <v>4933</v>
      </c>
      <c r="B1" t="s">
        <v>4934</v>
      </c>
    </row>
    <row r="2" spans="1:10" x14ac:dyDescent="0.25">
      <c r="A2" s="127" t="s">
        <v>3469</v>
      </c>
      <c r="B2">
        <v>3</v>
      </c>
    </row>
    <row r="3" spans="1:10" x14ac:dyDescent="0.25">
      <c r="A3" s="132" t="s">
        <v>4935</v>
      </c>
      <c r="B3">
        <v>3</v>
      </c>
      <c r="G3" t="s">
        <v>205</v>
      </c>
      <c r="I3" s="127" t="s">
        <v>3469</v>
      </c>
      <c r="J3">
        <v>1</v>
      </c>
    </row>
    <row r="4" spans="1:10" x14ac:dyDescent="0.25">
      <c r="A4" s="127" t="s">
        <v>3729</v>
      </c>
      <c r="B4">
        <v>3</v>
      </c>
      <c r="G4" t="s">
        <v>205</v>
      </c>
      <c r="I4" s="132" t="s">
        <v>4935</v>
      </c>
      <c r="J4">
        <v>2</v>
      </c>
    </row>
    <row r="5" spans="1:10" x14ac:dyDescent="0.25">
      <c r="A5" s="127" t="s">
        <v>1669</v>
      </c>
      <c r="B5">
        <v>3</v>
      </c>
      <c r="G5" t="s">
        <v>205</v>
      </c>
      <c r="I5" s="127" t="s">
        <v>3729</v>
      </c>
      <c r="J5">
        <f>J4+1</f>
        <v>3</v>
      </c>
    </row>
    <row r="6" spans="1:10" x14ac:dyDescent="0.25">
      <c r="A6" s="127" t="s">
        <v>180</v>
      </c>
      <c r="B6">
        <v>3</v>
      </c>
      <c r="G6" t="s">
        <v>205</v>
      </c>
      <c r="I6" s="127" t="s">
        <v>1669</v>
      </c>
      <c r="J6">
        <f t="shared" ref="J6:J10" si="0">J5+1</f>
        <v>4</v>
      </c>
    </row>
    <row r="7" spans="1:10" x14ac:dyDescent="0.25">
      <c r="A7" s="127" t="s">
        <v>1655</v>
      </c>
      <c r="B7">
        <v>3</v>
      </c>
      <c r="G7" t="s">
        <v>205</v>
      </c>
      <c r="I7" s="127" t="s">
        <v>180</v>
      </c>
      <c r="J7">
        <f t="shared" si="0"/>
        <v>5</v>
      </c>
    </row>
    <row r="8" spans="1:10" x14ac:dyDescent="0.25">
      <c r="A8" s="127" t="s">
        <v>4936</v>
      </c>
      <c r="B8">
        <v>4</v>
      </c>
      <c r="G8" t="s">
        <v>205</v>
      </c>
      <c r="I8" s="127" t="s">
        <v>1655</v>
      </c>
      <c r="J8">
        <f t="shared" si="0"/>
        <v>6</v>
      </c>
    </row>
    <row r="9" spans="1:10" x14ac:dyDescent="0.25">
      <c r="A9" s="127" t="s">
        <v>4155</v>
      </c>
      <c r="B9">
        <v>4</v>
      </c>
      <c r="G9" t="s">
        <v>4561</v>
      </c>
      <c r="I9" s="127" t="s">
        <v>628</v>
      </c>
      <c r="J9">
        <f t="shared" si="0"/>
        <v>7</v>
      </c>
    </row>
    <row r="10" spans="1:10" x14ac:dyDescent="0.25">
      <c r="A10" s="127" t="s">
        <v>2953</v>
      </c>
      <c r="B10">
        <v>4</v>
      </c>
      <c r="G10" t="s">
        <v>16</v>
      </c>
      <c r="I10" s="127" t="s">
        <v>2805</v>
      </c>
      <c r="J10">
        <f t="shared" si="0"/>
        <v>8</v>
      </c>
    </row>
    <row r="11" spans="1:10" x14ac:dyDescent="0.25">
      <c r="A11" s="127" t="s">
        <v>130</v>
      </c>
      <c r="B11">
        <v>4</v>
      </c>
    </row>
    <row r="12" spans="1:10" x14ac:dyDescent="0.25">
      <c r="A12" s="127" t="s">
        <v>1714</v>
      </c>
      <c r="B12">
        <v>5</v>
      </c>
    </row>
    <row r="13" spans="1:10" x14ac:dyDescent="0.25">
      <c r="A13" s="127" t="s">
        <v>4937</v>
      </c>
      <c r="B13">
        <v>5</v>
      </c>
    </row>
    <row r="14" spans="1:10" x14ac:dyDescent="0.25">
      <c r="A14" s="127" t="s">
        <v>2128</v>
      </c>
      <c r="B14">
        <v>5</v>
      </c>
    </row>
    <row r="15" spans="1:10" x14ac:dyDescent="0.25">
      <c r="A15" s="127" t="s">
        <v>4938</v>
      </c>
      <c r="B15">
        <v>5</v>
      </c>
    </row>
    <row r="16" spans="1:10" x14ac:dyDescent="0.25">
      <c r="A16" s="127" t="s">
        <v>3273</v>
      </c>
      <c r="B16">
        <v>5</v>
      </c>
    </row>
    <row r="17" spans="1:2" x14ac:dyDescent="0.25">
      <c r="A17" s="127" t="s">
        <v>1486</v>
      </c>
      <c r="B17">
        <v>5</v>
      </c>
    </row>
    <row r="18" spans="1:2" x14ac:dyDescent="0.25">
      <c r="A18" s="127" t="s">
        <v>2331</v>
      </c>
      <c r="B18">
        <v>6</v>
      </c>
    </row>
    <row r="19" spans="1:2" x14ac:dyDescent="0.25">
      <c r="A19" s="127" t="s">
        <v>13</v>
      </c>
      <c r="B19">
        <v>6</v>
      </c>
    </row>
    <row r="20" spans="1:2" x14ac:dyDescent="0.25">
      <c r="A20" s="127" t="s">
        <v>628</v>
      </c>
      <c r="B20">
        <v>6</v>
      </c>
    </row>
    <row r="21" spans="1:2" x14ac:dyDescent="0.25">
      <c r="A21" s="127" t="s">
        <v>2805</v>
      </c>
      <c r="B21">
        <v>7</v>
      </c>
    </row>
    <row r="22" spans="1:2" x14ac:dyDescent="0.25">
      <c r="A22" s="127" t="s">
        <v>1632</v>
      </c>
      <c r="B22">
        <v>7</v>
      </c>
    </row>
    <row r="23" spans="1:2" x14ac:dyDescent="0.25">
      <c r="A23" s="127" t="s">
        <v>3063</v>
      </c>
      <c r="B23">
        <v>8</v>
      </c>
    </row>
    <row r="24" spans="1:2" x14ac:dyDescent="0.25">
      <c r="A24" s="127" t="s">
        <v>2380</v>
      </c>
      <c r="B24">
        <v>9</v>
      </c>
    </row>
    <row r="25" spans="1:2" x14ac:dyDescent="0.25">
      <c r="A25" s="127" t="s">
        <v>89</v>
      </c>
      <c r="B25">
        <v>9</v>
      </c>
    </row>
    <row r="26" spans="1:2" x14ac:dyDescent="0.25">
      <c r="A26" s="127" t="s">
        <v>2104</v>
      </c>
      <c r="B26">
        <v>10</v>
      </c>
    </row>
    <row r="27" spans="1:2" x14ac:dyDescent="0.25">
      <c r="A27" s="127" t="s">
        <v>321</v>
      </c>
      <c r="B27">
        <v>11</v>
      </c>
    </row>
    <row r="28" spans="1:2" x14ac:dyDescent="0.25">
      <c r="A28" s="127" t="s">
        <v>2689</v>
      </c>
      <c r="B28">
        <v>14</v>
      </c>
    </row>
    <row r="29" spans="1:2" x14ac:dyDescent="0.25">
      <c r="A29" s="127" t="s">
        <v>576</v>
      </c>
      <c r="B29">
        <v>14</v>
      </c>
    </row>
    <row r="30" spans="1:2" x14ac:dyDescent="0.25">
      <c r="A30" s="127" t="s">
        <v>2215</v>
      </c>
      <c r="B30">
        <v>15</v>
      </c>
    </row>
  </sheetData>
  <autoFilter ref="A1:B30" xr:uid="{1808C36C-A960-4C3D-A0E7-8F48B44F326B}">
    <sortState xmlns:xlrd2="http://schemas.microsoft.com/office/spreadsheetml/2017/richdata2" ref="A2:B30">
      <sortCondition ref="B1:B3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36050DD77044A924C4353D231D3A6" ma:contentTypeVersion="12" ma:contentTypeDescription="Create a new document." ma:contentTypeScope="" ma:versionID="4df86ed226a1d208e76a5f2b8cce256b">
  <xsd:schema xmlns:xsd="http://www.w3.org/2001/XMLSchema" xmlns:xs="http://www.w3.org/2001/XMLSchema" xmlns:p="http://schemas.microsoft.com/office/2006/metadata/properties" xmlns:ns3="9b0beb96-f8be-4cd4-97b5-9cbbf1bed714" xmlns:ns4="8358b197-27e7-416d-aaec-7a7c89b20d26" targetNamespace="http://schemas.microsoft.com/office/2006/metadata/properties" ma:root="true" ma:fieldsID="283daef663012600d291c575f677e351" ns3:_="" ns4:_="">
    <xsd:import namespace="9b0beb96-f8be-4cd4-97b5-9cbbf1bed714"/>
    <xsd:import namespace="8358b197-27e7-416d-aaec-7a7c89b20d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beb96-f8be-4cd4-97b5-9cbbf1bed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8b197-27e7-416d-aaec-7a7c89b20d2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B92D7D-2A1B-4531-98E6-9D866C855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D4D521-58BA-4847-A239-697C8F9852C9}">
  <ds:schemaRefs>
    <ds:schemaRef ds:uri="http://purl.org/dc/elements/1.1/"/>
    <ds:schemaRef ds:uri="http://purl.org/dc/terms/"/>
    <ds:schemaRef ds:uri="http://schemas.microsoft.com/office/2006/metadata/properties"/>
    <ds:schemaRef ds:uri="8358b197-27e7-416d-aaec-7a7c89b20d26"/>
    <ds:schemaRef ds:uri="9b0beb96-f8be-4cd4-97b5-9cbbf1bed7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AF6602-C795-4DC2-B3E3-3507B26CB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beb96-f8be-4cd4-97b5-9cbbf1bed714"/>
    <ds:schemaRef ds:uri="8358b197-27e7-416d-aaec-7a7c89b20d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176fefe-83de-4b32-859d-542d6c2f6125}" enabled="1" method="Privilege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Master Sheet</vt:lpstr>
      <vt:lpstr>Map Links</vt:lpstr>
      <vt:lpstr>New Ft Lauderdale</vt:lpstr>
      <vt:lpstr>New Miami</vt:lpstr>
      <vt:lpstr>Cleveland</vt:lpstr>
      <vt:lpstr>Cleveland OEM</vt:lpstr>
      <vt:lpstr>Jupiter</vt:lpstr>
      <vt:lpstr>Nashville</vt:lpstr>
      <vt:lpstr>Daytona</vt:lpstr>
      <vt:lpstr>Fort Myers</vt:lpstr>
      <vt:lpstr>Long Beach</vt:lpstr>
      <vt:lpstr>San Diego</vt:lpstr>
      <vt:lpstr>Schedule</vt:lpstr>
      <vt:lpstr>Palm Springs</vt:lpstr>
      <vt:lpstr>Denver</vt:lpstr>
      <vt:lpstr>Des Moines</vt:lpstr>
      <vt:lpstr>Los Angeles</vt:lpstr>
      <vt:lpstr>Riverside</vt:lpstr>
      <vt:lpstr>Boston</vt:lpstr>
      <vt:lpstr>Raleigh</vt:lpstr>
      <vt:lpstr>San Antonio</vt:lpstr>
      <vt:lpstr>Atlanta OEM</vt:lpstr>
      <vt:lpstr>Grand Rapids</vt:lpstr>
      <vt:lpstr>Alexandria -Sam</vt:lpstr>
      <vt:lpstr>Alexandria -OEM</vt:lpstr>
      <vt:lpstr>San Jose</vt:lpstr>
      <vt:lpstr>St Louis</vt:lpstr>
      <vt:lpstr>Rochester</vt:lpstr>
      <vt:lpstr>Charleston</vt:lpstr>
      <vt:lpstr>Sacramento</vt:lpstr>
      <vt:lpstr>Tallahassee</vt:lpstr>
      <vt:lpstr>Buffalo</vt:lpstr>
      <vt:lpstr>New Orleans</vt:lpstr>
      <vt:lpstr>Syracuse</vt:lpstr>
      <vt:lpstr>Chatanooga</vt:lpstr>
      <vt:lpstr>Memphis</vt:lpstr>
      <vt:lpstr>Ft LAu</vt:lpstr>
      <vt:lpstr>OKC</vt:lpstr>
      <vt:lpstr>Columbus - OH</vt:lpstr>
      <vt:lpstr>Dallas</vt:lpstr>
      <vt:lpstr>Orlando</vt:lpstr>
      <vt:lpstr>Ocala</vt:lpstr>
      <vt:lpstr>Jacksonville</vt:lpstr>
      <vt:lpstr>LIW</vt:lpstr>
      <vt:lpstr>Florida Experts</vt:lpstr>
      <vt:lpstr>Miami</vt:lpstr>
      <vt:lpstr>Long Island East</vt:lpstr>
      <vt:lpstr>Tampa 6 Prod</vt:lpstr>
      <vt:lpstr>Long Island West</vt:lpstr>
      <vt:lpstr>Pittsburgh OEM</vt:lpstr>
      <vt:lpstr>Pittsburgh Sam</vt:lpstr>
      <vt:lpstr>Detroit</vt:lpstr>
      <vt:lpstr>KC SAM</vt:lpstr>
      <vt:lpstr>Houston</vt:lpstr>
      <vt:lpstr>KC OEM</vt:lpstr>
      <vt:lpstr>Sheet3</vt:lpstr>
      <vt:lpstr>Matt Address File</vt:lpstr>
      <vt:lpstr>Brian K File</vt:lpstr>
      <vt:lpstr>Click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Tomsa, Razvan</dc:creator>
  <cp:keywords/>
  <dc:description/>
  <cp:lastModifiedBy>Kemp, Brian</cp:lastModifiedBy>
  <cp:revision/>
  <dcterms:created xsi:type="dcterms:W3CDTF">2022-02-16T14:32:35Z</dcterms:created>
  <dcterms:modified xsi:type="dcterms:W3CDTF">2022-04-18T22:23:15Z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0x010100A7F36050DD77044A924C4353D231D3A6</vt:lpwstr>
  </property>
</Properties>
</file>