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Data_sales_analysis\"/>
    </mc:Choice>
  </mc:AlternateContent>
  <xr:revisionPtr revIDLastSave="0" documentId="13_ncr:1_{437CC09A-E814-479D-AAD5-7BB256CDE46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Tracing_precedent_&amp;_dependents" sheetId="2" r:id="rId2"/>
    <sheet name="Name_range" sheetId="3" r:id="rId3"/>
    <sheet name="Sheet3" sheetId="4" r:id="rId4"/>
  </sheets>
  <definedNames>
    <definedName name="English_Marks">Name_range!$B$2:$B$11</definedName>
    <definedName name="Maths_Marks">Name_range!$C$2:$C$11</definedName>
    <definedName name="Reduced_english_marks_by10">Name_range!$F$2:$F$10</definedName>
    <definedName name="Science_Marks">Name_range!$D$2:$D$11</definedName>
    <definedName name="Student_name">Name_range!$A$2:$A$11</definedName>
    <definedName name="Updated_total_marks">Name_range!$G$2:$G$10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B11" i="3" l="1"/>
  <c r="F2" i="3" s="1" a="1"/>
  <c r="G7" i="3" s="1"/>
  <c r="E7" i="3"/>
  <c r="E6" i="3"/>
  <c r="D13" i="3"/>
  <c r="E3" i="3"/>
  <c r="E4" i="3"/>
  <c r="E5" i="3"/>
  <c r="E8" i="3"/>
  <c r="E9" i="3"/>
  <c r="E10" i="3"/>
  <c r="E2" i="3"/>
  <c r="N4" i="2"/>
  <c r="C24" i="2"/>
  <c r="C25" i="2"/>
  <c r="C26" i="2"/>
  <c r="C27" i="2"/>
  <c r="C28" i="2"/>
  <c r="C23" i="2"/>
  <c r="E16" i="2"/>
  <c r="E17" i="2"/>
  <c r="E18" i="2"/>
  <c r="E15" i="2"/>
  <c r="D16" i="2"/>
  <c r="D17" i="2"/>
  <c r="D18" i="2"/>
  <c r="D15" i="2"/>
  <c r="N10" i="2"/>
  <c r="M10" i="2"/>
  <c r="L10" i="2"/>
  <c r="K10" i="2"/>
  <c r="J10" i="2"/>
  <c r="I10" i="2"/>
  <c r="N3" i="2"/>
  <c r="N5" i="2"/>
  <c r="N6" i="2"/>
  <c r="N7" i="2"/>
  <c r="N8" i="2"/>
  <c r="N9" i="2"/>
  <c r="N2" i="2"/>
  <c r="H10" i="2"/>
  <c r="G10" i="2"/>
  <c r="M3" i="2"/>
  <c r="M4" i="2"/>
  <c r="M5" i="2"/>
  <c r="M6" i="2"/>
  <c r="M7" i="2"/>
  <c r="M8" i="2"/>
  <c r="M9" i="2"/>
  <c r="M2" i="2"/>
  <c r="L3" i="2"/>
  <c r="L4" i="2"/>
  <c r="L5" i="2"/>
  <c r="L6" i="2"/>
  <c r="L7" i="2"/>
  <c r="L8" i="2"/>
  <c r="L9" i="2"/>
  <c r="L2" i="2"/>
  <c r="K3" i="2"/>
  <c r="K4" i="2"/>
  <c r="K5" i="2"/>
  <c r="K6" i="2"/>
  <c r="K7" i="2"/>
  <c r="K8" i="2"/>
  <c r="K9" i="2"/>
  <c r="K2" i="2"/>
  <c r="J3" i="2"/>
  <c r="J4" i="2"/>
  <c r="J5" i="2"/>
  <c r="J6" i="2"/>
  <c r="J7" i="2"/>
  <c r="J8" i="2"/>
  <c r="J9" i="2"/>
  <c r="J2" i="2"/>
  <c r="I3" i="2"/>
  <c r="I4" i="2"/>
  <c r="I5" i="2"/>
  <c r="I6" i="2"/>
  <c r="I7" i="2"/>
  <c r="I8" i="2"/>
  <c r="I9" i="2"/>
  <c r="I2" i="2"/>
  <c r="H5" i="2"/>
  <c r="H6" i="2"/>
  <c r="H7" i="2"/>
  <c r="H8" i="2"/>
  <c r="H9" i="2"/>
  <c r="H4" i="2"/>
  <c r="D5" i="2"/>
  <c r="D6" i="2"/>
  <c r="D7" i="2"/>
  <c r="D8" i="2"/>
  <c r="D3" i="2"/>
  <c r="D4" i="2"/>
  <c r="D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D153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E13" i="3" l="1"/>
  <c r="C13" i="3"/>
  <c r="E16" i="3"/>
  <c r="B13" i="3"/>
  <c r="G8" i="3"/>
  <c r="G6" i="3"/>
  <c r="G10" i="3"/>
  <c r="F2" i="3"/>
  <c r="G3" i="3"/>
  <c r="G4" i="3"/>
  <c r="G5" i="3"/>
  <c r="G9" i="3"/>
  <c r="N15347" i="1"/>
  <c r="F13" i="3" l="1"/>
  <c r="G2" i="3"/>
  <c r="G1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<sst xmlns="http://schemas.openxmlformats.org/spreadsheetml/2006/main" count="92132" uniqueCount="15427">
  <si>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</si>
  <si>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</si>
  <si>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</si>
  <si>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</si>
  <si>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</si>
  <si>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</si>
  <si>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</si>
  <si>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</si>
  <si>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</si>
  <si>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</si>
  <si>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</si>
  <si>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</si>
  <si>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</si>
  <si>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</si>
  <si>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</si>
  <si>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</si>
  <si>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</si>
  <si>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</si>
  <si>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</si>
  <si>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</si>
  <si>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</si>
  <si>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</si>
  <si>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</si>
  <si>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</si>
  <si>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</si>
  <si>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</si>
  <si>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</si>
  <si>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</si>
  <si>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</si>
  <si>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</si>
  <si>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</si>
  <si>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</si>
  <si>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</si>
  <si>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</si>
  <si>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</si>
  <si>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</si>
  <si>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</si>
  <si>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</si>
  <si>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</si>
  <si>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</si>
  <si>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</si>
  <si>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</si>
  <si>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</si>
  <si>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</si>
  <si>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</si>
  <si>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</si>
  <si>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</si>
  <si>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</si>
  <si>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</si>
  <si>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</si>
  <si>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</si>
  <si>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</si>
  <si>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</si>
  <si>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</si>
  <si>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</si>
  <si>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</si>
  <si>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</si>
  <si>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</si>
  <si>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</si>
  <si>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</si>
  <si>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</si>
  <si>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</si>
  <si>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</si>
  <si>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</si>
  <si>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</si>
  <si>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</si>
  <si>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</si>
  <si>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</si>
  <si>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</si>
  <si>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</si>
  <si>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</si>
  <si>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</si>
  <si>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</si>
  <si>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</si>
  <si>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</si>
  <si>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</si>
  <si>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</si>
  <si>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</si>
  <si>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</si>
  <si>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</si>
  <si>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</si>
  <si>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</si>
  <si>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</si>
  <si>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</si>
  <si>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</si>
  <si>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</si>
  <si>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</si>
  <si>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</si>
  <si>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</si>
  <si>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</si>
  <si>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</si>
  <si>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</si>
  <si>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</si>
  <si>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</si>
  <si>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</si>
  <si>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</si>
  <si>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</si>
  <si>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</si>
  <si>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</si>
  <si>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</si>
  <si>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</si>
  <si>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</si>
  <si>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</si>
  <si>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</si>
  <si>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</si>
  <si>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</si>
  <si>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</si>
  <si>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</si>
  <si>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</si>
  <si>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</si>
  <si>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</si>
  <si>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</si>
  <si>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</si>
  <si>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</si>
  <si>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</si>
  <si>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</si>
  <si>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</si>
  <si>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</si>
  <si>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</si>
  <si>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</si>
  <si>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</si>
  <si>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</si>
  <si>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</si>
  <si>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</si>
  <si>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</si>
  <si>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</si>
  <si>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</si>
  <si>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</si>
  <si>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</si>
  <si>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</si>
  <si>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</si>
  <si>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</si>
  <si>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</si>
  <si>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</si>
  <si>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</si>
  <si>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</si>
  <si>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</si>
  <si>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</si>
  <si>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</si>
  <si>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</si>
  <si>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</si>
  <si>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</si>
  <si>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</si>
  <si>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</si>
  <si>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</si>
  <si>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</si>
  <si>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</si>
  <si>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</si>
  <si>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</si>
  <si>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</si>
  <si>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</si>
  <si>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</si>
  <si>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</si>
  <si>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</si>
  <si>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</si>
  <si>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</si>
  <si>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</si>
  <si>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</si>
  <si>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</si>
  <si>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</si>
  <si>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</si>
  <si>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</si>
  <si>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</si>
  <si>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</si>
  <si>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</si>
  <si>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</si>
  <si>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</si>
  <si>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</si>
  <si>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</si>
  <si>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</si>
  <si>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</si>
  <si>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</si>
  <si>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</si>
  <si>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</si>
  <si>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</si>
  <si>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</si>
  <si>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</si>
  <si>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</si>
  <si>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</si>
  <si>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</si>
  <si>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</si>
  <si>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</si>
  <si>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</si>
  <si>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</si>
  <si>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</si>
  <si>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</si>
  <si>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</si>
  <si>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</si>
  <si>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</si>
  <si>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</si>
  <si>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</si>
  <si>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</si>
  <si>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</si>
  <si>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</si>
  <si>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</si>
  <si>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</si>
  <si>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</si>
  <si>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</si>
  <si>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</si>
  <si>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</si>
  <si>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</si>
  <si>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</si>
  <si>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</si>
  <si>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</si>
  <si>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</si>
  <si>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</si>
  <si>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</si>
  <si>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</si>
  <si>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</si>
  <si>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</si>
  <si>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</si>
  <si>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</si>
  <si>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</si>
  <si>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</si>
  <si>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</si>
  <si>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</si>
  <si>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</si>
  <si>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</si>
  <si>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</si>
  <si>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</si>
  <si>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</si>
  <si>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</si>
  <si>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</si>
  <si>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</si>
  <si>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</si>
  <si>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</si>
  <si>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</si>
  <si>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</si>
  <si>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</si>
  <si>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</si>
  <si>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</si>
  <si>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</si>
  <si>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</si>
  <si>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</si>
  <si>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</si>
  <si>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</si>
  <si>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</si>
  <si>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</si>
  <si>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</si>
  <si>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</si>
  <si>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</si>
  <si>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</si>
  <si>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</si>
  <si>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</si>
  <si>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</si>
  <si>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</si>
  <si>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</si>
  <si>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</si>
  <si>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</si>
  <si>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</si>
  <si>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</si>
  <si>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</si>
  <si>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</si>
  <si>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</si>
  <si>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</si>
  <si>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</si>
  <si>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</si>
  <si>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</si>
  <si>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</si>
  <si>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</si>
  <si>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</si>
  <si>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</si>
  <si>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</si>
  <si>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</si>
  <si>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</si>
  <si>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</si>
  <si>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</si>
  <si>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</si>
  <si>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</si>
  <si>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</si>
  <si>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</si>
  <si>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</si>
  <si>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</si>
  <si>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</si>
  <si>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</si>
  <si>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</si>
  <si>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</si>
  <si>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</si>
  <si>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</si>
  <si>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</si>
  <si>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</si>
  <si>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</si>
  <si>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</si>
  <si>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</si>
  <si>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</si>
  <si>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</si>
  <si>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</si>
  <si>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</si>
  <si>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</si>
  <si>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</si>
  <si>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</si>
  <si>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</si>
  <si>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</si>
  <si>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</si>
  <si>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</si>
  <si>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</si>
  <si>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</si>
  <si>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</si>
  <si>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</si>
  <si>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</si>
  <si>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</si>
  <si>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</si>
  <si>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</si>
  <si>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</si>
  <si>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</si>
  <si>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</si>
  <si>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</si>
  <si>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</si>
  <si>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</si>
  <si>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</si>
  <si>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</si>
  <si>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</si>
  <si>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</si>
  <si>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</si>
  <si>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</si>
  <si>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</si>
  <si>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</si>
  <si>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</si>
  <si>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</si>
  <si>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</si>
  <si>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</si>
  <si>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</si>
  <si>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</si>
  <si>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</si>
  <si>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</si>
  <si>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</si>
  <si>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</si>
  <si>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</si>
  <si>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</si>
  <si>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</si>
  <si>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</si>
  <si>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</si>
  <si>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</si>
  <si>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</si>
  <si>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</si>
  <si>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</si>
  <si>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</si>
  <si>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</si>
  <si>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</si>
  <si>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</si>
  <si>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</si>
  <si>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</si>
  <si>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</si>
  <si>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</si>
  <si>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</si>
  <si>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</si>
  <si>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</si>
  <si>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</si>
  <si>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</si>
  <si>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</si>
  <si>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</si>
  <si>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</si>
  <si>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</si>
  <si>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</si>
  <si>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</si>
  <si>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</si>
  <si>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</si>
  <si>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</si>
  <si>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</si>
  <si>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</si>
  <si>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</si>
  <si>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</si>
  <si>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</si>
  <si>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</si>
  <si>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</si>
  <si>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</si>
  <si>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</si>
  <si>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</si>
  <si>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</si>
  <si>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</si>
  <si>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</si>
  <si>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</si>
  <si>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</si>
  <si>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</si>
  <si>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</si>
  <si>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</si>
  <si>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</si>
  <si>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</si>
  <si>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</si>
  <si>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</si>
  <si>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</si>
  <si>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</si>
  <si>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</si>
  <si>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</si>
  <si>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</si>
  <si>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</si>
  <si>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</si>
  <si>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</si>
  <si>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</si>
  <si>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</si>
  <si>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</si>
  <si>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</si>
  <si>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</si>
  <si>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</si>
  <si>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</si>
  <si>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</si>
  <si>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</si>
  <si>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</si>
  <si>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</si>
  <si>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</si>
  <si>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</si>
  <si>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</si>
  <si>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</si>
  <si>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</si>
  <si>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</si>
  <si>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</si>
  <si>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</si>
  <si>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</si>
  <si>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</si>
  <si>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</si>
  <si>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</si>
  <si>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</si>
  <si>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</si>
  <si>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</si>
  <si>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</si>
  <si>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</si>
  <si>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</si>
  <si>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</si>
  <si>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</si>
  <si>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</si>
  <si>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</si>
  <si>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</si>
  <si>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</si>
  <si>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</si>
  <si>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</si>
  <si>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</si>
  <si>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</si>
  <si>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</si>
  <si>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</si>
  <si>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</si>
  <si>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</si>
  <si>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</si>
  <si>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</si>
  <si>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</si>
  <si>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</si>
  <si>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</si>
  <si>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</si>
  <si>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</si>
  <si>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</si>
  <si>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</si>
  <si>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</si>
  <si>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</si>
  <si>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</si>
  <si>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</si>
  <si>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</si>
  <si>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</si>
  <si>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</si>
  <si>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</si>
  <si>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</si>
  <si>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</si>
  <si>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</si>
  <si>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</si>
  <si>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</si>
  <si>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</si>
  <si>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</si>
  <si>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</si>
  <si>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</si>
  <si>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</si>
  <si>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</si>
  <si>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</si>
  <si>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</si>
  <si>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</si>
  <si>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</si>
  <si>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</si>
  <si>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</si>
  <si>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</si>
  <si>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</si>
  <si>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</si>
  <si>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</si>
  <si>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</si>
  <si>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</si>
  <si>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</si>
  <si>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</si>
  <si>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</si>
  <si>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</si>
  <si>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</si>
  <si>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</si>
  <si>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</si>
  <si>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</si>
  <si>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</si>
  <si>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</si>
  <si>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</si>
  <si>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</si>
  <si>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</si>
  <si>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</si>
  <si>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</si>
  <si>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</si>
  <si>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</si>
  <si>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</si>
  <si>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</si>
  <si>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</si>
  <si>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</si>
  <si>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</si>
  <si>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</si>
  <si>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</si>
  <si>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</si>
  <si>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</si>
  <si>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</si>
  <si>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</si>
  <si>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</si>
  <si>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</si>
  <si>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</si>
  <si>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</si>
  <si>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</si>
  <si>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</si>
  <si>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</si>
  <si>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</si>
  <si>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</si>
  <si>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</si>
  <si>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</si>
  <si>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</si>
  <si>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</si>
  <si>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</si>
  <si>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</si>
  <si>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</si>
  <si>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</si>
  <si>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</si>
  <si>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</si>
  <si>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</si>
  <si>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</si>
  <si>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</si>
  <si>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</si>
  <si>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</si>
  <si>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</si>
  <si>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</si>
  <si>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</si>
  <si>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</si>
  <si>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</si>
  <si>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</si>
  <si>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</si>
  <si>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</si>
  <si>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</si>
  <si>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</si>
  <si>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</si>
  <si>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</si>
  <si>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</si>
  <si>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</si>
  <si>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</si>
  <si>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</si>
  <si>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</si>
  <si>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</si>
  <si>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</si>
  <si>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</si>
  <si>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</si>
  <si>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</si>
  <si>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</si>
  <si>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</si>
  <si>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</si>
  <si>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</si>
  <si>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</si>
  <si>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</si>
  <si>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</si>
  <si>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</si>
  <si>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</si>
  <si>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</si>
  <si>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</si>
  <si>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</si>
  <si>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</si>
  <si>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</si>
  <si>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</si>
  <si>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</si>
  <si>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</si>
  <si>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</si>
  <si>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</si>
  <si>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</si>
  <si>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</si>
  <si>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</si>
  <si>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</si>
  <si>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</si>
  <si>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</si>
  <si>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</si>
  <si>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</si>
  <si>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</si>
  <si>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</si>
  <si>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</si>
  <si>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</si>
  <si>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</si>
  <si>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</si>
  <si>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</si>
  <si>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</si>
  <si>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</si>
  <si>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</si>
  <si>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</si>
  <si>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</si>
  <si>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</si>
  <si>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</si>
  <si>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</si>
  <si>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</si>
  <si>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</si>
  <si>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</si>
  <si>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</si>
  <si>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</si>
  <si>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</si>
  <si>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</si>
  <si>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</si>
  <si>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</si>
  <si>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</si>
  <si>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</si>
  <si>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</si>
  <si>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</si>
  <si>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</si>
  <si>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</si>
  <si>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</si>
  <si>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</si>
  <si>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</si>
  <si>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</si>
  <si>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</si>
  <si>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</si>
  <si>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</si>
  <si>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</si>
  <si>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</si>
  <si>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</si>
  <si>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</si>
  <si>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</si>
  <si>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</si>
  <si>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</si>
  <si>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</si>
  <si>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</si>
  <si>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</si>
  <si>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</si>
  <si>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</si>
  <si>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</si>
  <si>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</si>
  <si>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</si>
  <si>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</si>
  <si>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</si>
  <si>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</si>
  <si>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</si>
  <si>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</si>
  <si>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</si>
  <si>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</si>
  <si>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</si>
  <si>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</si>
  <si>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</si>
  <si>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</si>
  <si>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</si>
  <si>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</si>
  <si>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</si>
  <si>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</si>
  <si>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</si>
  <si>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</si>
  <si>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</si>
  <si>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</si>
  <si>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</si>
  <si>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</si>
  <si>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</si>
  <si>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</si>
  <si>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</si>
  <si>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</si>
  <si>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</si>
  <si>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</si>
  <si>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</si>
  <si>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</si>
  <si>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</si>
  <si>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</si>
  <si>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</si>
  <si>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</si>
  <si>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</si>
  <si>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</si>
  <si>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</si>
  <si>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</si>
  <si>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</si>
  <si>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</si>
  <si>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</si>
  <si>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</si>
  <si>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</si>
  <si>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</si>
  <si>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</si>
  <si>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</si>
  <si>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</si>
  <si>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</si>
  <si>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</si>
  <si>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</si>
  <si>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</si>
  <si>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</si>
  <si>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</si>
  <si>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</si>
  <si>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</si>
  <si>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</si>
  <si>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</si>
  <si>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</si>
  <si>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</si>
  <si>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</si>
  <si>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</si>
  <si>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</si>
  <si>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</si>
  <si>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</si>
  <si>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</si>
  <si>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</si>
  <si>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</si>
  <si>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</si>
  <si>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</si>
  <si>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</si>
  <si>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</si>
  <si>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</si>
  <si>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</si>
  <si>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</si>
  <si>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</si>
  <si>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</si>
  <si>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</si>
  <si>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</si>
  <si>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</si>
  <si>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</si>
  <si>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</si>
  <si>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</si>
  <si>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</si>
  <si>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</si>
  <si>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</si>
  <si>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</si>
  <si>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</si>
  <si>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</si>
  <si>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</si>
  <si>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</si>
  <si>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</si>
  <si>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</si>
  <si>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</si>
  <si>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</si>
  <si>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</si>
  <si>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</si>
  <si>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</si>
  <si>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</si>
  <si>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</si>
  <si>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</si>
  <si>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</si>
  <si>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</si>
  <si>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</si>
  <si>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</si>
  <si>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</si>
  <si>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</si>
  <si>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</si>
  <si>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</si>
  <si>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</si>
  <si>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</si>
  <si>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</si>
  <si>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</si>
  <si>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</si>
  <si>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</si>
  <si>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</si>
  <si>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</si>
  <si>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</si>
  <si>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</si>
  <si>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</si>
  <si>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</si>
  <si>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</si>
  <si>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</si>
  <si>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</si>
  <si>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</si>
  <si>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</si>
  <si>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</si>
  <si>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</si>
  <si>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</si>
  <si>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</si>
  <si>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</si>
  <si>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</si>
  <si>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</si>
  <si>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</si>
  <si>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</si>
  <si>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</si>
  <si>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</si>
  <si>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</si>
  <si>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</si>
  <si>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</si>
  <si>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</si>
  <si>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</si>
  <si>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</si>
  <si>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</si>
  <si>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</si>
  <si>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</si>
  <si>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</si>
  <si>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</si>
  <si>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</si>
  <si>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</si>
  <si>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</si>
  <si>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</si>
  <si>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</si>
  <si>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</si>
  <si>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</si>
  <si>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</si>
  <si>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</si>
  <si>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</si>
  <si>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</si>
  <si>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</si>
  <si>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</si>
  <si>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</si>
  <si>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</si>
  <si>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</si>
  <si>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</si>
  <si>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</si>
  <si>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</si>
  <si>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</si>
  <si>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</si>
  <si>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</si>
  <si>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</si>
  <si>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</si>
  <si>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</si>
  <si>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</si>
  <si>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</si>
  <si>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</si>
  <si>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</si>
  <si>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</si>
  <si>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</si>
  <si>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</si>
  <si>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</si>
  <si>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</si>
  <si>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</si>
  <si>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</si>
  <si>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</si>
  <si>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</si>
  <si>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</si>
  <si>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</si>
  <si>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</si>
  <si>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</si>
  <si>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</si>
  <si>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</si>
  <si>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</si>
  <si>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</si>
  <si>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</si>
  <si>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</si>
  <si>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</si>
  <si>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</si>
  <si>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</si>
  <si>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</si>
  <si>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</si>
  <si>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</si>
  <si>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</si>
  <si>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</si>
  <si>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</si>
  <si>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</si>
  <si>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</si>
  <si>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</si>
  <si>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</si>
  <si>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</si>
  <si>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</si>
  <si>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</si>
  <si>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</si>
  <si>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</si>
  <si>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</si>
  <si>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</si>
  <si>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</si>
  <si>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</si>
  <si>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</si>
  <si>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</si>
  <si>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</si>
  <si>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</si>
  <si>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</si>
  <si>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</si>
  <si>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</si>
  <si>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</si>
  <si>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</si>
  <si>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</si>
  <si>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</si>
  <si>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</si>
  <si>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</si>
  <si>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</si>
  <si>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</si>
  <si>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</si>
  <si>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</si>
  <si>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</si>
  <si>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</si>
  <si>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</si>
  <si>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</si>
  <si>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</si>
  <si>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</si>
  <si>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</si>
  <si>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</si>
  <si>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</si>
  <si>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</si>
  <si>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</si>
  <si>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</si>
  <si>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</si>
  <si>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</si>
  <si>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</si>
  <si>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</si>
  <si>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</si>
  <si>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</si>
  <si>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</si>
  <si>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</si>
  <si>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</si>
  <si>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</si>
  <si>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</si>
  <si>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</si>
  <si>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</si>
  <si>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</si>
  <si>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</si>
  <si>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</si>
  <si>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</si>
  <si>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</si>
  <si>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</si>
  <si>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</si>
  <si>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</si>
  <si>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</si>
  <si>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</si>
  <si>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</si>
  <si>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</si>
  <si>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</si>
  <si>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</si>
  <si>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</si>
  <si>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</si>
  <si>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</si>
  <si>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</si>
  <si>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</si>
  <si>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</si>
  <si>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</si>
  <si>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</si>
  <si>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</si>
  <si>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</si>
  <si>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</si>
  <si>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</si>
  <si>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</si>
  <si>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</si>
  <si>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</si>
  <si>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</si>
  <si>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</si>
  <si>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</si>
  <si>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</si>
  <si>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</si>
  <si>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</si>
  <si>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</si>
  <si>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</si>
  <si>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</si>
  <si>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</si>
  <si>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</si>
  <si>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</si>
  <si>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</si>
  <si>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</si>
  <si>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</si>
  <si>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</si>
  <si>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</si>
  <si>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</si>
  <si>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</si>
  <si>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</si>
  <si>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</si>
  <si>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</si>
  <si>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</si>
  <si>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</si>
  <si>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</si>
  <si>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</si>
  <si>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</si>
  <si>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</si>
  <si>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</si>
  <si>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</si>
  <si>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</si>
  <si>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</si>
  <si>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</si>
  <si>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</si>
  <si>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</si>
  <si>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</si>
  <si>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</si>
  <si>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</si>
  <si>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</si>
  <si>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</si>
  <si>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</si>
  <si>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</si>
  <si>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</si>
  <si>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</si>
  <si>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</si>
  <si>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</si>
  <si>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</si>
  <si>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</si>
  <si>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</si>
  <si>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</si>
  <si>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</si>
  <si>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</si>
  <si>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</si>
  <si>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</si>
  <si>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</si>
  <si>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</si>
  <si>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</si>
  <si>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</si>
  <si>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</si>
  <si>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</si>
  <si>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</si>
  <si>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</si>
  <si>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</si>
  <si>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</si>
  <si>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</si>
  <si>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</si>
  <si>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</si>
  <si>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</si>
  <si>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</si>
  <si>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</si>
  <si>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</si>
  <si>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</si>
  <si>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</si>
  <si>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</si>
  <si>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</si>
  <si>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</si>
  <si>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</si>
  <si>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</si>
  <si>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</si>
  <si>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</si>
  <si>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</si>
  <si>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</si>
  <si>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</si>
  <si>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</si>
  <si>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</si>
  <si>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</si>
  <si>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</si>
  <si>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</si>
  <si>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</si>
  <si>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</si>
  <si>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</si>
  <si>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</si>
  <si>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</si>
  <si>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</si>
  <si>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</si>
  <si>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</si>
  <si>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</si>
  <si>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</si>
  <si>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</si>
  <si>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</si>
  <si>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</si>
  <si>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</si>
  <si>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</si>
  <si>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</si>
  <si>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</si>
  <si>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</si>
  <si>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</si>
  <si>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</si>
  <si>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</si>
  <si>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</si>
  <si>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</si>
  <si>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</si>
  <si>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</si>
  <si>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</si>
  <si>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</si>
  <si>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</si>
  <si>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</si>
  <si>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</si>
  <si>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</si>
  <si>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</si>
  <si>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</si>
  <si>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</si>
  <si>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</si>
  <si>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</si>
  <si>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</si>
  <si>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</si>
  <si>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</si>
  <si>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</si>
  <si>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</si>
  <si>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</si>
  <si>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</si>
  <si>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</si>
  <si>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</si>
  <si>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</si>
  <si>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</si>
  <si>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</si>
  <si>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</si>
  <si>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</si>
  <si>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</si>
  <si>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</si>
  <si>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</si>
  <si>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</si>
  <si>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</si>
  <si>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</si>
  <si>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</si>
  <si>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</si>
  <si>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</si>
  <si>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</si>
  <si>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</si>
  <si>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</si>
  <si>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</si>
  <si>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</si>
  <si>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</si>
  <si>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</si>
  <si>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</si>
  <si>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</si>
  <si>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</si>
  <si>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</si>
  <si>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</si>
  <si>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</si>
  <si>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</si>
  <si>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</si>
  <si>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</si>
  <si>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</si>
  <si>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</si>
  <si>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</si>
  <si>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</si>
  <si>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</si>
  <si>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</si>
  <si>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</si>
  <si>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</si>
  <si>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</si>
  <si>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</si>
  <si>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</si>
  <si>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</si>
  <si>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</si>
  <si>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</si>
  <si>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</si>
  <si>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</si>
  <si>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</si>
  <si>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</si>
  <si>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</si>
  <si>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</si>
  <si>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</si>
  <si>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</si>
  <si>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</si>
  <si>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</si>
  <si>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</si>
  <si>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</si>
  <si>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</si>
  <si>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</si>
  <si>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</si>
  <si>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</si>
  <si>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</si>
  <si>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</si>
  <si>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</si>
  <si>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</si>
  <si>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</si>
  <si>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</si>
  <si>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</si>
  <si>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</si>
  <si>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</si>
  <si>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</si>
  <si>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</si>
  <si>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</si>
  <si>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</si>
  <si>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</si>
  <si>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</si>
  <si>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</si>
  <si>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</si>
  <si>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</si>
  <si>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</si>
  <si>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</si>
  <si>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</si>
  <si>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</si>
  <si>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</si>
  <si>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</si>
  <si>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</si>
  <si>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</si>
  <si>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</si>
  <si>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</si>
  <si>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</si>
  <si>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</si>
  <si>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</si>
  <si>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</si>
  <si>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</si>
  <si>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</si>
  <si>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</si>
  <si>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</si>
  <si>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</si>
  <si>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</si>
  <si>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</si>
  <si>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</si>
  <si>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</si>
  <si>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</si>
  <si>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</si>
  <si>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</si>
  <si>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</si>
  <si>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</si>
  <si>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</si>
  <si>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</si>
  <si>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</si>
  <si>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</si>
  <si>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</si>
  <si>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</si>
  <si>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</si>
  <si>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</si>
  <si>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</si>
  <si>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</si>
  <si>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</si>
  <si>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</si>
  <si>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</si>
  <si>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</si>
  <si>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</si>
  <si>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</si>
  <si>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</si>
  <si>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</si>
  <si>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</si>
  <si>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</si>
  <si>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</si>
  <si>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</si>
  <si>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</si>
  <si>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</si>
  <si>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</si>
  <si>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</si>
  <si>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</si>
  <si>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</si>
  <si>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</si>
  <si>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</si>
  <si>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</si>
  <si>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</si>
  <si>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</si>
  <si>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</si>
  <si>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</si>
  <si>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</si>
  <si>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</si>
  <si>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</si>
  <si>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</si>
  <si>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</si>
  <si>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</si>
  <si>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</si>
  <si>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</si>
  <si>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</si>
  <si>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</si>
  <si>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</si>
  <si>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</si>
  <si>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</si>
  <si>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</si>
  <si>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</si>
  <si>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</si>
  <si>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</si>
  <si>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</si>
  <si>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</si>
  <si>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</si>
  <si>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</si>
  <si>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</si>
  <si>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</si>
  <si>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</si>
  <si>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</si>
  <si>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</si>
  <si>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</si>
  <si>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</si>
  <si>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</si>
  <si>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</si>
  <si>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</si>
  <si>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</si>
  <si>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</si>
  <si>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</si>
  <si>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</si>
  <si>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</si>
  <si>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</si>
  <si>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</si>
  <si>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</si>
  <si>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</si>
  <si>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</si>
  <si>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</si>
  <si>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</si>
  <si>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</si>
  <si>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</si>
  <si>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</si>
  <si>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</si>
  <si>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</si>
  <si>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</si>
  <si>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</si>
  <si>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</si>
  <si>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</si>
  <si>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</si>
  <si>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</si>
  <si>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</si>
  <si>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</si>
  <si>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</si>
  <si>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</si>
  <si>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</si>
  <si>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</si>
  <si>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</si>
  <si>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</si>
  <si>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</si>
  <si>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</si>
  <si>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</si>
  <si>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</si>
  <si>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</si>
  <si>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</si>
  <si>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</si>
  <si>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</si>
  <si>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</si>
  <si>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</si>
  <si>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</si>
  <si>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</si>
  <si>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</si>
  <si>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</si>
  <si>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</si>
  <si>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</si>
  <si>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</si>
  <si>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</si>
  <si>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</si>
  <si>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</si>
  <si>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</si>
  <si>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</si>
  <si>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</si>
  <si>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</si>
  <si>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</si>
  <si>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</si>
  <si>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</si>
  <si>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</si>
  <si>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</si>
  <si>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</si>
  <si>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</si>
  <si>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</si>
  <si>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</si>
  <si>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</si>
  <si>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</si>
  <si>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</si>
  <si>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</si>
  <si>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</si>
  <si>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</si>
  <si>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</si>
  <si>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</si>
  <si>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</si>
  <si>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</si>
  <si>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</si>
  <si>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</si>
  <si>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</si>
  <si>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</si>
  <si>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</si>
  <si>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</si>
  <si>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</si>
  <si>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</si>
  <si>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</si>
  <si>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</si>
  <si>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</si>
  <si>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</si>
  <si>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</si>
  <si>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</si>
  <si>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</si>
  <si>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</si>
  <si>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</si>
  <si>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</si>
  <si>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</si>
  <si>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</si>
  <si>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</si>
  <si>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</si>
  <si>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</si>
  <si>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</si>
  <si>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</si>
  <si>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</si>
  <si>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</si>
  <si>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</si>
  <si>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</si>
  <si>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</si>
  <si>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</si>
  <si>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</si>
  <si>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</si>
  <si>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</si>
  <si>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</si>
  <si>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</si>
  <si>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</si>
  <si>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</si>
  <si>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</si>
  <si>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</si>
  <si>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</si>
  <si>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</si>
  <si>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</si>
  <si>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</si>
  <si>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</si>
  <si>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</si>
  <si>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</si>
  <si>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</si>
  <si>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</si>
  <si>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</si>
  <si>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</si>
  <si>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</si>
  <si>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</si>
  <si>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</si>
  <si>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</si>
  <si>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</si>
  <si>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</si>
  <si>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</si>
  <si>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</si>
  <si>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</si>
  <si>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</si>
  <si>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</si>
  <si>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</si>
  <si>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</si>
  <si>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</si>
  <si>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</si>
  <si>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</si>
  <si>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</si>
  <si>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</si>
  <si>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</si>
  <si>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</si>
  <si>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</si>
  <si>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</si>
  <si>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</si>
  <si>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</si>
  <si>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</si>
  <si>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</si>
  <si>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</si>
  <si>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</si>
  <si>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</si>
  <si>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</si>
  <si>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</si>
  <si>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</si>
  <si>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</si>
  <si>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</si>
  <si>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</si>
  <si>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</si>
  <si>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</si>
  <si>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</si>
  <si>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</si>
  <si>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</si>
  <si>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</si>
  <si>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</si>
  <si>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</si>
  <si>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</si>
  <si>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</si>
  <si>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</si>
  <si>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</si>
  <si>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</si>
  <si>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</si>
  <si>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</si>
  <si>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</si>
  <si>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</si>
  <si>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</si>
  <si>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</si>
  <si>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</si>
  <si>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</si>
  <si>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</si>
  <si>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</si>
  <si>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</si>
  <si>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</si>
  <si>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</si>
  <si>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</si>
  <si>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</si>
  <si>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</si>
  <si>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</si>
  <si>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</si>
  <si>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</si>
  <si>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</si>
  <si>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</si>
  <si>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</si>
  <si>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</si>
  <si>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</si>
  <si>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</si>
  <si>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</si>
  <si>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</si>
  <si>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</si>
  <si>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</si>
  <si>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</si>
  <si>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</si>
  <si>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</si>
  <si>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</si>
  <si>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</si>
  <si>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</si>
  <si>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</si>
  <si>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</si>
  <si>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</si>
  <si>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</si>
  <si>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</si>
  <si>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</si>
  <si>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</si>
  <si>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</si>
  <si>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</si>
  <si>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</si>
  <si>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</si>
  <si>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</si>
  <si>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</si>
  <si>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</si>
  <si>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</si>
  <si>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</si>
  <si>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</si>
  <si>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</si>
  <si>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</si>
  <si>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</si>
  <si>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</si>
  <si>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</si>
  <si>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</si>
  <si>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</si>
  <si>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</si>
  <si>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</si>
  <si>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</si>
  <si>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</si>
  <si>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</si>
  <si>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</si>
  <si>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</si>
  <si>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</si>
  <si>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</si>
  <si>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</si>
  <si>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</si>
  <si>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</si>
  <si>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</si>
  <si>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</si>
  <si>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</si>
  <si>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</si>
  <si>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</si>
  <si>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</si>
  <si>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</si>
  <si>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</si>
  <si>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</si>
  <si>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</si>
  <si>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</si>
  <si>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</si>
  <si>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</si>
  <si>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</si>
  <si>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</si>
  <si>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</si>
  <si>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</si>
  <si>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</si>
  <si>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</si>
  <si>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</si>
  <si>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</si>
  <si>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</si>
  <si>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</si>
  <si>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</si>
  <si>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</si>
  <si>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</si>
  <si>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</si>
  <si>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</si>
  <si>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</si>
  <si>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</si>
  <si>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</si>
  <si>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</si>
  <si>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</si>
  <si>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</si>
  <si>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</si>
  <si>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</si>
  <si>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</si>
  <si>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</si>
  <si>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</si>
  <si>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</si>
  <si>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</si>
  <si>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</si>
  <si>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</si>
  <si>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</si>
  <si>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</si>
  <si>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</si>
  <si>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</si>
  <si>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</si>
  <si>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</si>
  <si>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</si>
  <si>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</si>
  <si>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</si>
  <si>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</si>
  <si>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</si>
  <si>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</si>
  <si>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</si>
  <si>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</si>
  <si>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</si>
  <si>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</si>
  <si>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</si>
  <si>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</si>
  <si>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</si>
  <si>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</si>
  <si>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</si>
  <si>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</si>
  <si>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</si>
  <si>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</si>
  <si>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</si>
  <si>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</si>
  <si>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</si>
  <si>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</si>
  <si>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</si>
  <si>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</si>
  <si>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</si>
  <si>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</si>
  <si>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</si>
  <si>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</si>
  <si>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</si>
  <si>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</si>
  <si>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</si>
  <si>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</si>
  <si>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</si>
  <si>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</si>
  <si>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</si>
  <si>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</si>
  <si>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</si>
  <si>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</si>
  <si>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</si>
  <si>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</si>
  <si>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</si>
  <si>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</si>
  <si>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</si>
  <si>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</si>
  <si>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</si>
  <si>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</si>
  <si>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</si>
  <si>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</si>
  <si>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</si>
  <si>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</si>
  <si>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</si>
  <si>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</si>
  <si>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</si>
  <si>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</si>
  <si>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</si>
  <si>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</si>
  <si>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</si>
  <si>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</si>
  <si>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</si>
  <si>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</si>
  <si>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</si>
  <si>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</si>
  <si>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</si>
  <si>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</si>
  <si>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</si>
  <si>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</si>
  <si>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</si>
  <si>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</si>
  <si>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</si>
  <si>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</si>
  <si>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</si>
  <si>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</si>
  <si>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</si>
  <si>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</si>
  <si>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</si>
  <si>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</si>
  <si>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</si>
  <si>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</si>
  <si>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</si>
  <si>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</si>
  <si>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</si>
  <si>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</si>
  <si>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</si>
  <si>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</si>
  <si>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</si>
  <si>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</si>
  <si>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</si>
  <si>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</si>
  <si>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</si>
  <si>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</si>
  <si>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</si>
  <si>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</si>
  <si>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</si>
  <si>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</si>
  <si>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</si>
  <si>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</si>
  <si>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</si>
  <si>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</si>
  <si>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</si>
  <si>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</si>
  <si>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</si>
  <si>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</si>
  <si>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</si>
  <si>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</si>
  <si>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</si>
  <si>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</si>
  <si>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</si>
  <si>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</si>
  <si>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</si>
  <si>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</si>
  <si>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</si>
  <si>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</si>
  <si>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</si>
  <si>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</si>
  <si>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</si>
  <si>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</si>
  <si>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</si>
  <si>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</si>
  <si>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</si>
  <si>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</si>
  <si>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</si>
  <si>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</si>
  <si>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</si>
  <si>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</si>
  <si>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</si>
  <si>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</si>
  <si>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</si>
  <si>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</si>
  <si>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</si>
  <si>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</si>
  <si>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</si>
  <si>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</si>
  <si>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</si>
  <si>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</si>
  <si>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</si>
  <si>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</si>
  <si>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</si>
  <si>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</si>
  <si>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</si>
  <si>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</si>
  <si>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</si>
  <si>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</si>
  <si>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</si>
  <si>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</si>
  <si>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</si>
  <si>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</si>
  <si>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</si>
  <si>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</si>
  <si>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</si>
  <si>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</si>
  <si>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</si>
  <si>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</si>
  <si>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</si>
  <si>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</si>
  <si>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</si>
  <si>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</si>
  <si>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</si>
  <si>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</si>
  <si>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</si>
  <si>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</si>
  <si>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</si>
  <si>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</si>
  <si>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</si>
  <si>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</si>
  <si>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</si>
  <si>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</si>
  <si>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</si>
  <si>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</si>
  <si>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</si>
  <si>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</si>
  <si>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</si>
  <si>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</si>
  <si>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</si>
  <si>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</si>
  <si>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</si>
  <si>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</si>
  <si>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</si>
  <si>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</si>
  <si>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</si>
  <si>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</si>
  <si>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</si>
  <si>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</si>
  <si>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</si>
  <si>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</si>
  <si>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</si>
  <si>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</si>
  <si>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</si>
  <si>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</si>
  <si>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</si>
  <si>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</si>
  <si>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</si>
  <si>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</si>
  <si>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</si>
  <si>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</si>
  <si>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</si>
  <si>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</si>
  <si>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</si>
  <si>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</si>
  <si>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</si>
  <si>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</si>
  <si>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</si>
  <si>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</si>
  <si>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</si>
  <si>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</si>
  <si>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</si>
  <si>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</si>
  <si>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</si>
  <si>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</si>
  <si>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</si>
  <si>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</si>
  <si>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</si>
  <si>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</si>
  <si>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</si>
  <si>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</si>
  <si>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</si>
  <si>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</si>
  <si>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</si>
  <si>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</si>
  <si>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</si>
  <si>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</si>
  <si>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</si>
  <si>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</si>
  <si>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</si>
  <si>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</si>
  <si>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</si>
  <si>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</si>
  <si>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</si>
  <si>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</si>
  <si>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</si>
  <si>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</si>
  <si>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</si>
  <si>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</si>
  <si>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</si>
  <si>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</si>
  <si>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</si>
  <si>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</si>
  <si>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</si>
  <si>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</si>
  <si>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</si>
  <si>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</si>
  <si>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</si>
  <si>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</si>
  <si>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</si>
  <si>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</si>
  <si>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</si>
  <si>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</si>
  <si>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</si>
  <si>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</si>
  <si>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</si>
  <si>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</si>
  <si>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</si>
  <si>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</si>
  <si>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</si>
  <si>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</si>
  <si>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</si>
  <si>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</si>
  <si>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</si>
  <si>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</si>
  <si>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</si>
  <si>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</si>
  <si>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</si>
  <si>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</si>
  <si>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</si>
  <si>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</si>
  <si>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</si>
  <si>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</si>
  <si>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</si>
  <si>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</si>
  <si>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</si>
  <si>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</si>
  <si>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</si>
  <si>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</si>
  <si>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</si>
  <si>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</si>
  <si>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</si>
  <si>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</si>
  <si>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</si>
  <si>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</si>
  <si>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</si>
  <si>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</si>
  <si>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</si>
  <si>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</si>
  <si>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</si>
  <si>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</si>
  <si>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</si>
  <si>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</si>
  <si>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</si>
  <si>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</si>
  <si>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</si>
  <si>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</si>
  <si>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</si>
  <si>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</si>
  <si>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</si>
  <si>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</si>
  <si>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</si>
  <si>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</si>
  <si>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</si>
  <si>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</si>
  <si>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</si>
  <si>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</si>
  <si>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</si>
  <si>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</si>
  <si>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</si>
  <si>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</si>
  <si>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</si>
  <si>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</si>
  <si>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</si>
  <si>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</si>
  <si>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</si>
  <si>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</si>
  <si>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</si>
  <si>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</si>
  <si>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</si>
  <si>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</si>
  <si>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</si>
  <si>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</si>
  <si>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</si>
  <si>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</si>
  <si>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</si>
  <si>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</si>
  <si>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</si>
  <si>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</si>
  <si>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</si>
  <si>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</si>
  <si>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</si>
  <si>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</si>
  <si>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</si>
  <si>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</si>
  <si>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</si>
  <si>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</si>
  <si>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</si>
  <si>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</si>
  <si>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</si>
  <si>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</si>
  <si>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</si>
  <si>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</si>
  <si>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</si>
  <si>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</si>
  <si>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</si>
  <si>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</si>
  <si>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</si>
  <si>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</si>
  <si>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</si>
  <si>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</si>
  <si>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</si>
  <si>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</si>
  <si>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</si>
  <si>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</si>
  <si>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</si>
  <si>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</si>
  <si>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</si>
  <si>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</si>
  <si>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</si>
  <si>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</si>
  <si>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</si>
  <si>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</si>
  <si>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</si>
  <si>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</si>
  <si>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</si>
  <si>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</si>
  <si>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</si>
  <si>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</si>
  <si>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</si>
  <si>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</si>
  <si>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</si>
  <si>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</si>
  <si>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</si>
  <si>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</si>
  <si>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</si>
  <si>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</si>
  <si>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</si>
  <si>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</si>
  <si>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</si>
  <si>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</si>
  <si>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</si>
  <si>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</si>
  <si>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</si>
  <si>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</si>
  <si>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</si>
  <si>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</si>
  <si>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</si>
  <si>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</si>
  <si>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</si>
  <si>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</si>
  <si>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</si>
  <si>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</si>
  <si>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</si>
  <si>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</si>
  <si>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</si>
  <si>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</si>
  <si>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</si>
  <si>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</si>
  <si>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</si>
  <si>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</si>
  <si>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</si>
  <si>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</si>
  <si>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</si>
  <si>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</si>
  <si>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</si>
  <si>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</si>
  <si>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</si>
  <si>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</si>
  <si>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</si>
  <si>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</si>
  <si>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</si>
  <si>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</si>
  <si>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</si>
  <si>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</si>
  <si>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</si>
  <si>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</si>
  <si>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</si>
  <si>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</si>
  <si>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</si>
  <si>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</si>
  <si>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</si>
  <si>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</si>
  <si>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</si>
  <si>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</si>
  <si>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</si>
  <si>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</si>
  <si>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</si>
  <si>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</si>
  <si>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</si>
  <si>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</si>
  <si>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</si>
  <si>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</si>
  <si>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</si>
  <si>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</si>
  <si>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</si>
  <si>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</si>
  <si>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</si>
  <si>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</si>
  <si>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</si>
  <si>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</si>
  <si>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</si>
  <si>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</si>
  <si>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</si>
  <si>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</si>
  <si>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</si>
  <si>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</si>
  <si>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</si>
  <si>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</si>
  <si>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</si>
  <si>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</si>
  <si>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</si>
  <si>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</si>
  <si>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</si>
  <si>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</si>
  <si>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</si>
  <si>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</si>
  <si>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</si>
  <si>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</si>
  <si>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</si>
  <si>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</si>
  <si>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</si>
  <si>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</si>
  <si>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</si>
  <si>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</si>
  <si>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</si>
  <si>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</si>
  <si>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</si>
  <si>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</si>
  <si>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</si>
  <si>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</si>
  <si>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</si>
  <si>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</si>
  <si>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</si>
  <si>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</si>
  <si>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</si>
  <si>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</si>
  <si>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</si>
  <si>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</si>
  <si>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</si>
  <si>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</si>
  <si>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</si>
  <si>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</si>
  <si>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</si>
  <si>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</si>
  <si>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</si>
  <si>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</si>
  <si>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</si>
  <si>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</si>
  <si>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</si>
  <si>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</si>
  <si>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</si>
  <si>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</si>
  <si>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</si>
  <si>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</si>
  <si>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</si>
  <si>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</si>
  <si>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</si>
  <si>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</si>
  <si>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</si>
  <si>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</si>
  <si>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</si>
  <si>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</si>
  <si>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</si>
  <si>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</si>
  <si>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</si>
  <si>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</si>
  <si>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</si>
  <si>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</si>
  <si>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</si>
  <si>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</si>
  <si>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</si>
  <si>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</si>
  <si>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</si>
  <si>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</si>
  <si>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</si>
  <si>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</si>
  <si>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</si>
  <si>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</si>
  <si>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</si>
  <si>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</si>
  <si>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</si>
  <si>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</si>
  <si>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</si>
  <si>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</si>
  <si>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</si>
  <si>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</si>
  <si>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</si>
  <si>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</si>
  <si>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</si>
  <si>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</si>
  <si>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</si>
  <si>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</si>
  <si>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</si>
  <si>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</si>
  <si>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</si>
  <si>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</si>
  <si>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</si>
  <si>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</si>
  <si>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</si>
  <si>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</si>
  <si>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</si>
  <si>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</si>
  <si>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</si>
  <si>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</si>
  <si>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</si>
  <si>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</si>
  <si>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</si>
  <si>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</si>
  <si>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</si>
  <si>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</si>
  <si>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</si>
  <si>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</si>
  <si>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</si>
  <si>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</si>
  <si>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</si>
  <si>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</si>
  <si>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</si>
  <si>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</si>
  <si>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</si>
  <si>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</si>
  <si>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</si>
  <si>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</si>
  <si>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</si>
  <si>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</si>
  <si>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</si>
  <si>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</si>
  <si>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</si>
  <si>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</si>
  <si>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</si>
  <si>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</si>
  <si>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</si>
  <si>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</si>
  <si>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</si>
  <si>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</si>
  <si>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</si>
  <si>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</si>
  <si>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</si>
  <si>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</si>
  <si>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</si>
  <si>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</si>
  <si>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</si>
  <si>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</si>
  <si>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</si>
  <si>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</si>
  <si>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</si>
  <si>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</si>
  <si>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</si>
  <si>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</si>
  <si>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</si>
  <si>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</si>
  <si>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</si>
  <si>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</si>
  <si>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</si>
  <si>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</si>
  <si>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</si>
  <si>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</si>
  <si>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</si>
  <si>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</si>
  <si>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</si>
  <si>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</si>
  <si>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</si>
  <si>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</si>
  <si>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</si>
  <si>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</si>
  <si>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</si>
  <si>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</si>
  <si>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</si>
  <si>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</si>
  <si>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</si>
  <si>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</si>
  <si>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</si>
  <si>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</si>
  <si>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</si>
  <si>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</si>
  <si>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</si>
  <si>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</si>
  <si>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</si>
  <si>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</si>
  <si>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</si>
  <si>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</si>
  <si>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</si>
  <si>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</si>
  <si>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</si>
  <si>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</si>
  <si>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</si>
  <si>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</si>
  <si>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</si>
  <si>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</si>
  <si>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</si>
  <si>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</si>
  <si>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</si>
  <si>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</si>
  <si>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</si>
  <si>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</si>
  <si>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</si>
  <si>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</si>
  <si>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</si>
  <si>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</si>
  <si>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</si>
  <si>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</si>
  <si>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</si>
  <si>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</si>
  <si>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</si>
  <si>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</si>
  <si>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</si>
  <si>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</si>
  <si>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</si>
  <si>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</si>
  <si>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</si>
  <si>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</si>
  <si>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</si>
  <si>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</si>
  <si>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</si>
  <si>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</si>
  <si>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</si>
  <si>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</si>
  <si>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</si>
  <si>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</si>
  <si>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</si>
  <si>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</si>
  <si>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</si>
  <si>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</si>
  <si>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</si>
  <si>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</si>
  <si>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</si>
  <si>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</si>
  <si>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</si>
  <si>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</si>
  <si>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</si>
  <si>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</si>
  <si>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</si>
  <si>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</si>
  <si>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</si>
  <si>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</si>
  <si>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</si>
  <si>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</si>
  <si>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</si>
  <si>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</si>
  <si>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</si>
  <si>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</si>
  <si>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</si>
  <si>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</si>
  <si>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</si>
  <si>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</si>
  <si>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</si>
  <si>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</si>
  <si>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</si>
  <si>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</si>
  <si>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</si>
  <si>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</si>
  <si>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</si>
  <si>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</si>
  <si>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</si>
  <si>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</si>
  <si>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</si>
  <si>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</si>
  <si>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</si>
  <si>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</si>
  <si>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</si>
  <si>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</si>
  <si>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</si>
  <si>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</si>
  <si>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</si>
  <si>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</si>
  <si>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</si>
  <si>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</si>
  <si>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</si>
  <si>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</si>
  <si>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</si>
  <si>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</si>
  <si>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</si>
  <si>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</si>
  <si>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</si>
  <si>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</si>
  <si>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</si>
  <si>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</si>
  <si>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</si>
  <si>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</si>
  <si>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</si>
  <si>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</si>
  <si>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</si>
  <si>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</si>
  <si>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</si>
  <si>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</si>
  <si>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</si>
  <si>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</si>
  <si>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</si>
  <si>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</si>
  <si>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</si>
  <si>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</si>
  <si>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</si>
  <si>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</si>
  <si>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</si>
  <si>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</si>
  <si>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</si>
  <si>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</si>
  <si>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</si>
  <si>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</si>
  <si>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</si>
  <si>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</si>
  <si>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</si>
  <si>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</si>
  <si>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</si>
  <si>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</si>
  <si>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</si>
  <si>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</si>
  <si>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</si>
  <si>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</si>
  <si>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</si>
  <si>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</si>
  <si>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</si>
  <si>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</si>
  <si>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</si>
  <si>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</si>
  <si>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</si>
  <si>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</si>
  <si>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</si>
  <si>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</si>
  <si>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</si>
  <si>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</si>
  <si>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</si>
  <si>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</si>
  <si>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</si>
  <si>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</si>
  <si>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</si>
  <si>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</si>
  <si>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</si>
  <si>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</si>
  <si>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</si>
  <si>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</si>
  <si>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</si>
  <si>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</si>
  <si>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</si>
  <si>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</si>
  <si>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</si>
  <si>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</si>
  <si>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</si>
  <si>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</si>
  <si>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</si>
  <si>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</si>
  <si>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</si>
  <si>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</si>
  <si>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</si>
  <si>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</si>
  <si>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</si>
  <si>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</si>
  <si>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</si>
  <si>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</si>
  <si>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</si>
  <si>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</si>
  <si>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</si>
  <si>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</si>
  <si>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</si>
  <si>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</si>
  <si>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</si>
  <si>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</si>
  <si>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</si>
  <si>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</si>
  <si>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</si>
  <si>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</si>
  <si>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</si>
  <si>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</si>
  <si>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</si>
  <si>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</si>
  <si>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</si>
  <si>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</si>
  <si>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</si>
  <si>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</si>
  <si>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</si>
  <si>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</si>
  <si>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</si>
  <si>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</si>
  <si>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</si>
  <si>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</si>
  <si>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</si>
  <si>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</si>
  <si>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</si>
  <si>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</si>
  <si>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</si>
  <si>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</si>
  <si>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</si>
  <si>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</si>
  <si>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</si>
  <si>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</si>
  <si>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</si>
  <si>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</si>
  <si>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</si>
  <si>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</si>
  <si>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</si>
  <si>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</si>
  <si>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</si>
  <si>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</si>
  <si>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</si>
  <si>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</si>
  <si>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</si>
  <si>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</si>
  <si>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</si>
  <si>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</si>
  <si>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</si>
  <si>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</si>
  <si>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</si>
  <si>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</si>
  <si>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</si>
  <si>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</si>
  <si>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</si>
  <si>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</si>
  <si>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</si>
  <si>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</si>
  <si>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</si>
  <si>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</si>
  <si>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</si>
  <si>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</si>
  <si>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</si>
  <si>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</si>
  <si>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</si>
  <si>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</si>
  <si>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</si>
  <si>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</si>
  <si>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</si>
  <si>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</si>
  <si>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</si>
  <si>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</si>
  <si>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</si>
  <si>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</si>
  <si>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</si>
  <si>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</si>
  <si>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</si>
  <si>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</si>
  <si>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</si>
  <si>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</si>
  <si>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</si>
  <si>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</si>
  <si>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</si>
  <si>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</si>
  <si>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</si>
  <si>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</si>
  <si>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</si>
  <si>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</si>
  <si>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</si>
  <si>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</si>
  <si>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</si>
  <si>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</si>
  <si>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</si>
  <si>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</si>
  <si>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</si>
  <si>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</si>
  <si>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</si>
  <si>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</si>
  <si>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</si>
  <si>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</si>
  <si>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</si>
  <si>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</si>
  <si>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</si>
  <si>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</si>
  <si>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</si>
  <si>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</si>
  <si>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</si>
  <si>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</si>
  <si>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</si>
  <si>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</si>
  <si>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</si>
  <si>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</si>
  <si>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</si>
  <si>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</si>
  <si>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</si>
  <si>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</si>
  <si>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</si>
  <si>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</si>
  <si>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</si>
  <si>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</si>
  <si>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</si>
  <si>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</si>
  <si>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</si>
  <si>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</si>
  <si>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</si>
  <si>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</si>
  <si>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</si>
  <si>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</si>
  <si>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</si>
  <si>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</si>
  <si>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</si>
  <si>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</si>
  <si>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</si>
  <si>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</si>
  <si>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</si>
  <si>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</si>
  <si>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</si>
  <si>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</si>
  <si>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</si>
  <si>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</si>
  <si>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</si>
  <si>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</si>
  <si>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</si>
  <si>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</si>
  <si>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</si>
  <si>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</si>
  <si>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</si>
  <si>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</si>
  <si>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</si>
  <si>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</si>
  <si>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</si>
  <si>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</si>
  <si>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</si>
  <si>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</si>
  <si>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</si>
  <si>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</si>
  <si>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</si>
  <si>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</si>
  <si>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</si>
  <si>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</si>
  <si>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</si>
  <si>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</si>
  <si>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</si>
  <si>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</si>
  <si>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</si>
  <si>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</si>
  <si>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</si>
  <si>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</si>
  <si>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</si>
  <si>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</si>
  <si>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</si>
  <si>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</si>
  <si>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</si>
  <si>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</si>
  <si>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</si>
  <si>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</si>
  <si>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</si>
  <si>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</si>
  <si>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</si>
  <si>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</si>
  <si>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</si>
  <si>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</si>
  <si>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</si>
  <si>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</si>
  <si>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</si>
  <si>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</si>
  <si>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</si>
  <si>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</si>
  <si>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</si>
  <si>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</si>
  <si>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</si>
  <si>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</si>
  <si>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</si>
  <si>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</si>
  <si>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</si>
  <si>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</si>
  <si>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</si>
  <si>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</si>
  <si>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</si>
  <si>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</si>
  <si>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</si>
  <si>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</si>
  <si>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</si>
  <si>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</si>
  <si>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</si>
  <si>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</si>
  <si>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</si>
  <si>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</si>
  <si>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</si>
  <si>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</si>
  <si>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</si>
  <si>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</si>
  <si>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</si>
  <si>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</si>
  <si>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</si>
  <si>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</si>
  <si>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</si>
  <si>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</si>
  <si>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</si>
  <si>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</si>
  <si>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</si>
  <si>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</si>
  <si>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</si>
  <si>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</si>
  <si>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</si>
  <si>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</si>
  <si>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</si>
  <si>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</si>
  <si>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</si>
  <si>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</si>
  <si>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</si>
  <si>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</si>
  <si>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</si>
  <si>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</si>
  <si>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</si>
  <si>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</si>
  <si>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</si>
  <si>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</si>
  <si>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</si>
  <si>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</si>
  <si>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</si>
  <si>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</si>
  <si>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</si>
  <si>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</si>
  <si>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</si>
  <si>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</si>
  <si>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</si>
  <si>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</si>
  <si>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</si>
  <si>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</si>
  <si>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</si>
  <si>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</si>
  <si>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</si>
  <si>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</si>
  <si>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</si>
  <si>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</si>
  <si>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</si>
  <si>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</si>
  <si>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</si>
  <si>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</si>
  <si>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</si>
  <si>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</si>
  <si>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</si>
  <si>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</si>
  <si>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</si>
  <si>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</si>
  <si>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</si>
  <si>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</si>
  <si>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</si>
  <si>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</si>
  <si>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</si>
  <si>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</si>
  <si>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</si>
  <si>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</si>
  <si>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</si>
  <si>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</si>
  <si>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</si>
  <si>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</si>
  <si>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</si>
  <si>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</si>
  <si>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</si>
  <si>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</si>
  <si>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</si>
  <si>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</si>
  <si>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</si>
  <si>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</si>
  <si>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</si>
  <si>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</si>
  <si>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</si>
  <si>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</si>
  <si>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</si>
  <si>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</si>
  <si>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</si>
  <si>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</si>
  <si>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</si>
  <si>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</si>
  <si>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</si>
  <si>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</si>
  <si>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</si>
  <si>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</si>
  <si>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</si>
  <si>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</si>
  <si>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</si>
  <si>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</si>
  <si>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</si>
  <si>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</si>
  <si>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</si>
  <si>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</si>
  <si>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</si>
  <si>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</si>
  <si>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</si>
  <si>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</si>
  <si>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</si>
  <si>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</si>
  <si>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</si>
  <si>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</si>
  <si>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</si>
  <si>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</si>
  <si>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</si>
  <si>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</si>
  <si>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</si>
  <si>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</si>
  <si>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</si>
  <si>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</si>
  <si>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</si>
  <si>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</si>
  <si>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</si>
  <si>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</si>
  <si>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</si>
  <si>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</si>
  <si>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</si>
  <si>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</si>
  <si>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</si>
  <si>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</si>
  <si>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</si>
  <si>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</si>
  <si>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</si>
  <si>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</si>
  <si>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</si>
  <si>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</si>
  <si>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</si>
  <si>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</si>
  <si>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</si>
  <si>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</si>
  <si>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</si>
  <si>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</si>
  <si>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</si>
  <si>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</si>
  <si>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</si>
  <si>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</si>
  <si>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</si>
  <si>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</si>
  <si>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</si>
  <si>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</si>
  <si>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</si>
  <si>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</si>
  <si>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</si>
  <si>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</si>
  <si>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</si>
  <si>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</si>
  <si>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</si>
  <si>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</si>
  <si>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</si>
  <si>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</si>
  <si>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</si>
  <si>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</si>
  <si>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</si>
  <si>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</si>
  <si>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</si>
  <si>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</si>
  <si>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</si>
  <si>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</si>
  <si>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</si>
  <si>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</si>
  <si>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</si>
  <si>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</si>
  <si>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</si>
  <si>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</si>
  <si>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</si>
  <si>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</si>
  <si>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</si>
  <si>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</si>
  <si>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</si>
  <si>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</si>
  <si>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</si>
  <si>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</si>
  <si>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</si>
  <si>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</si>
  <si>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</si>
  <si>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</si>
  <si>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</si>
  <si>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</si>
  <si>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</si>
  <si>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</si>
  <si>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</si>
  <si>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</si>
  <si>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</si>
  <si>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</si>
  <si>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</si>
  <si>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</si>
  <si>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</si>
  <si>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</si>
  <si>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</si>
  <si>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</si>
  <si>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</si>
  <si>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</si>
  <si>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</si>
  <si>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</si>
  <si>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</si>
  <si>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</si>
  <si>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</si>
  <si>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</si>
  <si>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</si>
  <si>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</si>
  <si>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</si>
  <si>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</si>
  <si>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</si>
  <si>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</si>
  <si>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</si>
  <si>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</si>
  <si>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</si>
  <si>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</si>
  <si>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</si>
  <si>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</si>
  <si>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</si>
  <si>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</si>
  <si>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</si>
  <si>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</si>
  <si>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</si>
  <si>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</si>
  <si>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</si>
  <si>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</si>
  <si>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</si>
  <si>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</si>
  <si>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</si>
  <si>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</si>
  <si>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</si>
  <si>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</si>
  <si>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</si>
  <si>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</si>
  <si>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</si>
  <si>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</si>
  <si>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</si>
  <si>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</si>
  <si>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</si>
  <si>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</si>
  <si>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</si>
  <si>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</si>
  <si>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</si>
  <si>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</si>
  <si>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</si>
  <si>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</si>
  <si>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</si>
  <si>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</si>
  <si>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</si>
  <si>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</si>
  <si>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</si>
  <si>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</si>
  <si>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</si>
  <si>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</si>
  <si>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</si>
  <si>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</si>
  <si>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</si>
  <si>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</si>
  <si>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</si>
  <si>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</si>
  <si>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</si>
  <si>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</si>
  <si>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</si>
  <si>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</si>
  <si>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</si>
  <si>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</si>
  <si>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</si>
  <si>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</si>
  <si>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</si>
  <si>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</si>
  <si>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</si>
  <si>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</si>
  <si>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</si>
  <si>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</si>
  <si>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</si>
  <si>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</si>
  <si>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</si>
  <si>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</si>
  <si>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</si>
  <si>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</si>
  <si>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</si>
  <si>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</si>
  <si>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</si>
  <si>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</si>
  <si>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</si>
  <si>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</si>
  <si>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</si>
  <si>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</si>
  <si>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</si>
  <si>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</si>
  <si>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</si>
  <si>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</si>
  <si>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</si>
  <si>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</si>
  <si>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</si>
  <si>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</si>
  <si>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</si>
  <si>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</si>
  <si>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</si>
  <si>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</si>
  <si>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</si>
  <si>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</si>
  <si>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</si>
  <si>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</si>
  <si>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</si>
  <si>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</si>
  <si>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</si>
  <si>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</si>
  <si>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</si>
  <si>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</si>
  <si>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</si>
  <si>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</si>
  <si>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</si>
  <si>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</si>
  <si>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</si>
  <si>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</si>
  <si>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</si>
  <si>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</si>
  <si>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</si>
  <si>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</si>
  <si>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</si>
  <si>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</si>
  <si>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</si>
  <si>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</si>
  <si>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</si>
  <si>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</si>
  <si>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</si>
  <si>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</si>
  <si>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</si>
  <si>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</si>
  <si>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</si>
  <si>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</si>
  <si>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</si>
  <si>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</si>
  <si>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</si>
  <si>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</si>
  <si>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</si>
  <si>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</si>
  <si>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</si>
  <si>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</si>
  <si>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</si>
  <si>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</si>
  <si>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</si>
  <si>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</si>
  <si>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</si>
  <si>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</si>
  <si>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</si>
  <si>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</si>
  <si>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</si>
  <si>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</si>
  <si>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</si>
  <si>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</si>
  <si>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</si>
  <si>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</si>
  <si>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</si>
  <si>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</si>
  <si>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</si>
  <si>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</si>
  <si>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</si>
  <si>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</si>
  <si>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</si>
  <si>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</si>
  <si>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</si>
  <si>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</si>
  <si>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</si>
  <si>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</si>
  <si>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</si>
  <si>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</si>
  <si>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</si>
  <si>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</si>
  <si>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</si>
  <si>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</si>
  <si>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</si>
  <si>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</si>
  <si>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</si>
  <si>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</si>
  <si>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</si>
  <si>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</si>
  <si>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</si>
  <si>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</si>
  <si>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</si>
  <si>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</si>
  <si>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</si>
  <si>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</si>
  <si>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</si>
  <si>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</si>
  <si>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</si>
  <si>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</si>
  <si>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</si>
  <si>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</si>
  <si>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</si>
  <si>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</si>
  <si>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</si>
  <si>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</si>
  <si>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</si>
  <si>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</si>
  <si>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</si>
  <si>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</si>
  <si>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</si>
  <si>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</si>
  <si>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</si>
  <si>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</si>
  <si>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</si>
  <si>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</si>
  <si>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</si>
  <si>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</si>
  <si>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</si>
  <si>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</si>
  <si>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</si>
  <si>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</si>
  <si>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</si>
  <si>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</si>
  <si>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</si>
  <si>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</si>
  <si>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</si>
  <si>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</si>
  <si>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</si>
  <si>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</si>
  <si>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</si>
  <si>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</si>
  <si>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</si>
  <si>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</si>
  <si>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</si>
  <si>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</si>
  <si>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</si>
  <si>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</si>
  <si>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</si>
  <si>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</si>
  <si>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</si>
  <si>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</si>
  <si>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</si>
  <si>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</si>
  <si>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</si>
  <si>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</si>
  <si>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</si>
  <si>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</si>
  <si>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</si>
  <si>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</si>
  <si>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</si>
  <si>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</si>
  <si>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</si>
  <si>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</si>
  <si>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</si>
  <si>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</si>
  <si>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</si>
  <si>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</si>
  <si>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</si>
  <si>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</si>
  <si>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</si>
  <si>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</si>
  <si>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</si>
  <si>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</si>
  <si>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</si>
  <si>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</si>
  <si>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</si>
  <si>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</si>
  <si>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</si>
  <si>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</si>
  <si>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</si>
  <si>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</si>
  <si>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</si>
  <si>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</si>
  <si>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</si>
  <si>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</si>
  <si>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</si>
  <si>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</si>
  <si>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</si>
  <si>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</si>
  <si>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</si>
  <si>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</si>
  <si>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</si>
  <si>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</si>
  <si>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</si>
  <si>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</si>
  <si>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</si>
  <si>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</si>
  <si>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</si>
  <si>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</si>
  <si>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</si>
  <si>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</si>
  <si>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</si>
  <si>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</si>
  <si>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</si>
  <si>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</si>
  <si>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</si>
  <si>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</si>
  <si>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</si>
  <si>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</si>
  <si>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</si>
  <si>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</si>
  <si>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</si>
  <si>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</si>
  <si>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</si>
  <si>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</si>
  <si>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</si>
  <si>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</si>
  <si>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</si>
  <si>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</si>
  <si>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</si>
  <si>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</si>
  <si>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</si>
  <si>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</si>
  <si>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</si>
  <si>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</si>
  <si>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</si>
  <si>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</si>
  <si>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</si>
  <si>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</si>
  <si>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</si>
  <si>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</si>
  <si>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</si>
  <si>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</si>
  <si>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</si>
  <si>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</si>
  <si>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</si>
  <si>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</si>
  <si>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</si>
  <si>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</si>
  <si>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</si>
  <si>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</si>
  <si>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</si>
  <si>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</si>
  <si>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</si>
  <si>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</si>
  <si>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</si>
  <si>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</si>
  <si>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</si>
  <si>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</si>
  <si>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</si>
  <si>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</si>
  <si>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</si>
  <si>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</si>
  <si>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</si>
  <si>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</si>
  <si>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</si>
  <si>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</si>
  <si>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</si>
  <si>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</si>
  <si>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</si>
  <si>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</si>
  <si>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</si>
  <si>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</si>
  <si>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</si>
  <si>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</si>
  <si>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</si>
  <si>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</si>
  <si>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</si>
  <si>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</si>
  <si>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</si>
  <si>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</si>
  <si>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</si>
  <si>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</si>
  <si>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</si>
  <si>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</si>
  <si>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</si>
  <si>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</si>
  <si>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</si>
  <si>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</si>
  <si>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</si>
  <si>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</si>
  <si>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</si>
  <si>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</si>
  <si>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</si>
  <si>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</si>
  <si>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</si>
  <si>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</si>
  <si>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</si>
  <si>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</si>
  <si>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</si>
  <si>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</si>
  <si>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</si>
  <si>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</si>
  <si>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</si>
  <si>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</si>
  <si>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</si>
  <si>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</si>
  <si>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</si>
  <si>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</si>
  <si>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</si>
  <si>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</si>
  <si>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</si>
  <si>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</si>
  <si>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</si>
  <si>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</si>
  <si>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</si>
  <si>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</si>
  <si>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</si>
  <si>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</si>
  <si>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</si>
  <si>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</si>
  <si>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</si>
  <si>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</si>
  <si>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</si>
  <si>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</si>
  <si>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</si>
  <si>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</si>
  <si>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</si>
  <si>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</si>
  <si>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</si>
  <si>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</si>
  <si>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</si>
  <si>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</si>
  <si>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</si>
  <si>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</si>
  <si>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</si>
  <si>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</si>
  <si>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</si>
  <si>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</si>
  <si>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</si>
  <si>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</si>
  <si>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</si>
  <si>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</si>
  <si>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</si>
  <si>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</si>
  <si>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</si>
  <si>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</si>
  <si>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</si>
  <si>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</si>
  <si>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</si>
  <si>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</si>
  <si>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</si>
  <si>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</si>
  <si>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</si>
  <si>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</si>
  <si>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</si>
  <si>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</si>
  <si>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</si>
  <si>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</si>
  <si>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</si>
  <si>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</si>
  <si>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</si>
  <si>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</si>
  <si>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</si>
  <si>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</si>
  <si>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</si>
  <si>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</si>
  <si>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</si>
  <si>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</si>
  <si>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</si>
  <si>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</si>
  <si>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</si>
  <si>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</si>
  <si>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</si>
  <si>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</si>
  <si>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</si>
  <si>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</si>
  <si>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</si>
  <si>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</si>
  <si>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</si>
  <si>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</si>
  <si>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</si>
  <si>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</si>
  <si>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</si>
  <si>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</si>
  <si>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</si>
  <si>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</si>
  <si>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</si>
  <si>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</si>
  <si>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</si>
  <si>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</si>
  <si>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</si>
  <si>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</si>
  <si>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</si>
  <si>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</si>
  <si>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</si>
  <si>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</si>
  <si>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</si>
  <si>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</si>
  <si>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</si>
  <si>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</si>
  <si>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</si>
  <si>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</si>
  <si>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</si>
  <si>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</si>
  <si>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</si>
  <si>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</si>
  <si>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</si>
  <si>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</si>
  <si>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</si>
  <si>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</si>
  <si>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</si>
  <si>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</si>
  <si>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</si>
  <si>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</si>
  <si>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</si>
  <si>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</si>
  <si>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</si>
  <si>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</si>
  <si>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</si>
  <si>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</si>
  <si>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</si>
  <si>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</si>
  <si>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</si>
  <si>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</si>
  <si>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</si>
  <si>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</si>
  <si>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</si>
  <si>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</si>
  <si>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</si>
  <si>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</si>
  <si>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</si>
  <si>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</si>
  <si>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</si>
  <si>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</si>
  <si>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</si>
  <si>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</si>
  <si>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</si>
  <si>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</si>
  <si>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</si>
  <si>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</si>
  <si>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</si>
  <si>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</si>
  <si>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</si>
  <si>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</si>
  <si>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</si>
  <si>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</si>
  <si>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</si>
  <si>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</si>
  <si>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</si>
  <si>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</si>
  <si>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</si>
  <si>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</si>
  <si>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</si>
  <si>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</si>
  <si>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</si>
  <si>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</si>
  <si>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</si>
  <si>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</si>
  <si>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</si>
  <si>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</si>
  <si>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</si>
  <si>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</si>
  <si>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</si>
  <si>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</si>
  <si>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</si>
  <si>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</si>
  <si>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</si>
  <si>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</si>
  <si>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</si>
  <si>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</si>
  <si>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</si>
  <si>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</si>
  <si>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</si>
  <si>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</si>
  <si>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</si>
  <si>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</si>
  <si>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</si>
  <si>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</si>
  <si>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</si>
  <si>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</si>
  <si>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</si>
  <si>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</si>
  <si>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</si>
  <si>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</si>
  <si>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</si>
  <si>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</si>
  <si>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</si>
  <si>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</si>
  <si>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</si>
  <si>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</si>
  <si>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</si>
  <si>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</si>
  <si>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</si>
  <si>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</si>
  <si>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</si>
  <si>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</si>
  <si>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</si>
  <si>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</si>
  <si>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</si>
  <si>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</si>
  <si>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</si>
  <si>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</si>
  <si>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</si>
  <si>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</si>
  <si>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</si>
  <si>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</si>
  <si>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</si>
  <si>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</si>
  <si>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</si>
  <si>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</si>
  <si>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</si>
  <si>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</si>
  <si>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</si>
  <si>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</si>
  <si>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</si>
  <si>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</si>
  <si>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</si>
  <si>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</si>
  <si>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</si>
  <si>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</si>
  <si>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</si>
  <si>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</si>
  <si>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</si>
  <si>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</si>
  <si>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</si>
  <si>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</si>
  <si>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</si>
  <si>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</si>
  <si>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</si>
  <si>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</si>
  <si>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</si>
  <si>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</si>
  <si>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</si>
  <si>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</si>
  <si>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</si>
  <si>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</si>
  <si>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</si>
  <si>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</si>
  <si>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</si>
  <si>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</si>
  <si>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</si>
  <si>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</si>
  <si>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</si>
  <si>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</si>
  <si>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</si>
  <si>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</si>
  <si>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</si>
  <si>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</si>
  <si>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</si>
  <si>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</si>
  <si>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</si>
  <si>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</si>
  <si>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</si>
  <si>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</si>
  <si>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</si>
  <si>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</si>
  <si>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</si>
  <si>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</si>
  <si>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</si>
  <si>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</si>
  <si>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</si>
  <si>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</si>
  <si>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</si>
  <si>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</si>
  <si>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</si>
  <si>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</si>
  <si>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</si>
  <si>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</si>
  <si>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</si>
  <si>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</si>
  <si>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</si>
  <si>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</si>
  <si>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</si>
  <si>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</si>
  <si>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</si>
  <si>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</si>
  <si>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</si>
  <si>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</si>
  <si>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</si>
  <si>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</si>
  <si>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</si>
  <si>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</si>
  <si>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</si>
  <si>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</si>
  <si>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</si>
  <si>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</si>
  <si>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</si>
  <si>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</si>
  <si>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</si>
  <si>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</si>
  <si>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</si>
  <si>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</si>
  <si>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</si>
  <si>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</si>
  <si>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</si>
  <si>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</si>
  <si>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</si>
  <si>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</si>
  <si>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</si>
  <si>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</si>
  <si>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</si>
  <si>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</si>
  <si>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</si>
  <si>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</si>
  <si>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</si>
  <si>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</si>
  <si>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</si>
  <si>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</si>
  <si>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</si>
  <si>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</si>
  <si>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</si>
  <si>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</si>
  <si>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</si>
  <si>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</si>
  <si>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</si>
  <si>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</si>
  <si>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</si>
  <si>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</si>
  <si>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</si>
  <si>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</si>
  <si>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</si>
  <si>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</si>
  <si>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</si>
  <si>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</si>
  <si>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</si>
  <si>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</si>
  <si>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</si>
  <si>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</si>
  <si>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</si>
  <si>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</si>
  <si>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</si>
  <si>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</si>
  <si>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</si>
  <si>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</si>
  <si>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</si>
  <si>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</si>
  <si>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</si>
  <si>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</si>
  <si>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</si>
  <si>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</si>
  <si>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</si>
  <si>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</si>
  <si>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</si>
  <si>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</si>
  <si>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</si>
  <si>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</si>
  <si>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</si>
  <si>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</si>
  <si>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</si>
  <si>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</si>
  <si>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</si>
  <si>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</si>
  <si>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</si>
  <si>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</si>
  <si>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</si>
  <si>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</si>
  <si>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</si>
  <si>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</si>
  <si>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</si>
  <si>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</si>
  <si>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</si>
  <si>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</si>
  <si>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</si>
  <si>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</si>
  <si>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</si>
  <si>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</si>
  <si>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</si>
  <si>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</si>
  <si>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</si>
  <si>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</si>
  <si>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</si>
  <si>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</si>
  <si>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</si>
  <si>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</si>
  <si>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</si>
  <si>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</si>
  <si>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</si>
  <si>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</si>
  <si>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</si>
  <si>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</si>
  <si>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</si>
  <si>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</si>
  <si>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</si>
  <si>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</si>
  <si>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</si>
  <si>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</si>
  <si>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</si>
  <si>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</si>
  <si>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</si>
  <si>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</si>
  <si>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</si>
  <si>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</si>
  <si>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</si>
  <si>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</si>
  <si>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</si>
  <si>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</si>
  <si>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</si>
  <si>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</si>
  <si>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</si>
  <si>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</si>
  <si>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</si>
  <si>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</si>
  <si>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</si>
  <si>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</si>
  <si>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</si>
  <si>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</si>
  <si>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</si>
  <si>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</si>
  <si>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</si>
  <si>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</si>
  <si>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</si>
  <si>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</si>
  <si>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</si>
  <si>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</si>
  <si>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</si>
  <si>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</si>
  <si>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</si>
  <si>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</si>
  <si>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</si>
  <si>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</si>
  <si>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</si>
  <si>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</si>
  <si>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</si>
  <si>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</si>
  <si>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</si>
  <si>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</si>
  <si>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</si>
  <si>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</si>
  <si>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</si>
  <si>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</si>
  <si>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</si>
  <si>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</si>
  <si>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</si>
  <si>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</si>
  <si>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</si>
  <si>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</si>
  <si>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</si>
  <si>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</si>
  <si>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</si>
  <si>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</si>
  <si>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</si>
  <si>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</si>
  <si>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</si>
  <si>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</si>
  <si>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</si>
  <si>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</si>
  <si>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</si>
  <si>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</si>
  <si>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</si>
  <si>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</si>
  <si>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</si>
  <si>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</si>
  <si>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</si>
  <si>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</si>
  <si>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</si>
  <si>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</si>
  <si>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</si>
  <si>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</si>
  <si>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</si>
  <si>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</si>
  <si>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</si>
  <si>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</si>
  <si>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</si>
  <si>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</si>
  <si>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</si>
  <si>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</si>
  <si>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</si>
  <si>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</si>
  <si>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</si>
  <si>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</si>
  <si>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</si>
  <si>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</si>
  <si>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</si>
  <si>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</si>
  <si>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</si>
  <si>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</si>
  <si>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</si>
  <si>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</si>
  <si>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</si>
  <si>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</si>
  <si>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</si>
  <si>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</si>
  <si>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</si>
  <si>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</si>
  <si>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</si>
  <si>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</si>
  <si>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</si>
  <si>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</si>
  <si>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</si>
  <si>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</si>
  <si>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</si>
  <si>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</si>
  <si>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</si>
  <si>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</si>
  <si>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</si>
  <si>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</si>
  <si>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</si>
  <si>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</si>
  <si>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</si>
  <si>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</si>
  <si>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</si>
  <si>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</si>
  <si>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</si>
  <si>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</si>
  <si>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</si>
  <si>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</si>
  <si>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</si>
  <si>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</si>
  <si>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</si>
  <si>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</si>
  <si>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</si>
  <si>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</si>
  <si>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</si>
  <si>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</si>
  <si>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</si>
  <si>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</si>
  <si>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</si>
  <si>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</si>
  <si>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</si>
  <si>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</si>
  <si>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</si>
  <si>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</si>
  <si>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</si>
  <si>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</si>
  <si>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</si>
  <si>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</si>
  <si>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</si>
  <si>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</si>
  <si>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</si>
  <si>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</si>
  <si>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</si>
  <si>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</si>
  <si>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</si>
  <si>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</si>
  <si>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</si>
  <si>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</si>
  <si>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</si>
  <si>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</si>
  <si>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</si>
  <si>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</si>
  <si>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</si>
  <si>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</si>
  <si>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</si>
  <si>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</si>
  <si>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</si>
  <si>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</si>
  <si>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</si>
  <si>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</si>
  <si>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</si>
  <si>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</si>
  <si>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</si>
  <si>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</si>
  <si>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</si>
  <si>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</si>
  <si>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</si>
  <si>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</si>
  <si>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</si>
  <si>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</si>
  <si>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</si>
  <si>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</si>
  <si>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</si>
  <si>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</si>
  <si>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</si>
  <si>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</si>
  <si>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</si>
  <si>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</si>
  <si>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</si>
  <si>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</si>
  <si>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</si>
  <si>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</si>
  <si>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</si>
  <si>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</si>
  <si>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</si>
  <si>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</si>
  <si>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</si>
  <si>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</si>
  <si>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</si>
  <si>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</si>
  <si>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</si>
  <si>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</si>
  <si>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</si>
  <si>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</si>
  <si>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</si>
  <si>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</si>
  <si>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</si>
  <si>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</si>
  <si>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</si>
  <si>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</si>
  <si>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</si>
  <si>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</si>
  <si>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</si>
  <si>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</si>
  <si>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</si>
  <si>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</si>
  <si>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</si>
  <si>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</si>
  <si>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</si>
  <si>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</si>
  <si>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</si>
  <si>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</si>
  <si>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</si>
  <si>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</si>
  <si>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</si>
  <si>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</si>
  <si>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</si>
  <si>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</si>
  <si>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</si>
  <si>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</si>
  <si>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</si>
  <si>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</si>
  <si>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</si>
  <si>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</si>
  <si>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</si>
  <si>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</si>
  <si>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</si>
  <si>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</si>
  <si>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</si>
  <si>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</si>
  <si>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</si>
  <si>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</si>
  <si>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</si>
  <si>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</si>
  <si>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</si>
  <si>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</si>
  <si>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</si>
  <si>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</si>
  <si>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</si>
  <si>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</si>
  <si>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</si>
  <si>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</si>
  <si>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</si>
  <si>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</si>
  <si>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</si>
  <si>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</si>
  <si>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</si>
  <si>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</si>
  <si>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</si>
  <si>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</si>
  <si>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</si>
  <si>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</si>
  <si>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</si>
  <si>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</si>
  <si>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</si>
  <si>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</si>
  <si>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</si>
  <si>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</si>
  <si>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</si>
  <si>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</si>
  <si>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</si>
  <si>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</si>
  <si>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</si>
  <si>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</si>
  <si>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</si>
  <si>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</si>
  <si>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</si>
  <si>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</si>
  <si>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</si>
  <si>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</si>
  <si>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</si>
  <si>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</si>
  <si>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</si>
  <si>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</si>
  <si>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</si>
  <si>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</si>
  <si>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</si>
  <si>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</si>
  <si>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</si>
  <si>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</si>
  <si>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</si>
  <si>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</si>
  <si>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</si>
  <si>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</si>
  <si>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</si>
  <si>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</si>
  <si>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</si>
  <si>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</si>
  <si>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</si>
  <si>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</si>
  <si>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</si>
  <si>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</si>
  <si>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</si>
  <si>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</si>
  <si>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</si>
  <si>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</si>
  <si>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</si>
  <si>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</si>
  <si>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</si>
  <si>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</si>
  <si>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</si>
  <si>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</si>
  <si>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</si>
  <si>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</si>
  <si>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</si>
  <si>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</si>
  <si>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</si>
  <si>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</si>
  <si>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</si>
  <si>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</si>
  <si>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</si>
  <si>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</si>
  <si>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</si>
  <si>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</si>
  <si>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</si>
  <si>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</si>
  <si>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</si>
  <si>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</si>
  <si>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</si>
  <si>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</si>
  <si>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</si>
  <si>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</si>
  <si>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</si>
  <si>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</si>
  <si>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</si>
  <si>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</si>
  <si>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</si>
  <si>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</si>
  <si>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</si>
  <si>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</si>
  <si>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</si>
  <si>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</si>
  <si>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</si>
  <si>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</si>
  <si>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</si>
  <si>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</si>
  <si>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</si>
  <si>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</si>
  <si>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</si>
  <si>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</si>
  <si>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</si>
  <si>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</si>
  <si>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</si>
  <si>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</si>
  <si>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</si>
  <si>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</si>
  <si>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</si>
  <si>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</si>
  <si>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</si>
  <si>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</si>
  <si>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</si>
  <si>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</si>
  <si>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</si>
  <si>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</si>
  <si>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</si>
  <si>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</si>
  <si>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</si>
  <si>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</si>
  <si>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</si>
  <si>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</si>
  <si>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</si>
  <si>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</si>
  <si>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</si>
  <si>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</si>
  <si>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</si>
  <si>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</si>
  <si>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</si>
  <si>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</si>
  <si>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</si>
  <si>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</si>
  <si>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</si>
  <si>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</si>
  <si>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</si>
  <si>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</si>
  <si>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</si>
  <si>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</si>
  <si>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</si>
  <si>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</si>
  <si>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</si>
  <si>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</si>
  <si>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</si>
  <si>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</si>
  <si>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</si>
  <si>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</si>
  <si>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</si>
  <si>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</si>
  <si>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</si>
  <si>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</si>
  <si>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</si>
  <si>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</si>
  <si>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</si>
  <si>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</si>
  <si>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</si>
  <si>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</si>
  <si>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</si>
  <si>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</si>
  <si>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</si>
  <si>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</si>
  <si>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</si>
  <si>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</si>
  <si>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</si>
  <si>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</si>
  <si>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</si>
  <si>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</si>
  <si>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</si>
  <si>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</si>
  <si>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</si>
  <si>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</si>
  <si>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</si>
  <si>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</si>
  <si>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</si>
  <si>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</si>
  <si>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</si>
  <si>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</si>
  <si>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</si>
  <si>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</si>
  <si>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</si>
  <si>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</si>
  <si>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</si>
  <si>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</si>
  <si>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</si>
  <si>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</si>
  <si>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</si>
  <si>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</si>
  <si>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</si>
  <si>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</si>
  <si>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</si>
  <si>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</si>
  <si>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</si>
  <si>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</si>
  <si>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</si>
  <si>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</si>
  <si>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</si>
  <si>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</si>
  <si>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</si>
  <si>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</si>
  <si>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</si>
  <si>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</si>
  <si>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</si>
  <si>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</si>
  <si>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</si>
  <si>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</si>
  <si>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</si>
  <si>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</si>
  <si>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</si>
  <si>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</si>
  <si>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</si>
  <si>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</si>
  <si>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</si>
  <si>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</si>
  <si>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</si>
  <si>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</si>
  <si>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</si>
  <si>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</si>
  <si>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</si>
  <si>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</si>
  <si>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</si>
  <si>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</si>
  <si>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</si>
  <si>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</si>
  <si>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</si>
  <si>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</si>
  <si>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</si>
  <si>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</si>
  <si>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</si>
  <si>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</si>
  <si>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</si>
  <si>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</si>
  <si>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</si>
  <si>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</si>
  <si>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</si>
  <si>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</si>
  <si>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</si>
  <si>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</si>
  <si>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</si>
  <si>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</si>
  <si>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</si>
  <si>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</si>
  <si>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</si>
  <si>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</si>
  <si>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</si>
  <si>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</si>
  <si>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</si>
  <si>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</si>
  <si>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</si>
  <si>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</si>
  <si>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</si>
  <si>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</si>
  <si>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</si>
  <si>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</si>
  <si>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</si>
  <si>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</si>
  <si>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</si>
  <si>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</si>
  <si>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</si>
  <si>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</si>
  <si>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</si>
  <si>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</si>
  <si>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</si>
  <si>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</si>
  <si>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</si>
  <si>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</si>
  <si>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</si>
  <si>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</si>
  <si>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</si>
  <si>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</si>
  <si>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</si>
  <si>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</si>
  <si>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</si>
  <si>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</si>
  <si>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</si>
  <si>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</si>
  <si>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</si>
  <si>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</si>
  <si>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</si>
  <si>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</si>
  <si>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</si>
  <si>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</si>
  <si>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</si>
  <si>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</si>
  <si>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</si>
  <si>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</si>
  <si>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</si>
  <si>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</si>
  <si>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</si>
  <si>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</si>
  <si>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</si>
  <si>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</si>
  <si>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</si>
  <si>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</si>
  <si>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</si>
  <si>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</si>
  <si>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</si>
  <si>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</si>
  <si>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</si>
  <si>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</si>
  <si>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</si>
  <si>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</si>
  <si>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</si>
  <si>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</si>
  <si>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</si>
  <si>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</si>
  <si>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</si>
  <si>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</si>
  <si>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</si>
  <si>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</si>
  <si>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</si>
  <si>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</si>
  <si>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</si>
  <si>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</si>
  <si>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</si>
  <si>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</si>
  <si>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</si>
  <si>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</si>
  <si>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</si>
  <si>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</si>
  <si>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</si>
  <si>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</si>
  <si>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</si>
  <si>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</si>
  <si>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</si>
  <si>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</si>
  <si>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</si>
  <si>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</si>
  <si>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</si>
  <si>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</si>
  <si>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</si>
  <si>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</si>
  <si>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</si>
  <si>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</si>
  <si>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</si>
  <si>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</si>
  <si>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</si>
  <si>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</si>
  <si>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</si>
  <si>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</si>
  <si>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</si>
  <si>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</si>
  <si>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</si>
  <si>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</si>
  <si>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</si>
  <si>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</si>
  <si>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</si>
  <si>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</si>
  <si>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</si>
  <si>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</si>
  <si>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</si>
  <si>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</si>
  <si>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</si>
  <si>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</si>
  <si>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</si>
  <si>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</si>
  <si>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</si>
  <si>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</si>
  <si>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</si>
  <si>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</si>
  <si>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</si>
  <si>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</si>
  <si>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</si>
  <si>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</si>
  <si>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</si>
  <si>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</si>
  <si>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</si>
  <si>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</si>
  <si>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</si>
  <si>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</si>
  <si>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</si>
  <si>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</si>
  <si>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</si>
  <si>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</si>
  <si>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</si>
  <si>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</si>
  <si>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</si>
  <si>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</si>
  <si>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</si>
  <si>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</si>
  <si>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</si>
  <si>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</si>
  <si>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</si>
  <si>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</si>
  <si>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</si>
  <si>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</si>
  <si>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</si>
  <si>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</si>
  <si>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</si>
  <si>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</si>
  <si>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</si>
  <si>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</si>
  <si>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</si>
  <si>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</si>
  <si>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</si>
  <si>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</si>
  <si>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</si>
  <si>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</si>
  <si>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</si>
  <si>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</si>
  <si>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</si>
  <si>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</si>
  <si>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</si>
  <si>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</si>
  <si>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</si>
  <si>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</si>
  <si>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</si>
  <si>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</si>
  <si>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</si>
  <si>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</si>
  <si>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</si>
  <si>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</si>
  <si>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</si>
  <si>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</si>
  <si>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</si>
  <si>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</si>
  <si>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</si>
  <si>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</si>
  <si>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</si>
  <si>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</si>
  <si>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</si>
  <si>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</si>
  <si>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</si>
  <si>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</si>
  <si>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</si>
  <si>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</si>
  <si>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</si>
  <si>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</si>
  <si>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</si>
  <si>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</si>
  <si>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</si>
  <si>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</si>
  <si>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</si>
  <si>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</si>
  <si>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</si>
  <si>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</si>
  <si>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</si>
  <si>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</si>
  <si>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</si>
  <si>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</si>
  <si>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</si>
  <si>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</si>
  <si>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</si>
  <si>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</si>
  <si>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</si>
  <si>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</si>
  <si>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</si>
  <si>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</si>
  <si>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</si>
  <si>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</si>
  <si>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</si>
  <si>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</si>
  <si>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</si>
  <si>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</si>
  <si>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</si>
  <si>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</si>
  <si>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</si>
  <si>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</si>
  <si>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</si>
  <si>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</si>
  <si>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</si>
  <si>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</si>
  <si>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</si>
  <si>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</si>
  <si>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</si>
  <si>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</si>
  <si>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</si>
  <si>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</si>
  <si>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</si>
  <si>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</si>
  <si>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</si>
  <si>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</si>
  <si>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</si>
  <si>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</si>
  <si>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</si>
  <si>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</si>
  <si>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</si>
  <si>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</si>
  <si>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</si>
  <si>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</si>
  <si>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</si>
  <si>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</si>
  <si>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</si>
  <si>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</si>
  <si>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</si>
  <si>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</si>
  <si>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</si>
  <si>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</si>
  <si>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</si>
  <si>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</si>
  <si>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</si>
  <si>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</si>
  <si>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</si>
  <si>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</si>
  <si>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</si>
  <si>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</si>
  <si>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</si>
  <si>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</si>
  <si>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</si>
  <si>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</si>
  <si>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</si>
  <si>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</si>
  <si>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</si>
  <si>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</si>
  <si>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</si>
  <si>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</si>
  <si>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</si>
  <si>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</si>
  <si>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</si>
  <si>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</si>
  <si>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</si>
  <si>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</si>
  <si>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</si>
  <si>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</si>
  <si>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</si>
  <si>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</si>
  <si>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</si>
  <si>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</si>
  <si>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</si>
  <si>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</si>
  <si>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</si>
  <si>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</si>
  <si>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</si>
  <si>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</si>
  <si>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</si>
  <si>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</si>
  <si>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</si>
  <si>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</si>
  <si>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</si>
  <si>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</si>
  <si>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</si>
  <si>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</si>
  <si>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</si>
  <si>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</si>
  <si>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</si>
  <si>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</si>
  <si>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</si>
  <si>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</si>
  <si>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</si>
  <si>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</si>
  <si>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</si>
  <si>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</si>
  <si>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</si>
  <si>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</si>
  <si>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</si>
  <si>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</si>
  <si>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</si>
  <si>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</si>
  <si>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</si>
  <si>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</si>
  <si>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</si>
  <si>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</si>
  <si>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</si>
  <si>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</si>
  <si>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</si>
  <si>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</si>
  <si>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</si>
  <si>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</si>
  <si>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</si>
  <si>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</si>
  <si>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</si>
  <si>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</si>
  <si>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</si>
  <si>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</si>
  <si>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</si>
  <si>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</si>
  <si>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</si>
  <si>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</si>
  <si>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</si>
  <si>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</si>
  <si>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</si>
  <si>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</si>
  <si>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</si>
  <si>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</si>
  <si>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</si>
  <si>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</si>
  <si>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</si>
  <si>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</si>
  <si>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</si>
  <si>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</si>
  <si>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</si>
  <si>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</si>
  <si>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</si>
  <si>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</si>
  <si>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</si>
  <si>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</si>
  <si>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</si>
  <si>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</si>
  <si>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</si>
  <si>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</si>
  <si>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</si>
  <si>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</si>
  <si>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</si>
  <si>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</si>
  <si>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</si>
  <si>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</si>
  <si>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</si>
  <si>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</si>
  <si>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</si>
  <si>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</si>
  <si>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</si>
  <si>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</si>
  <si>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</si>
  <si>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</si>
  <si>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</si>
  <si>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</si>
  <si>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</si>
  <si>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</si>
  <si>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</si>
  <si>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</si>
  <si>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</si>
  <si>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</si>
  <si>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</si>
  <si>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</si>
  <si>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</si>
  <si>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</si>
  <si>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</si>
  <si>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</si>
  <si>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</si>
  <si>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</si>
  <si>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</si>
  <si>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</si>
  <si>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</si>
  <si>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</si>
  <si>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</si>
  <si>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</si>
  <si>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</si>
  <si>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</si>
  <si>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</si>
  <si>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</si>
  <si>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</si>
  <si>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</si>
  <si>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</si>
  <si>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</si>
  <si>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</si>
  <si>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</si>
  <si>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</si>
  <si>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</si>
  <si>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</si>
  <si>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</si>
  <si>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</si>
  <si>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</si>
  <si>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</si>
  <si>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</si>
  <si>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</si>
  <si>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</si>
  <si>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</si>
  <si>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</si>
  <si>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</si>
  <si>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</si>
  <si>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</si>
  <si>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</si>
  <si>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</si>
  <si>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</si>
  <si>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</si>
  <si>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</si>
  <si>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</si>
  <si>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</si>
  <si>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</si>
  <si>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</si>
  <si>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</si>
  <si>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</si>
  <si>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</si>
  <si>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</si>
  <si>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</si>
  <si>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</si>
  <si>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</si>
  <si>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</si>
  <si>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</si>
  <si>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</si>
  <si>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</si>
  <si>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</si>
  <si>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</si>
  <si>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</si>
  <si>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</si>
  <si>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</si>
  <si>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</si>
  <si>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</si>
  <si>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</si>
  <si>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</si>
  <si>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</si>
  <si>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</si>
  <si>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</si>
  <si>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</si>
  <si>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</si>
  <si>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</si>
  <si>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</si>
  <si>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</si>
  <si>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</si>
  <si>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</si>
  <si>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</si>
  <si>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</si>
  <si>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</si>
  <si>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</si>
  <si>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</si>
  <si>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</si>
  <si>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</si>
  <si>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</si>
  <si>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</si>
  <si>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</si>
  <si>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</si>
  <si>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</si>
  <si>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</si>
  <si>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</si>
  <si>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</si>
  <si>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</si>
  <si>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</si>
  <si>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</si>
  <si>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</si>
  <si>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</si>
  <si>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</si>
  <si>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</si>
  <si>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</si>
  <si>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</si>
  <si>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</si>
  <si>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</si>
  <si>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</si>
  <si>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</si>
  <si>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</si>
  <si>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</si>
  <si>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</si>
  <si>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</si>
  <si>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</si>
  <si>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</si>
  <si>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</si>
  <si>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</si>
  <si>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</si>
  <si>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</si>
  <si>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</si>
  <si>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</si>
  <si>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</si>
  <si>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</si>
  <si>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</si>
  <si>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</si>
  <si>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</si>
  <si>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</si>
  <si>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</si>
  <si>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</si>
  <si>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</si>
  <si>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</si>
  <si>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</si>
  <si>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</si>
  <si>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</si>
  <si>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</si>
  <si>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</si>
  <si>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</si>
  <si>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</si>
  <si>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</si>
  <si>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</si>
  <si>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</si>
  <si>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</si>
  <si>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</si>
  <si>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</si>
  <si>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</si>
  <si>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</si>
  <si>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</si>
  <si>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</si>
  <si>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</si>
  <si>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</si>
  <si>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</si>
  <si>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</si>
  <si>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</si>
  <si>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</si>
  <si>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</si>
  <si>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</si>
  <si>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</si>
  <si>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</si>
  <si>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</si>
  <si>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</si>
  <si>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</si>
  <si>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</si>
  <si>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</si>
  <si>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</si>
  <si>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</si>
  <si>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</si>
  <si>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</si>
  <si>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</si>
  <si>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</si>
  <si>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</si>
  <si>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</si>
  <si>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</si>
  <si>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</si>
  <si>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</si>
  <si>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</si>
  <si>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</si>
  <si>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</si>
  <si>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</si>
  <si>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</si>
  <si>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</si>
  <si>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</si>
  <si>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</si>
  <si>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</si>
  <si>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</si>
  <si>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</si>
  <si>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</si>
  <si>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</si>
  <si>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</si>
  <si>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</si>
  <si>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</si>
  <si>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</si>
  <si>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</si>
  <si>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</si>
  <si>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</si>
  <si>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</si>
  <si>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</si>
  <si>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</si>
  <si>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</si>
  <si>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</si>
  <si>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</si>
  <si>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</si>
  <si>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</si>
  <si>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</si>
  <si>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</si>
  <si>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</si>
  <si>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</si>
  <si>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</si>
  <si>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</si>
  <si>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</si>
  <si>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</si>
  <si>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</si>
  <si>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</si>
  <si>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</si>
  <si>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</si>
  <si>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</si>
  <si>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</si>
  <si>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</si>
  <si>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</si>
  <si>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</si>
  <si>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</si>
  <si>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</si>
  <si>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</si>
  <si>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</si>
  <si>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</si>
  <si>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</si>
  <si>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</si>
  <si>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</si>
  <si>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</si>
  <si>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</si>
  <si>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</si>
  <si>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</si>
  <si>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</si>
  <si>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</si>
  <si>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</si>
  <si>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</si>
  <si>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</si>
  <si>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</si>
  <si>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</si>
  <si>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</si>
  <si>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</si>
  <si>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</si>
  <si>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</si>
  <si>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</si>
  <si>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</si>
  <si>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</si>
  <si>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</si>
  <si>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</si>
  <si>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</si>
  <si>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</si>
  <si>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</si>
  <si>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</si>
  <si>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</si>
  <si>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</si>
  <si>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</si>
  <si>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</si>
  <si>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</si>
  <si>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</si>
  <si>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</si>
  <si>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</si>
  <si>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</si>
  <si>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</si>
  <si>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</si>
  <si>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</si>
  <si>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</si>
  <si>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</si>
  <si>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</si>
  <si>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</si>
  <si>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</si>
  <si>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</si>
  <si>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</si>
  <si>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</si>
  <si>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</si>
  <si>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</si>
  <si>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</si>
  <si>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</si>
  <si>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</si>
  <si>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</si>
  <si>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</si>
  <si>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</si>
  <si>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</si>
  <si>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</si>
  <si>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</si>
  <si>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</si>
  <si>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</si>
  <si>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</si>
  <si>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</si>
  <si>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</si>
  <si>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</si>
  <si>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</si>
  <si>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</si>
  <si>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</si>
  <si>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</si>
  <si>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</si>
  <si>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</si>
  <si>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</si>
  <si>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</si>
  <si>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</si>
  <si>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</si>
  <si>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</si>
  <si>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</si>
  <si>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</si>
  <si>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</si>
  <si>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</si>
  <si>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</si>
  <si>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</si>
  <si>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</si>
  <si>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</si>
  <si>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</si>
  <si>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</si>
  <si>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</si>
  <si>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</si>
  <si>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</si>
  <si>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</si>
  <si>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</si>
  <si>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</si>
  <si>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</si>
  <si>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</si>
  <si>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</si>
  <si>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</si>
  <si>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</si>
  <si>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</si>
  <si>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</si>
  <si>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</si>
  <si>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</si>
  <si>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</si>
  <si>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</si>
  <si>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</si>
  <si>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</si>
  <si>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</si>
  <si>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</si>
  <si>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</si>
  <si>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</si>
  <si>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</si>
  <si>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</si>
  <si>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</si>
  <si>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</si>
  <si>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</si>
  <si>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</si>
  <si>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</si>
  <si>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</si>
  <si>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</si>
  <si>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</si>
  <si>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</si>
  <si>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</si>
  <si>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</si>
  <si>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</si>
  <si>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</si>
  <si>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</si>
  <si>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</si>
  <si>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</si>
  <si>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</si>
  <si>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</si>
  <si>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</si>
  <si>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</si>
  <si>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</si>
  <si>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</si>
  <si>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</si>
  <si>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</si>
  <si>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</si>
  <si>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</si>
  <si>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</si>
  <si>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</si>
  <si>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</si>
  <si>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</si>
  <si>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</si>
  <si>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</si>
  <si>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</si>
  <si>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</si>
  <si>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</si>
  <si>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</si>
  <si>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</si>
  <si>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</si>
  <si>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</si>
  <si>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</si>
  <si>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</si>
  <si>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</si>
  <si>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</si>
  <si>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</si>
  <si>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</si>
  <si>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</si>
  <si>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</si>
  <si>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</si>
  <si>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</si>
  <si>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</si>
  <si>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</si>
  <si>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</si>
  <si>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</si>
  <si>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</si>
  <si>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</si>
  <si>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</si>
  <si>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</si>
  <si>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</si>
  <si>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</si>
  <si>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</si>
  <si>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</si>
  <si>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</si>
  <si>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</si>
  <si>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</si>
  <si>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</si>
  <si>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</si>
  <si>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</si>
  <si>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</si>
  <si>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</si>
  <si>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</si>
  <si>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</si>
  <si>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</si>
  <si>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</si>
  <si>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</si>
  <si>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</si>
  <si>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</si>
  <si>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</si>
  <si>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</si>
  <si>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</si>
  <si>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</si>
  <si>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</si>
  <si>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</si>
  <si>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</si>
  <si>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</si>
  <si>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</si>
  <si>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</si>
  <si>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</si>
  <si>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</si>
  <si>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</si>
  <si>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</si>
  <si>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</si>
  <si>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</si>
  <si>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</si>
  <si>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</si>
  <si>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</si>
  <si>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</si>
  <si>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</si>
  <si>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</si>
  <si>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</si>
  <si>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</si>
  <si>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</si>
  <si>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</si>
  <si>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</si>
  <si>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</si>
  <si>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</si>
  <si>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</si>
  <si>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</si>
  <si>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</si>
  <si>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</si>
  <si>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</si>
  <si>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</si>
  <si>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</si>
  <si>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</si>
  <si>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</si>
  <si>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</si>
  <si>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</si>
  <si>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</si>
  <si>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</si>
  <si>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</si>
  <si>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</si>
  <si>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</si>
  <si>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</si>
  <si>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</si>
  <si>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</si>
  <si>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</si>
  <si>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</si>
  <si>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</si>
  <si>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</si>
  <si>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</si>
  <si>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</si>
  <si>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</si>
  <si>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</si>
  <si>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</si>
  <si>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</si>
  <si>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</si>
  <si>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</si>
  <si>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</si>
  <si>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</si>
  <si>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</si>
  <si>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</si>
  <si>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</si>
  <si>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</si>
  <si>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</si>
  <si>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</si>
  <si>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</si>
  <si>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</si>
  <si>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</si>
  <si>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</si>
  <si>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</si>
  <si>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</si>
  <si>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</si>
  <si>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</si>
  <si>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</si>
  <si>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</si>
  <si>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</si>
  <si>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</si>
  <si>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</si>
  <si>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</si>
  <si>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</si>
  <si>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</si>
  <si>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</si>
  <si>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</si>
  <si>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</si>
  <si>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</si>
  <si>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</si>
  <si>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</si>
  <si>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</si>
  <si>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</si>
  <si>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</si>
  <si>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</si>
  <si>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</si>
  <si>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</si>
  <si>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</si>
  <si>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</si>
  <si>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</si>
  <si>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</si>
  <si>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</si>
  <si>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</si>
  <si>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</si>
  <si>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</si>
  <si>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</si>
  <si>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</si>
  <si>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</si>
  <si>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</si>
  <si>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</si>
  <si>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</si>
  <si>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</si>
  <si>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</si>
  <si>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</si>
  <si>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</si>
  <si>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</si>
  <si>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</si>
  <si>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</si>
  <si>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</si>
  <si>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</si>
  <si>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</si>
  <si>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</si>
  <si>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</si>
  <si>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</si>
  <si>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</si>
  <si>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</si>
  <si>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</si>
  <si>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</si>
  <si>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</si>
  <si>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</si>
  <si>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</si>
  <si>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</si>
  <si>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</si>
  <si>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</si>
  <si>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</si>
  <si>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</si>
  <si>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</si>
  <si>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</si>
  <si>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</si>
  <si>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</si>
  <si>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</si>
  <si>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</si>
  <si>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</si>
  <si>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</si>
  <si>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</si>
  <si>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</si>
  <si>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</si>
  <si>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</si>
  <si>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</si>
  <si>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</si>
  <si>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</si>
  <si>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</si>
  <si>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</si>
  <si>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</si>
  <si>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</si>
  <si>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</si>
  <si>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</si>
  <si>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</si>
  <si>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</si>
  <si>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</si>
  <si>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</si>
  <si>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</si>
  <si>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</si>
  <si>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</si>
  <si>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</si>
  <si>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</si>
  <si>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</si>
  <si>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</si>
  <si>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</si>
  <si>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</si>
  <si>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</si>
  <si>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</si>
  <si>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</si>
  <si>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</si>
  <si>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</si>
  <si>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</si>
  <si>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</si>
  <si>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</si>
  <si>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</si>
  <si>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</si>
  <si>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</si>
  <si>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</si>
  <si>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</si>
  <si>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</si>
  <si>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</si>
  <si>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</si>
  <si>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</si>
  <si>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</si>
  <si>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</si>
  <si>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</si>
  <si>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</si>
  <si>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</si>
  <si>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</si>
  <si>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</si>
  <si>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</si>
  <si>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</si>
  <si>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</si>
  <si>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</si>
  <si>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</si>
  <si>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</si>
  <si>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</si>
  <si>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</si>
  <si>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</si>
  <si>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</si>
  <si>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</si>
  <si>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</si>
  <si>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</si>
  <si>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</si>
  <si>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</si>
  <si>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</si>
  <si>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</si>
  <si>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</si>
  <si>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</si>
  <si>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</si>
  <si>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</si>
  <si>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</si>
  <si>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</si>
  <si>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</si>
  <si>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</si>
  <si>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</si>
  <si>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</si>
  <si>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</si>
  <si>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</si>
  <si>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</si>
  <si>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</si>
  <si>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</si>
  <si>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</si>
  <si>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</si>
  <si>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</si>
  <si>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</si>
  <si>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</si>
  <si>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</si>
  <si>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</si>
  <si>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</si>
  <si>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</si>
  <si>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</si>
  <si>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</si>
  <si>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</si>
  <si>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</si>
  <si>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</si>
  <si>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</si>
  <si>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</si>
  <si>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</si>
  <si>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</si>
  <si>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</si>
  <si>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</si>
  <si>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</si>
  <si>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</si>
  <si>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</si>
  <si>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</si>
  <si>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</si>
  <si>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</si>
  <si>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</si>
  <si>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</si>
  <si>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</si>
  <si>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</si>
  <si>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</si>
  <si>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</si>
  <si>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</si>
  <si>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</si>
  <si>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</si>
  <si>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</si>
  <si>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</si>
  <si>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</si>
  <si>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</si>
  <si>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</si>
  <si>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</si>
  <si>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</si>
  <si>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</si>
  <si>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</si>
  <si>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</si>
  <si>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</si>
  <si>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</si>
  <si>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</si>
  <si>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</si>
  <si>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</si>
  <si>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</si>
  <si>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</si>
  <si>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</si>
  <si>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</si>
  <si>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</si>
  <si>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</si>
  <si>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</si>
  <si>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</si>
  <si>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</si>
  <si>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</si>
  <si>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</si>
  <si>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</si>
  <si>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</si>
  <si>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</si>
  <si>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</si>
  <si>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</si>
  <si>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</si>
  <si>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</si>
  <si>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</si>
  <si>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</si>
  <si>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</si>
  <si>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</si>
  <si>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</si>
  <si>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</si>
  <si>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</si>
  <si>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</si>
  <si>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</si>
  <si>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</si>
  <si>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</si>
  <si>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</si>
  <si>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</si>
  <si>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</si>
  <si>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</si>
  <si>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</si>
  <si>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</si>
  <si>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</si>
  <si>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</si>
  <si>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</si>
  <si>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</si>
  <si>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</si>
  <si>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</si>
  <si>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</si>
  <si>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</si>
  <si>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</si>
  <si>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</si>
  <si>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</si>
  <si>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</si>
  <si>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</si>
  <si>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</si>
  <si>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</si>
  <si>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</si>
  <si>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</si>
  <si>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</si>
  <si>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</si>
  <si>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</si>
  <si>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</si>
  <si>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</si>
  <si>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</si>
  <si>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</si>
  <si>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</si>
  <si>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</si>
  <si>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</si>
  <si>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</si>
  <si>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</si>
  <si>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</si>
  <si>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</si>
  <si>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</si>
  <si>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</si>
  <si>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</si>
  <si>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</si>
  <si>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</si>
  <si>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</si>
  <si>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</si>
  <si>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</si>
  <si>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</si>
  <si>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</si>
  <si>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</si>
  <si>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</si>
  <si>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</si>
  <si>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</si>
  <si>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</si>
  <si>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</si>
  <si>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</si>
  <si>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</si>
  <si>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</si>
  <si>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</si>
  <si>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</si>
  <si>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</si>
  <si>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</si>
  <si>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</si>
  <si>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</si>
  <si>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</si>
  <si>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</si>
  <si>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</si>
  <si>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</si>
  <si>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</si>
  <si>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</si>
  <si>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</si>
  <si>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</si>
  <si>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</si>
  <si>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</si>
  <si>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</si>
  <si>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</si>
  <si>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</si>
  <si>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</si>
  <si>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</si>
  <si>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</si>
  <si>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</si>
  <si>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</si>
  <si>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</si>
  <si>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</si>
  <si>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</si>
  <si>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</si>
  <si>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</si>
  <si>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</si>
  <si>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</si>
  <si>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</si>
  <si>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</si>
  <si>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</si>
  <si>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</si>
  <si>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</si>
  <si>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</si>
  <si>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</si>
  <si>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</si>
  <si>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</si>
  <si>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</si>
  <si>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</si>
  <si>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</si>
  <si>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</si>
  <si>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</si>
  <si>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</si>
  <si>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</si>
  <si>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</si>
  <si>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</si>
  <si>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</si>
  <si>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</si>
  <si>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</si>
  <si>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</si>
  <si>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</si>
  <si>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</si>
  <si>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</si>
  <si>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</si>
  <si>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</si>
  <si>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</si>
  <si>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</si>
  <si>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</si>
  <si>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</si>
  <si>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</si>
  <si>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</si>
  <si>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</si>
  <si>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</si>
  <si>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</si>
  <si>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</si>
  <si>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</si>
  <si>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</si>
  <si>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</si>
  <si>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</si>
  <si>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</si>
  <si>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</si>
  <si>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</si>
  <si>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</si>
  <si>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</si>
  <si>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</si>
  <si>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</si>
  <si>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</si>
  <si>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</si>
  <si>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</si>
  <si>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</si>
  <si>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</si>
  <si>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</si>
  <si>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</si>
  <si>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</si>
  <si>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</si>
  <si>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</si>
  <si>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</si>
  <si>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</si>
  <si>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</si>
  <si>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</si>
  <si>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</si>
  <si>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</si>
  <si>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</si>
  <si>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</si>
  <si>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</si>
  <si>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</si>
  <si>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</si>
  <si>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</si>
  <si>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</si>
  <si>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</si>
  <si>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</si>
  <si>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</si>
  <si>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</si>
  <si>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</si>
  <si>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</si>
  <si>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</si>
  <si>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</si>
  <si>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</si>
  <si>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</si>
  <si>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</si>
  <si>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</si>
  <si>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</si>
  <si>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</si>
  <si>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</si>
  <si>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</si>
  <si>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</si>
  <si>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</si>
  <si>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</si>
  <si>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</si>
  <si>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</si>
  <si>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</si>
  <si>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</si>
  <si>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</si>
  <si>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</si>
  <si>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</si>
  <si>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</si>
  <si>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</si>
  <si>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</si>
  <si>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</si>
  <si>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</si>
  <si>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</si>
  <si>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</si>
  <si>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</si>
  <si>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</si>
  <si>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</si>
  <si>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</si>
  <si>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</si>
  <si>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</si>
  <si>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</si>
  <si>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</si>
  <si>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</si>
  <si>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</si>
  <si>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</si>
  <si>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</si>
  <si>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</si>
  <si>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</si>
  <si>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</si>
  <si>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</si>
  <si>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</si>
  <si>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</si>
  <si>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</si>
  <si>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</si>
  <si>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</si>
  <si>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</si>
  <si>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</si>
  <si>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</si>
  <si>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</si>
  <si>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</si>
  <si>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</si>
  <si>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</si>
  <si>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</si>
  <si>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</si>
  <si>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</si>
  <si>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</si>
  <si>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</si>
  <si>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</si>
  <si>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</si>
  <si>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</si>
  <si>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</si>
  <si>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</si>
  <si>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</si>
  <si>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</si>
  <si>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</si>
  <si>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</si>
  <si>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</si>
  <si>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</si>
  <si>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</si>
  <si>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</si>
  <si>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</si>
  <si>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</si>
  <si>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</si>
  <si>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</si>
  <si>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</si>
  <si>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</si>
  <si>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</si>
  <si>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</si>
  <si>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</si>
  <si>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</si>
  <si>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</si>
  <si>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</si>
  <si>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</si>
  <si>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</si>
  <si>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</si>
  <si>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</si>
  <si>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</si>
  <si>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</si>
  <si>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</si>
  <si>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</si>
  <si>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</si>
  <si>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</si>
  <si>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</si>
  <si>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</si>
  <si>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</si>
  <si>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</si>
  <si>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</si>
  <si>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</si>
  <si>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</si>
  <si>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</si>
  <si>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</si>
  <si>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</si>
  <si>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</si>
  <si>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</si>
  <si>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</si>
  <si>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</si>
  <si>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</si>
  <si>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</si>
  <si>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</si>
  <si>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</si>
  <si>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</si>
  <si>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</si>
  <si>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</si>
  <si>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</si>
  <si>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</si>
  <si>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</si>
  <si>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</si>
  <si>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</si>
  <si>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</si>
  <si>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</si>
  <si>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</si>
  <si>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</si>
  <si>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</si>
  <si>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</si>
  <si>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</si>
  <si>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</si>
  <si>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</si>
  <si>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</si>
  <si>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</si>
  <si>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</si>
  <si>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</si>
  <si>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</si>
  <si>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</si>
  <si>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</si>
  <si>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</si>
  <si>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</si>
  <si>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</si>
  <si>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</si>
  <si>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</si>
  <si>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</si>
  <si>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</si>
  <si>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</si>
  <si>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</si>
  <si>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</si>
  <si>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</si>
  <si>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</si>
  <si>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</si>
  <si>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</si>
  <si>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</si>
  <si>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</si>
  <si>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</si>
  <si>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</si>
  <si>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</si>
  <si>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</si>
  <si>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</si>
  <si>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</si>
  <si>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</si>
  <si>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</si>
  <si>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</si>
  <si>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</si>
  <si>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</si>
  <si>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</si>
  <si>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</si>
  <si>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</si>
  <si>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</si>
  <si>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</si>
  <si>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</si>
  <si>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</si>
  <si>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</si>
  <si>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</si>
  <si>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</si>
  <si>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</si>
  <si>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</si>
  <si>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</si>
  <si>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</si>
  <si>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</si>
  <si>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</si>
  <si>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</si>
  <si>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</si>
  <si>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</si>
  <si>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</si>
  <si>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</si>
  <si>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</si>
  <si>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</si>
  <si>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</si>
  <si>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</si>
  <si>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</si>
  <si>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</si>
  <si>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</si>
  <si>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</si>
  <si>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</si>
  <si>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</si>
  <si>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</si>
  <si>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</si>
  <si>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</si>
  <si>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</si>
  <si>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</si>
  <si>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</si>
  <si>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</si>
  <si>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</si>
  <si>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</si>
  <si>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</si>
  <si>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</si>
  <si>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</si>
  <si>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</si>
  <si>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</si>
  <si>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</si>
  <si>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</si>
  <si>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</si>
  <si>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</si>
  <si>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</si>
  <si>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</si>
  <si>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</si>
  <si>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</si>
  <si>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</si>
  <si>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</si>
  <si>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</si>
  <si>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</si>
  <si>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</si>
  <si>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</si>
  <si>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</si>
  <si>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</si>
  <si>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</si>
  <si>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</si>
  <si>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</si>
  <si>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</si>
  <si>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</si>
  <si>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</si>
  <si>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</si>
  <si>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</si>
  <si>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</si>
  <si>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</si>
  <si>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</si>
  <si>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</si>
  <si>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</si>
  <si>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</si>
  <si>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</si>
  <si>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</si>
  <si>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</si>
  <si>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</si>
  <si>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</si>
  <si>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</si>
  <si>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</si>
  <si>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</si>
  <si>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</si>
  <si>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</si>
  <si>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</si>
  <si>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</si>
  <si>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</si>
  <si>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</si>
  <si>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</si>
  <si>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</si>
  <si>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</si>
  <si>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</si>
  <si>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</si>
  <si>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</si>
  <si>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</si>
  <si>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</si>
  <si>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</si>
  <si>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</si>
  <si>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</si>
  <si>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</si>
  <si>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</si>
  <si>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</si>
  <si>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</si>
  <si>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</si>
  <si>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</si>
  <si>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</si>
  <si>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</si>
  <si>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</si>
  <si>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</si>
  <si>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</si>
  <si>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</si>
  <si>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</si>
  <si>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</si>
  <si>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</si>
  <si>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</si>
  <si>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</si>
  <si>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</si>
  <si>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</si>
  <si>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</si>
  <si>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</si>
  <si>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</si>
  <si>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</si>
  <si>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</si>
  <si>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</si>
  <si>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</si>
  <si>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</si>
  <si>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</si>
  <si>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</si>
  <si>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</si>
  <si>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</si>
  <si>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</si>
  <si>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</si>
  <si>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</si>
  <si>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</si>
  <si>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</si>
  <si>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</si>
  <si>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</si>
  <si>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</si>
  <si>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</si>
  <si>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</si>
  <si>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</si>
  <si>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</si>
  <si>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</si>
  <si>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</si>
  <si>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</si>
  <si>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</si>
  <si>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</si>
  <si>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</si>
  <si>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</si>
  <si>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</si>
  <si>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</si>
  <si>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</si>
  <si>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</si>
  <si>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</si>
  <si>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</si>
  <si>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</si>
  <si>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</si>
  <si>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</si>
  <si>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</si>
  <si>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</si>
  <si>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</si>
  <si>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</si>
  <si>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</si>
  <si>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</si>
  <si>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</si>
  <si>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</si>
  <si>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</si>
  <si>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</si>
  <si>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</si>
  <si>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</si>
  <si>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</si>
  <si>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</si>
  <si>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</si>
  <si>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</si>
  <si>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</si>
  <si>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</si>
  <si>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</si>
  <si>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</si>
  <si>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</si>
  <si>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</si>
  <si>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</si>
  <si>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</si>
  <si>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</si>
  <si>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</si>
  <si>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</si>
  <si>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</si>
  <si>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</si>
  <si>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</si>
  <si>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</si>
  <si>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</si>
  <si>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</si>
  <si>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</si>
  <si>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</si>
  <si>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</si>
  <si>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</si>
  <si>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</si>
  <si>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</si>
  <si>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</si>
  <si>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</si>
  <si>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</si>
  <si>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</si>
  <si>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</si>
  <si>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</si>
  <si>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</si>
  <si>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</si>
  <si>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</si>
  <si>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</si>
  <si>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</si>
  <si>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</si>
  <si>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</si>
  <si>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</si>
  <si>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</si>
  <si>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</si>
  <si>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</si>
  <si>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</si>
  <si>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</si>
  <si>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</si>
  <si>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</si>
  <si>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</si>
  <si>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</si>
  <si>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</si>
  <si>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</si>
  <si>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</si>
  <si>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</si>
  <si>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</si>
  <si>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</si>
  <si>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</si>
  <si>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</si>
  <si>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</si>
  <si>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</si>
  <si>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</si>
  <si>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</si>
  <si>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</si>
  <si>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</si>
  <si>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</si>
  <si>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</si>
  <si>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</si>
  <si>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</si>
  <si>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</si>
  <si>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</si>
  <si>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</si>
  <si>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</si>
  <si>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</si>
  <si>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</si>
  <si>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</si>
  <si>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</si>
  <si>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</si>
  <si>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</si>
  <si>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</si>
  <si>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</si>
  <si>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</si>
  <si>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</si>
  <si>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</si>
  <si>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</si>
  <si>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</si>
  <si>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</si>
  <si>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</si>
  <si>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</si>
  <si>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</si>
  <si>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</si>
  <si>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</si>
  <si>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</si>
  <si>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</si>
  <si>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</si>
  <si>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</si>
  <si>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</si>
  <si>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</si>
  <si>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</si>
  <si>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</si>
  <si>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</si>
  <si>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</si>
  <si>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</si>
  <si>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</si>
  <si>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</si>
  <si>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</si>
  <si>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</si>
  <si>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</si>
  <si>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</si>
  <si>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</si>
  <si>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</si>
  <si>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</si>
  <si>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</si>
  <si>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</si>
  <si>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</si>
  <si>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</si>
  <si>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</si>
  <si>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</si>
  <si>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</si>
  <si>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</si>
  <si>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</si>
  <si>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</si>
  <si>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</si>
  <si>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</si>
  <si>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</si>
  <si>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</si>
  <si>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</si>
  <si>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</si>
  <si>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</si>
  <si>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</si>
  <si>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</si>
  <si>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</si>
  <si>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</si>
  <si>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</si>
  <si>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</si>
  <si>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</si>
  <si>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</si>
  <si>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</si>
  <si>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</si>
  <si>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</si>
  <si>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</si>
  <si>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</si>
  <si>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</si>
  <si>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</si>
  <si>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</si>
  <si>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</si>
  <si>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</si>
  <si>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</si>
  <si>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</si>
  <si>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</si>
  <si>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</si>
  <si>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</si>
  <si>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</si>
  <si>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</si>
  <si>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</si>
  <si>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</si>
  <si>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</si>
  <si>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</si>
  <si>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</si>
  <si>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</si>
  <si>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</si>
  <si>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</si>
  <si>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</si>
  <si>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</si>
  <si>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</si>
  <si>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</si>
  <si>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</si>
  <si>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</si>
  <si>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</si>
  <si>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</si>
  <si>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</si>
  <si>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</si>
  <si>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</si>
  <si>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</si>
  <si>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</si>
  <si>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</si>
  <si>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</si>
  <si>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</si>
  <si>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</si>
  <si>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</si>
  <si>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</si>
  <si>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</si>
  <si>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</si>
  <si>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</si>
  <si>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</si>
  <si>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</si>
  <si>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</si>
  <si>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</si>
  <si>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</si>
  <si>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</si>
  <si>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</si>
  <si>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</si>
  <si>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</si>
  <si>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</si>
  <si>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</si>
  <si>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</si>
  <si>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</si>
  <si>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</si>
  <si>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</si>
  <si>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</si>
  <si>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</si>
  <si>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</si>
  <si>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</si>
  <si>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</si>
  <si>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</si>
  <si>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</si>
  <si>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</si>
  <si>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</si>
  <si>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</si>
  <si>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</si>
  <si>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</si>
  <si>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</si>
  <si>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</si>
  <si>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</si>
  <si>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</si>
  <si>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</si>
  <si>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</si>
  <si>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</si>
  <si>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</si>
  <si>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</si>
  <si>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</si>
  <si>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</si>
  <si>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</si>
  <si>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</si>
  <si>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</si>
  <si>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</si>
  <si>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</si>
  <si>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</si>
  <si>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</si>
  <si>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</si>
  <si>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</si>
  <si>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</si>
  <si>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</si>
  <si>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</si>
  <si>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</si>
  <si>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</si>
  <si>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</si>
  <si>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</si>
  <si>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</si>
  <si>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</si>
  <si>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</si>
  <si>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</si>
  <si>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</si>
  <si>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</si>
  <si>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</si>
  <si>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</si>
  <si>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</si>
  <si>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</si>
  <si>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</si>
  <si>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</si>
  <si>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</si>
  <si>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</si>
  <si>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</si>
  <si>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</si>
  <si>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</si>
  <si>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</si>
  <si>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</si>
  <si>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</si>
  <si>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</si>
  <si>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</si>
  <si>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</si>
  <si>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</si>
  <si>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</si>
  <si>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</si>
  <si>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</si>
  <si>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</si>
  <si>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</si>
  <si>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</si>
  <si>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</si>
  <si>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</si>
  <si>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</si>
  <si>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</si>
  <si>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</si>
  <si>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</si>
  <si>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</si>
  <si>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</si>
  <si>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</si>
  <si>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</si>
  <si>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</si>
  <si>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</si>
  <si>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</si>
  <si>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</si>
  <si>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</si>
  <si>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</si>
  <si>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</si>
  <si>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</si>
  <si>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</si>
  <si>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</si>
  <si>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</si>
  <si>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</si>
  <si>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</si>
  <si>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</si>
  <si>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</si>
  <si>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</si>
  <si>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</si>
  <si>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</si>
  <si>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</si>
  <si>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</si>
  <si>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</si>
  <si>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</si>
  <si>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</si>
  <si>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</si>
  <si>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</si>
  <si>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</si>
  <si>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</si>
  <si>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</si>
  <si>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</si>
  <si>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</si>
  <si>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</si>
  <si>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</si>
  <si>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</si>
  <si>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</si>
  <si>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</si>
  <si>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</si>
  <si>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</si>
  <si>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</si>
  <si>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</si>
  <si>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</si>
  <si>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</si>
  <si>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</si>
  <si>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</si>
  <si>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</si>
  <si>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</si>
  <si>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</si>
  <si>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</si>
  <si>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</si>
  <si>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</si>
  <si>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</si>
  <si>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</si>
  <si>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</si>
  <si>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</si>
  <si>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</si>
  <si>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</si>
  <si>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</si>
  <si>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</si>
  <si>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</si>
  <si>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</si>
  <si>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</si>
  <si>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</si>
  <si>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</si>
  <si>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</si>
  <si>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</si>
  <si>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</si>
  <si>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</si>
  <si>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</si>
  <si>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</si>
  <si>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</si>
  <si>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</si>
  <si>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</si>
  <si>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</si>
  <si>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</si>
  <si>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</si>
  <si>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</si>
  <si>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</si>
  <si>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</si>
  <si>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</si>
  <si>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</si>
  <si>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</si>
  <si>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</si>
  <si>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</si>
  <si>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</si>
  <si>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</si>
  <si>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</si>
  <si>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</si>
  <si>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</si>
  <si>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</si>
  <si>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</si>
  <si>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</si>
  <si>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</si>
  <si>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</si>
  <si>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</si>
  <si>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</si>
  <si>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</si>
  <si>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</si>
  <si>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</si>
  <si>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</si>
  <si>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</si>
  <si>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</si>
  <si>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</si>
  <si>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</si>
  <si>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</si>
  <si>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</si>
  <si>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</si>
  <si>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</si>
  <si>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</si>
  <si>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</si>
  <si>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</si>
  <si>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</si>
  <si>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</si>
  <si>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</si>
  <si>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</si>
  <si>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</si>
  <si>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</si>
  <si>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</si>
  <si>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</si>
  <si>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</si>
  <si>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</si>
  <si>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</si>
  <si>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</si>
  <si>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</si>
  <si>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</si>
  <si>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</si>
  <si>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</si>
  <si>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</si>
  <si>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</si>
  <si>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</si>
  <si>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</si>
  <si>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</si>
  <si>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</si>
  <si>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</si>
  <si>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</si>
  <si>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</si>
  <si>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</si>
  <si>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</si>
  <si>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</si>
  <si>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</si>
  <si>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</si>
  <si>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</si>
  <si>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</si>
  <si>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</si>
  <si>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</si>
  <si>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</si>
  <si>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</si>
  <si>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</si>
  <si>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</si>
  <si>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</si>
  <si>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</si>
  <si>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</si>
  <si>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</si>
  <si>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</si>
  <si>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</si>
  <si>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</si>
  <si>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</si>
  <si>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</si>
  <si>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</si>
  <si>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</si>
  <si>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</si>
  <si>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</si>
  <si>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</si>
  <si>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</si>
  <si>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</si>
  <si>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</si>
  <si>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</si>
  <si>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</si>
  <si>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</si>
  <si>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</si>
  <si>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</si>
  <si>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</si>
  <si>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</si>
  <si>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</si>
  <si>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</si>
  <si>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</si>
  <si>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</si>
  <si>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</si>
  <si>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</si>
  <si>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</si>
  <si>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</si>
  <si>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</si>
  <si>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</si>
  <si>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</si>
  <si>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</si>
  <si>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</si>
  <si>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</si>
  <si>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</si>
  <si>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</si>
  <si>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</si>
  <si>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</si>
  <si>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</si>
  <si>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</si>
  <si>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</si>
  <si>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</si>
  <si>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</si>
  <si>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</si>
  <si>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</si>
  <si>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</si>
  <si>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</si>
  <si>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</si>
  <si>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</si>
  <si>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</si>
  <si>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</si>
  <si>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</si>
  <si>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</si>
  <si>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</si>
  <si>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</si>
  <si>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</si>
  <si>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</si>
  <si>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</si>
  <si>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</si>
  <si>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</si>
  <si>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</si>
  <si>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</si>
  <si>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</si>
  <si>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</si>
  <si>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</si>
  <si>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</si>
  <si>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</si>
  <si>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</si>
  <si>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</si>
  <si>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</si>
  <si>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</si>
  <si>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</si>
  <si>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</si>
  <si>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</si>
  <si>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</si>
  <si>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</si>
  <si>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</si>
  <si>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</si>
  <si>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</si>
  <si>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</si>
  <si>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</si>
  <si>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</si>
  <si>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</si>
  <si>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</si>
  <si>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</si>
  <si>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</si>
  <si>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</si>
  <si>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</si>
  <si>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</si>
  <si>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</si>
  <si>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</si>
  <si>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</si>
  <si>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</si>
  <si>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</si>
  <si>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</si>
  <si>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</si>
  <si>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</si>
  <si>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</si>
  <si>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</si>
  <si>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</si>
  <si>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</si>
  <si>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</si>
  <si>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</si>
  <si>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</si>
  <si>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</si>
  <si>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</si>
  <si>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</si>
  <si>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</si>
  <si>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</si>
  <si>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</si>
  <si>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</si>
  <si>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</si>
  <si>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</si>
  <si>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</si>
  <si>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</si>
  <si>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</si>
  <si>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</si>
  <si>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</si>
  <si>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</si>
  <si>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</si>
  <si>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</si>
  <si>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</si>
  <si>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</si>
  <si>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</si>
  <si>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</si>
  <si>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</si>
  <si>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</si>
  <si>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</si>
  <si>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</si>
  <si>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</si>
  <si>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</si>
  <si>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</si>
  <si>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</si>
  <si>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</si>
  <si>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</si>
  <si>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</si>
  <si>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</si>
  <si>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</si>
  <si>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</si>
  <si>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</si>
  <si>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</si>
  <si>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</si>
  <si>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</si>
  <si>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</si>
  <si>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</si>
  <si>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</si>
  <si>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</si>
  <si>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</si>
  <si>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</si>
  <si>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</si>
  <si>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</si>
  <si>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</si>
  <si>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</si>
  <si>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</si>
  <si>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</si>
  <si>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</si>
  <si>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</si>
  <si>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</si>
  <si>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</si>
  <si>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</si>
  <si>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</si>
  <si>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</si>
  <si>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</si>
  <si>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</si>
  <si>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</si>
  <si>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</si>
  <si>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</si>
  <si>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</si>
  <si>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</si>
  <si>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</si>
  <si>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</si>
  <si>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</si>
  <si>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</si>
  <si>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</si>
  <si>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</si>
  <si>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</si>
  <si>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</si>
  <si>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</si>
  <si>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</si>
  <si>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</si>
  <si>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</si>
  <si>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</si>
  <si>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</si>
  <si>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</si>
  <si>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</si>
  <si>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</si>
  <si>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</si>
  <si>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</si>
  <si>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</si>
  <si>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</si>
  <si>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</si>
  <si>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</si>
  <si>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</si>
  <si>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</si>
  <si>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</si>
  <si>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</si>
  <si>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</si>
  <si>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</si>
  <si>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</si>
  <si>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</si>
  <si>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</si>
  <si>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</si>
  <si>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</si>
  <si>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</si>
  <si>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</si>
  <si>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</si>
  <si>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</si>
  <si>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</si>
  <si>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</si>
  <si>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</si>
  <si>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</si>
  <si>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</si>
  <si>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</si>
  <si>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</si>
  <si>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</si>
  <si>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</si>
  <si>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</si>
  <si>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</si>
  <si>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</si>
  <si>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</si>
  <si>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</si>
  <si>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</si>
  <si>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</si>
  <si>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</si>
  <si>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</si>
  <si>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</si>
  <si>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</si>
  <si>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</si>
  <si>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</si>
  <si>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</si>
  <si>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</si>
  <si>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</si>
  <si>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</si>
  <si>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</si>
  <si>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</si>
  <si>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</si>
  <si>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</si>
  <si>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</si>
  <si>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</si>
  <si>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</si>
  <si>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</si>
  <si>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</si>
  <si>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</si>
  <si>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</si>
  <si>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</si>
  <si>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</si>
  <si>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</si>
  <si>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</si>
  <si>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</si>
  <si>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</si>
  <si>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</si>
  <si>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</si>
  <si>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</si>
  <si>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</si>
  <si>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</si>
  <si>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</si>
  <si>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</si>
  <si>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</si>
  <si>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</si>
  <si>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</si>
  <si>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</si>
  <si>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</si>
  <si>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</si>
  <si>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</si>
  <si>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</si>
  <si>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</si>
  <si>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</si>
  <si>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</si>
  <si>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</si>
  <si>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</si>
  <si>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</si>
  <si>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</si>
  <si>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</si>
  <si>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</si>
  <si>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</si>
  <si>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</si>
  <si>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</si>
  <si>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</si>
  <si>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</si>
  <si>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</si>
  <si>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</si>
  <si>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</si>
  <si>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</si>
  <si>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</si>
  <si>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</si>
  <si>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</si>
  <si>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</si>
  <si>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</si>
  <si>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</si>
  <si>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</si>
  <si>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</si>
  <si>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</si>
  <si>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</si>
  <si>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</si>
  <si>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</si>
  <si>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</si>
  <si>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</si>
  <si>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</si>
  <si>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</si>
  <si>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</si>
  <si>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</si>
  <si>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</si>
  <si>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</si>
  <si>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</si>
  <si>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</si>
  <si>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</si>
  <si>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</si>
  <si>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</si>
  <si>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</si>
  <si>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</si>
  <si>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</si>
  <si>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</si>
  <si>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</si>
  <si>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</si>
  <si>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</si>
  <si>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</si>
  <si>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</si>
  <si>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</si>
  <si>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</si>
  <si>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</si>
  <si>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</si>
  <si>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</si>
  <si>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</si>
  <si>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</si>
  <si>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</si>
  <si>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</si>
  <si>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</si>
  <si>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</si>
  <si>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</si>
  <si>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</si>
  <si>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</si>
  <si>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</si>
  <si>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</si>
  <si>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</si>
  <si>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</si>
  <si>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</si>
  <si>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</si>
  <si>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</si>
  <si>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</si>
  <si>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</si>
  <si>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</si>
  <si>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</si>
  <si>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</si>
  <si>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</si>
  <si>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</si>
  <si>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</si>
  <si>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</si>
  <si>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</si>
  <si>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</si>
  <si>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</si>
  <si>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</si>
  <si>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</si>
  <si>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</si>
  <si>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</si>
  <si>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</si>
  <si>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</si>
  <si>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</si>
  <si>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</si>
  <si>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</si>
  <si>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</si>
  <si>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</si>
  <si>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</si>
  <si>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</si>
  <si>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</si>
  <si>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</si>
  <si>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</si>
  <si>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</si>
  <si>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</si>
  <si>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</si>
  <si>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</si>
  <si>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</si>
  <si>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</si>
  <si>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</si>
  <si>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</si>
  <si>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</si>
  <si>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</si>
  <si>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</si>
  <si>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</si>
  <si>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</si>
  <si>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</si>
  <si>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</si>
  <si>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</si>
  <si>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</si>
  <si>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</si>
  <si>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</si>
  <si>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</si>
  <si>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</si>
  <si>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</si>
  <si>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</si>
  <si>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</si>
  <si>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</si>
  <si>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</si>
  <si>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</si>
  <si>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</si>
  <si>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</si>
  <si>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</si>
  <si>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</si>
  <si>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</si>
  <si>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</si>
  <si>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</si>
  <si>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</si>
  <si>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</si>
  <si>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</si>
  <si>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</si>
  <si>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</si>
  <si>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</si>
  <si>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</si>
  <si>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</si>
  <si>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</si>
  <si>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</si>
  <si>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</si>
  <si>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</si>
  <si>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</si>
  <si>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</si>
  <si>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</si>
  <si>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</si>
  <si>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</si>
  <si>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</si>
  <si>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</si>
  <si>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</si>
  <si>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</si>
  <si>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</si>
  <si>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</si>
  <si>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</si>
  <si>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</si>
  <si>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</si>
  <si>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</si>
  <si>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</si>
  <si>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</si>
  <si>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</si>
  <si>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</si>
  <si>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</si>
  <si>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</si>
  <si>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</si>
  <si>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</si>
  <si>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</si>
  <si>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</si>
  <si>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</si>
  <si>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</si>
  <si>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</si>
  <si>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</si>
  <si>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</si>
  <si>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</si>
  <si>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</si>
  <si>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</si>
  <si>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</si>
  <si>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</si>
  <si>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</si>
  <si>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</si>
  <si>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</si>
  <si>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</si>
  <si>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</si>
  <si>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</si>
  <si>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</si>
  <si>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</si>
  <si>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</si>
  <si>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</si>
  <si>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</si>
  <si>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</si>
  <si>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</si>
  <si>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</si>
  <si>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</si>
  <si>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</si>
  <si>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</si>
  <si>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</si>
  <si>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</si>
  <si>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</si>
  <si>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</si>
  <si>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</si>
  <si>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</si>
  <si>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</si>
  <si>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</si>
  <si>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</si>
  <si>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</si>
  <si>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</si>
  <si>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</si>
  <si>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</si>
  <si>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</si>
  <si>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</si>
  <si>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</si>
  <si>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</si>
  <si>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</si>
  <si>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</si>
  <si>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</si>
  <si>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</si>
  <si>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</si>
  <si>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</si>
  <si>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</si>
  <si>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</si>
  <si>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</si>
  <si>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</si>
  <si>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</si>
  <si>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</si>
  <si>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</si>
  <si>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</si>
  <si>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</si>
  <si>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</si>
  <si>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</si>
  <si>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</si>
  <si>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</si>
  <si>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</si>
  <si>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</si>
  <si>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</si>
  <si>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</si>
  <si>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</si>
  <si>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</si>
  <si>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</si>
  <si>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</si>
  <si>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</si>
  <si>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</si>
  <si>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</si>
  <si>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</si>
  <si>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</si>
  <si>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</si>
  <si>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</si>
  <si>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</si>
  <si>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</si>
  <si>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</si>
  <si>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</si>
  <si>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</si>
  <si>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</si>
  <si>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</si>
  <si>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</si>
  <si>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</si>
  <si>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</si>
  <si>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</si>
  <si>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</si>
  <si>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</si>
  <si>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</si>
  <si>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</si>
  <si>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</si>
  <si>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</si>
  <si>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</si>
  <si>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</si>
  <si>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</si>
  <si>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</si>
  <si>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</si>
  <si>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</si>
  <si>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</si>
  <si>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</si>
  <si>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</si>
  <si>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</si>
  <si>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</si>
  <si>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</si>
  <si>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</si>
  <si>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</si>
  <si>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</si>
  <si>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</si>
  <si>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</si>
  <si>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</si>
  <si>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</si>
  <si>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</si>
  <si>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</si>
  <si>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</si>
  <si>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</si>
  <si>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</si>
  <si>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</si>
  <si>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</si>
  <si>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</si>
  <si>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</si>
  <si>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</si>
  <si>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</si>
  <si>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</si>
  <si>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</si>
  <si>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</si>
  <si>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</si>
  <si>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</si>
  <si>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</si>
  <si>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</si>
  <si>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</si>
  <si>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</si>
  <si>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</si>
  <si>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</si>
  <si>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</si>
  <si>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</si>
  <si>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</si>
  <si>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</si>
  <si>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</si>
  <si>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</si>
  <si>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</si>
  <si>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</si>
  <si>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</si>
  <si>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</si>
  <si>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</si>
  <si>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</si>
  <si>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</si>
  <si>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</si>
  <si>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</si>
  <si>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</si>
  <si>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</si>
  <si>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</si>
  <si>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</si>
  <si>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</si>
  <si>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</si>
  <si>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</si>
  <si>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</si>
  <si>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</si>
  <si>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</si>
  <si>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</si>
  <si>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</si>
  <si>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</si>
  <si>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</si>
  <si>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</si>
  <si>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</si>
  <si>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</si>
  <si>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</si>
  <si>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</si>
  <si>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</si>
  <si>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</si>
  <si>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</si>
  <si>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</si>
  <si>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</si>
  <si>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</si>
  <si>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</si>
  <si>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</si>
  <si>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</si>
  <si>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</si>
  <si>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</si>
  <si>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</si>
  <si>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</si>
  <si>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</si>
  <si>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</si>
  <si>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</si>
  <si>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</si>
  <si>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</si>
  <si>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</si>
  <si>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</si>
  <si>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</si>
  <si>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</si>
  <si>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</si>
  <si>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</si>
  <si>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</si>
  <si>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</si>
  <si>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</si>
  <si>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</si>
  <si>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</si>
  <si>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</si>
  <si>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</si>
  <si>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</si>
  <si>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</si>
  <si>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</si>
  <si>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</si>
  <si>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</si>
  <si>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</si>
  <si>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</si>
  <si>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</si>
  <si>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</si>
  <si>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</si>
  <si>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</si>
  <si>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</si>
  <si>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</si>
  <si>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</si>
  <si>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</si>
  <si>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</si>
  <si>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</si>
  <si>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</si>
  <si>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</si>
  <si>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</si>
  <si>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</si>
  <si>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</si>
  <si>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</si>
  <si>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</si>
  <si>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</si>
  <si>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</si>
  <si>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</si>
  <si>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</si>
  <si>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</si>
  <si>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</si>
  <si>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</si>
  <si>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</si>
  <si>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</si>
  <si>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</si>
  <si>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</si>
  <si>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</si>
  <si>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</si>
  <si>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</si>
  <si>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</si>
  <si>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</si>
  <si>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</si>
  <si>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</si>
  <si>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</si>
  <si>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</si>
  <si>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</si>
  <si>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</si>
  <si>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</si>
  <si>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</si>
  <si>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</si>
  <si>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</si>
  <si>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</si>
  <si>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</si>
  <si>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</si>
  <si>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</si>
  <si>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</si>
  <si>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</si>
  <si>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</si>
  <si>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</si>
  <si>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</si>
  <si>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</si>
  <si>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</si>
  <si>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</si>
  <si>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</si>
  <si>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</si>
  <si>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</si>
  <si>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</si>
  <si>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</si>
  <si>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</si>
  <si>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</si>
  <si>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</si>
  <si>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</si>
  <si>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</si>
  <si>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</si>
  <si>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</si>
  <si>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</si>
  <si>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</si>
  <si>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</si>
  <si>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</si>
  <si>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</si>
  <si>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</si>
  <si>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</si>
  <si>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</si>
  <si>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</si>
  <si>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</si>
  <si>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</si>
  <si>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</si>
  <si>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</si>
  <si>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</si>
  <si>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</si>
  <si>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</si>
  <si>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</si>
  <si>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</si>
  <si>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</si>
  <si>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</si>
  <si>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</si>
  <si>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</si>
  <si>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</si>
  <si>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</si>
  <si>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</si>
  <si>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</si>
  <si>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</si>
  <si>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</si>
  <si>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</si>
  <si>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</si>
  <si>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</si>
  <si>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</si>
  <si>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</si>
  <si>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</si>
  <si>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</si>
  <si>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</si>
  <si>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</si>
  <si>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</si>
  <si>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</si>
  <si>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</si>
  <si>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</si>
  <si>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</si>
  <si>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</si>
  <si>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</si>
  <si>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</si>
  <si>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</si>
  <si>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</si>
  <si>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</si>
  <si>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</si>
  <si>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</si>
  <si>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</si>
  <si>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</si>
  <si>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</si>
  <si>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</si>
  <si>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</si>
  <si>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</si>
  <si>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</si>
  <si>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</si>
  <si>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</si>
  <si>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</si>
  <si>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</si>
  <si>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</si>
  <si>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</si>
  <si>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</si>
  <si>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</si>
  <si>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</si>
  <si>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</si>
  <si>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</si>
  <si>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</si>
  <si>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</si>
  <si>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</si>
  <si>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</si>
  <si>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</si>
  <si>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</si>
  <si>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</si>
  <si>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</si>
  <si>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</si>
  <si>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</si>
  <si>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</si>
  <si>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</si>
  <si>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</si>
  <si>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</si>
  <si>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</si>
  <si>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</si>
  <si>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</si>
  <si>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</si>
  <si>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</si>
  <si>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</si>
  <si>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</si>
  <si>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</si>
  <si>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</si>
  <si>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</si>
  <si>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</si>
  <si>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</si>
  <si>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</si>
  <si>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</si>
  <si>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</si>
  <si>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</si>
  <si>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</si>
  <si>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</si>
  <si>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</si>
  <si>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</si>
  <si>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</si>
  <si>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</si>
  <si>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</si>
  <si>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</si>
  <si>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</si>
  <si>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</si>
  <si>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</si>
  <si>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</si>
  <si>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</si>
  <si>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</si>
  <si>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</si>
  <si>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</si>
  <si>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</si>
  <si>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</si>
  <si>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</si>
  <si>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</si>
  <si>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</si>
  <si>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</si>
  <si>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</si>
  <si>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</si>
  <si>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</si>
  <si>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</si>
  <si>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</si>
  <si>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</si>
  <si>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</si>
  <si>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</si>
  <si>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</si>
  <si>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</si>
  <si>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</si>
  <si>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</si>
  <si>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</si>
  <si>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</si>
  <si>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</si>
  <si>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</si>
  <si>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</si>
  <si>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</si>
  <si>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</si>
  <si>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</si>
  <si>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</si>
  <si>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</si>
  <si>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</si>
  <si>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</si>
  <si>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</si>
  <si>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</si>
  <si>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</si>
  <si>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</si>
  <si>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</si>
  <si>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</si>
  <si>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</si>
  <si>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</si>
  <si>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</si>
  <si>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</si>
  <si>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</si>
  <si>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</si>
  <si>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</si>
  <si>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</si>
  <si>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</si>
  <si>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</si>
  <si>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</si>
  <si>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</si>
  <si>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</si>
  <si>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</si>
  <si>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</si>
  <si>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</si>
  <si>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</si>
  <si>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</si>
  <si>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</si>
  <si>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</si>
  <si>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</si>
  <si>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</si>
  <si>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</si>
  <si>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</si>
  <si>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</si>
  <si>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</si>
  <si>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</si>
  <si>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</si>
  <si>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</si>
  <si>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</si>
  <si>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</si>
  <si>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</si>
  <si>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</si>
  <si>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</si>
  <si>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</si>
  <si>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</si>
  <si>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</si>
  <si>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</si>
  <si>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</si>
  <si>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</si>
  <si>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</si>
  <si>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</si>
  <si>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</si>
  <si>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</si>
  <si>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</si>
  <si>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</si>
  <si>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</si>
  <si>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</si>
  <si>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</si>
  <si>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</si>
  <si>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</si>
  <si>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</si>
  <si>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</si>
  <si>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</si>
  <si>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</si>
  <si>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</si>
  <si>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</si>
  <si>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</si>
  <si>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</si>
  <si>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</si>
  <si>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</si>
  <si>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</si>
  <si>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</si>
  <si>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</si>
  <si>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</si>
  <si>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</si>
  <si>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</si>
  <si>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</si>
  <si>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</si>
  <si>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</si>
  <si>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</si>
  <si>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</si>
  <si>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</si>
  <si>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</si>
  <si>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</si>
  <si>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</si>
  <si>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</si>
  <si>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</si>
  <si>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</si>
  <si>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</si>
  <si>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</si>
  <si>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</si>
  <si>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</si>
  <si>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</si>
  <si>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</si>
  <si>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</si>
  <si>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</si>
  <si>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</si>
  <si>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</si>
  <si>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</si>
  <si>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</si>
  <si>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</si>
  <si>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</si>
  <si>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</si>
  <si>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</si>
  <si>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</si>
  <si>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</si>
  <si>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</si>
  <si>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</si>
  <si>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</si>
  <si>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</si>
  <si>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</si>
  <si>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</si>
  <si>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</si>
  <si>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</si>
  <si>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</si>
  <si>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</si>
  <si>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</si>
  <si>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</si>
  <si>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</si>
  <si>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</si>
  <si>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</si>
  <si>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</si>
  <si>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</si>
  <si>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</si>
  <si>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</si>
  <si>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</si>
  <si>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</si>
  <si>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</si>
  <si>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</si>
  <si>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</si>
  <si>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</si>
  <si>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</si>
  <si>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</si>
  <si>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</si>
  <si>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</si>
  <si>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</si>
  <si>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</si>
  <si>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</si>
  <si>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</si>
  <si>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</si>
  <si>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</si>
  <si>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</si>
  <si>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</si>
  <si>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</si>
  <si>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</si>
  <si>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</si>
  <si>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</si>
  <si>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</si>
  <si>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</si>
  <si>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</si>
  <si>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</si>
  <si>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</si>
  <si>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</si>
  <si>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</si>
  <si>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</si>
  <si>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</si>
  <si>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</si>
  <si>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</si>
  <si>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</si>
  <si>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</si>
  <si>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</si>
  <si>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</si>
  <si>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</si>
  <si>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</si>
  <si>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</si>
  <si>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</si>
  <si>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</si>
  <si>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</si>
  <si>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</si>
  <si>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</si>
  <si>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</si>
  <si>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</si>
  <si>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</si>
  <si>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</si>
  <si>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</si>
  <si>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</si>
  <si>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</si>
  <si>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</si>
  <si>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</si>
  <si>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</si>
  <si>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</si>
  <si>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</si>
  <si>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</si>
  <si>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</si>
  <si>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</si>
  <si>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</si>
  <si>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</si>
  <si>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</si>
  <si>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</si>
  <si>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</si>
  <si>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</si>
  <si>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</si>
  <si>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</si>
  <si>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</si>
  <si>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</si>
  <si>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</si>
  <si>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</si>
  <si>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</si>
  <si>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</si>
  <si>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</si>
  <si>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</si>
  <si>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</si>
  <si>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</si>
  <si>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</si>
  <si>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</si>
  <si>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</si>
  <si>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</si>
  <si>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</si>
  <si>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</si>
  <si>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</si>
  <si>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</si>
  <si>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</si>
  <si>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</si>
  <si>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</si>
  <si>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</si>
  <si>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</si>
  <si>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</si>
  <si>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</si>
  <si>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</si>
  <si>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</si>
  <si>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</si>
  <si>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</si>
  <si>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</si>
  <si>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</si>
  <si>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</si>
  <si>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</si>
  <si>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</si>
  <si>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</si>
  <si>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</si>
  <si>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</si>
  <si>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</si>
  <si>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</si>
  <si>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</si>
  <si>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</si>
  <si>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</si>
  <si>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</si>
  <si>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</si>
  <si>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</si>
  <si>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</si>
  <si>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</si>
  <si>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</si>
  <si>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</si>
  <si>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</si>
  <si>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</si>
  <si>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</si>
  <si>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</si>
  <si>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</si>
  <si>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</si>
  <si>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</si>
  <si>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</si>
  <si>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</si>
  <si>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</si>
  <si>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</si>
  <si>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</si>
  <si>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</si>
  <si>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</si>
  <si>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</si>
  <si>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</si>
  <si>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</si>
  <si>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</si>
  <si>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</si>
  <si>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</si>
  <si>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</si>
  <si>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</si>
  <si>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</si>
  <si>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</si>
  <si>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</si>
  <si>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</si>
  <si>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</si>
  <si>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</si>
  <si>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</si>
  <si>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</si>
  <si>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</si>
  <si>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</si>
  <si>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</si>
  <si>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</si>
  <si>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</si>
  <si>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</si>
  <si>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</si>
  <si>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</si>
  <si>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</si>
  <si>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</si>
  <si>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</si>
  <si>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</si>
  <si>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</si>
  <si>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</si>
  <si>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</si>
  <si>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</si>
  <si>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</si>
  <si>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</si>
  <si>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</si>
  <si>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</si>
  <si>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</si>
  <si>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</si>
  <si>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</si>
  <si>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</si>
  <si>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</si>
  <si>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</si>
  <si>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</si>
  <si>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</si>
  <si>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</si>
  <si>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</si>
  <si>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</si>
  <si>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</si>
  <si>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</si>
  <si>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</si>
  <si>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</si>
  <si>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</si>
  <si>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</si>
  <si>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</si>
  <si>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</si>
  <si>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</si>
  <si>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</si>
  <si>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</si>
  <si>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</si>
  <si>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</si>
  <si>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</si>
  <si>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</si>
  <si>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</si>
  <si>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</si>
  <si>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</si>
  <si>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</si>
  <si>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</si>
  <si>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</si>
  <si>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</si>
  <si>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</si>
  <si>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</si>
  <si>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</si>
  <si>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</si>
  <si>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</si>
  <si>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</si>
  <si>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</si>
  <si>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</si>
  <si>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</si>
  <si>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</si>
  <si>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</si>
  <si>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</si>
  <si>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</si>
  <si>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</si>
  <si>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</si>
  <si>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</si>
  <si>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</si>
  <si>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</si>
  <si>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</si>
  <si>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</si>
  <si>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</si>
  <si>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</si>
  <si>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</si>
  <si>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</si>
  <si>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</si>
  <si>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</si>
  <si>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</si>
  <si>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</si>
  <si>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</si>
  <si>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</si>
  <si>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</si>
  <si>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</si>
  <si>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</si>
  <si>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</si>
  <si>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</si>
  <si>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</si>
  <si>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</si>
  <si>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</si>
  <si>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</si>
  <si>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</si>
  <si>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</si>
  <si>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</si>
  <si>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</si>
  <si>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</si>
  <si>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</si>
  <si>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</si>
  <si>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</si>
  <si>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</si>
  <si>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</si>
  <si>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</si>
  <si>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</si>
  <si>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</si>
  <si>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</si>
  <si>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</si>
  <si>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</si>
  <si>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</si>
  <si>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</si>
  <si>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</si>
  <si>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</si>
  <si>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</si>
  <si>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</si>
  <si>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</si>
  <si>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</si>
  <si>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</si>
  <si>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</si>
  <si>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</si>
  <si>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</si>
  <si>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</si>
  <si>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</si>
  <si>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</si>
  <si>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</si>
  <si>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</si>
  <si>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</si>
  <si>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</si>
  <si>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</si>
  <si>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</si>
  <si>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</si>
  <si>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</si>
  <si>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</si>
  <si>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</si>
  <si>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</si>
  <si>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</si>
  <si>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</si>
  <si>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</si>
  <si>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</si>
  <si>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</si>
  <si>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</si>
  <si>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</si>
  <si>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</si>
  <si>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</si>
  <si>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</si>
  <si>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</si>
  <si>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</si>
  <si>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</si>
  <si>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</si>
  <si>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</si>
  <si>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</si>
  <si>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</si>
  <si>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</si>
  <si>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</si>
  <si>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</si>
  <si>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</si>
  <si>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</si>
  <si>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</si>
  <si>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</si>
  <si>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</si>
  <si>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</si>
  <si>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</si>
  <si>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</si>
  <si>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</si>
  <si>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</si>
  <si>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</si>
  <si>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</si>
  <si>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</si>
  <si>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</si>
  <si>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</si>
  <si>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</si>
  <si>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</si>
  <si>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</si>
  <si>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</si>
  <si>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</si>
  <si>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</si>
  <si>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</si>
  <si>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</si>
  <si>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</si>
  <si>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</si>
  <si>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</si>
  <si>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</si>
  <si>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</si>
  <si>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</si>
  <si>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</si>
  <si>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</si>
  <si>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</si>
  <si>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</si>
  <si>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</si>
  <si>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</si>
  <si>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</si>
  <si>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</si>
  <si>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</si>
  <si>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</si>
  <si>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</si>
  <si>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</si>
  <si>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</si>
  <si>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</si>
  <si>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</si>
  <si>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</si>
  <si>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</si>
  <si>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</si>
  <si>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</si>
  <si>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</si>
  <si>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</si>
  <si>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</si>
  <si>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</si>
  <si>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</si>
  <si>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</si>
  <si>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</si>
  <si>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</si>
  <si>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</si>
  <si>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</si>
  <si>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</si>
  <si>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</si>
  <si>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</si>
  <si>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</si>
  <si>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</si>
  <si>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</si>
  <si>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</si>
  <si>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</si>
  <si>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</si>
  <si>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</si>
  <si>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</si>
  <si>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</si>
  <si>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</si>
  <si>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</si>
  <si>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</si>
  <si>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</si>
  <si>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</si>
  <si>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</si>
  <si>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</si>
  <si>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</si>
  <si>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</si>
  <si>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</si>
  <si>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</si>
  <si>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</si>
  <si>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</si>
  <si>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</si>
  <si>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</si>
  <si>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</si>
  <si>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</si>
  <si>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</si>
  <si>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</si>
  <si>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</si>
  <si>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</si>
  <si>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</si>
  <si>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</si>
  <si>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</si>
  <si>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</si>
  <si>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</si>
  <si>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</si>
  <si>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</si>
  <si>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</si>
  <si>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</si>
  <si>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</si>
  <si>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</si>
  <si>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</si>
  <si>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</si>
  <si>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</si>
  <si>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</si>
  <si>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</si>
  <si>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</si>
  <si>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</si>
  <si>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</si>
  <si>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</si>
  <si>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</si>
  <si>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</si>
  <si>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</si>
  <si>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</si>
  <si>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</si>
  <si>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</si>
  <si>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</si>
  <si>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</si>
  <si>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</si>
  <si>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</si>
  <si>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</si>
  <si>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</si>
  <si>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</si>
  <si>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</si>
  <si>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</si>
  <si>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</si>
  <si>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</si>
  <si>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</si>
  <si>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</si>
  <si>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</si>
  <si>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</si>
  <si>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</si>
  <si>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</si>
  <si>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</si>
  <si>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</si>
  <si>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</si>
  <si>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</si>
  <si>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</si>
  <si>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</si>
  <si>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</si>
  <si>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</si>
  <si>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</si>
  <si>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</si>
  <si>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</si>
  <si>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</si>
  <si>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</si>
  <si>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</si>
  <si>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</si>
  <si>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</si>
  <si>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</si>
  <si>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</si>
  <si>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</si>
  <si>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</si>
  <si>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</si>
  <si>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</si>
  <si>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</si>
  <si>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</si>
  <si>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</si>
  <si>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</si>
  <si>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</si>
  <si>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</si>
  <si>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</si>
  <si>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</si>
  <si>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</si>
  <si>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</si>
  <si>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</si>
  <si>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</si>
  <si>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</si>
  <si>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</si>
  <si>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</si>
  <si>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</si>
  <si>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</si>
  <si>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</si>
  <si>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</si>
  <si>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</si>
  <si>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</si>
  <si>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</si>
  <si>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</si>
  <si>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</si>
  <si>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</si>
  <si>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</si>
  <si>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</si>
  <si>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</si>
  <si>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</si>
  <si>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</si>
  <si>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</si>
  <si>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</si>
  <si>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</si>
  <si>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</si>
  <si>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</si>
  <si>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</si>
  <si>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</si>
  <si>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</si>
  <si>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</si>
  <si>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</si>
  <si>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</si>
  <si>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</si>
  <si>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</si>
  <si>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</si>
  <si>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</si>
  <si>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</si>
  <si>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</si>
  <si>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</si>
  <si>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</si>
  <si>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</si>
  <si>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</si>
  <si>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</si>
  <si>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</si>
  <si>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</si>
  <si>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</si>
  <si>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</si>
  <si>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</si>
  <si>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</si>
  <si>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</si>
  <si>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</si>
  <si>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</si>
  <si>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</si>
  <si>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</si>
  <si>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</si>
  <si>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</si>
  <si>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</si>
  <si>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</si>
  <si>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</si>
  <si>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</si>
  <si>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</si>
  <si>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</si>
  <si>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</si>
  <si>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</si>
  <si>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</si>
  <si>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</si>
  <si>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</si>
  <si>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</si>
  <si>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</si>
  <si>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</si>
  <si>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</si>
  <si>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</si>
  <si>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</si>
  <si>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</si>
  <si>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</si>
  <si>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</si>
  <si>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</si>
  <si>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</si>
  <si>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</si>
  <si>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</si>
  <si>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</si>
  <si>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</si>
  <si>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</si>
  <si>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</si>
  <si>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</si>
  <si>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</si>
  <si>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</si>
  <si>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</si>
  <si>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</si>
  <si>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</si>
  <si>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</si>
  <si>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</si>
  <si>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</si>
  <si>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</si>
  <si>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</si>
  <si>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</si>
  <si>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</si>
  <si>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</si>
  <si>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</si>
  <si>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</si>
  <si>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</si>
  <si>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</si>
  <si>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</si>
  <si>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</si>
  <si>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</si>
  <si>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</si>
  <si>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</si>
  <si>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</si>
  <si>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</si>
  <si>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</si>
  <si>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</si>
  <si>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</si>
  <si>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</si>
  <si>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</si>
  <si>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</si>
  <si>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</si>
  <si>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</si>
  <si>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</si>
  <si>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</si>
  <si>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</si>
  <si>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</si>
  <si>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</si>
  <si>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</si>
  <si>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</si>
  <si>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</si>
  <si>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</si>
  <si>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</si>
  <si>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</si>
  <si>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</si>
  <si>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</si>
  <si>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</si>
  <si>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</si>
  <si>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</si>
  <si>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</si>
  <si>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</si>
  <si>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</si>
  <si>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</si>
  <si>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</si>
  <si>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</si>
  <si>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</si>
  <si>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</si>
  <si>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</si>
  <si>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</si>
  <si>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</si>
  <si>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</si>
  <si>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</si>
  <si>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</si>
  <si>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</si>
  <si>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</si>
  <si>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</si>
  <si>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</si>
  <si>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</si>
  <si>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</si>
  <si>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</si>
  <si>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</si>
  <si>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</si>
  <si>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</si>
  <si>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</si>
  <si>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</si>
  <si>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</si>
  <si>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</si>
  <si>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</si>
  <si>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</si>
  <si>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</si>
  <si>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</si>
  <si>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</si>
  <si>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</si>
  <si>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</si>
  <si>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</si>
  <si>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</si>
  <si>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</si>
  <si>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</si>
  <si>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</si>
  <si>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</si>
  <si>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</si>
  <si>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</si>
  <si>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</si>
  <si>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</si>
  <si>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</si>
  <si>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</si>
  <si>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</si>
  <si>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</si>
  <si>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</si>
  <si>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</si>
  <si>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</si>
  <si>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</si>
  <si>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</si>
  <si>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</si>
  <si>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</si>
  <si>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</si>
  <si>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</si>
  <si>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</si>
  <si>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</si>
  <si>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</si>
  <si>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</si>
  <si>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</si>
  <si>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</si>
  <si>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</si>
  <si>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</si>
  <si>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</si>
  <si>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</si>
  <si>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</si>
  <si>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</si>
  <si>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</si>
  <si>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</si>
  <si>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</si>
  <si>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</si>
  <si>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</si>
  <si>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</si>
  <si>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</si>
  <si>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</si>
  <si>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</si>
  <si>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</si>
  <si>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</si>
  <si>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</si>
  <si>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</si>
  <si>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</si>
  <si>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</si>
  <si>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</si>
  <si>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</si>
  <si>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</si>
  <si>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</si>
  <si>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</si>
  <si>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</si>
  <si>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</si>
  <si>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</si>
  <si>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</si>
  <si>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</si>
  <si>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</si>
  <si>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</si>
  <si>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</si>
  <si>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</si>
  <si>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</si>
  <si>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</si>
  <si>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</si>
  <si>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</si>
  <si>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</si>
  <si>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</si>
  <si>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</si>
  <si>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</si>
  <si>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</si>
  <si>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</si>
  <si>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</si>
  <si>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</si>
  <si>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</si>
  <si>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</si>
  <si>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</si>
  <si>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</si>
  <si>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</si>
  <si>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</si>
  <si>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</si>
  <si>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</si>
  <si>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</si>
  <si>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</si>
  <si>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</si>
  <si>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</si>
  <si>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</si>
  <si>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</si>
  <si>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</si>
  <si>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</si>
  <si>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</si>
  <si>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</si>
  <si>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</si>
  <si>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</si>
  <si>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</si>
  <si>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</si>
  <si>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</si>
  <si>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</si>
  <si>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</si>
  <si>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</si>
  <si>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</si>
  <si>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</si>
  <si>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</si>
  <si>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</si>
  <si>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</si>
  <si>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</si>
  <si>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</si>
  <si>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</si>
  <si>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</si>
  <si>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</si>
  <si>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</si>
  <si>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</si>
  <si>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</si>
  <si>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</si>
  <si>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</si>
  <si>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</si>
  <si>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</si>
  <si>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</si>
  <si>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</si>
  <si>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</si>
  <si>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</si>
  <si>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</si>
  <si>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</si>
  <si>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</si>
  <si>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</si>
  <si>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</si>
  <si>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</si>
  <si>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</si>
  <si>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</si>
  <si>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</si>
  <si>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</si>
  <si>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</si>
  <si>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</si>
  <si>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</si>
  <si>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</si>
  <si>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</si>
  <si>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</si>
  <si>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</si>
  <si>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</si>
  <si>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</si>
  <si>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</si>
  <si>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</si>
  <si>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</si>
  <si>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</si>
  <si>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</si>
  <si>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</si>
  <si>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</si>
  <si>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</si>
  <si>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</si>
  <si>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</si>
  <si>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</si>
  <si>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</si>
  <si>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</si>
  <si>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</si>
  <si>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</si>
  <si>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</si>
  <si>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</si>
  <si>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</si>
  <si>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</si>
  <si>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</si>
  <si>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</si>
  <si>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</si>
  <si>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</si>
  <si>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</si>
  <si>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</si>
  <si>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</si>
  <si>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</si>
  <si>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</si>
  <si>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</si>
  <si>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</si>
  <si>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</si>
  <si>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</si>
  <si>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</si>
  <si>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</si>
  <si>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</si>
  <si>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</si>
  <si>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</si>
  <si>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</si>
  <si>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</si>
  <si>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</si>
  <si>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</si>
  <si>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</si>
  <si>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</si>
  <si>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</si>
  <si>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</si>
  <si>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</si>
  <si>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</si>
  <si>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</si>
  <si>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</si>
  <si>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</si>
  <si>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</si>
  <si>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</si>
  <si>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</si>
  <si>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</si>
  <si>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</si>
  <si>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</si>
  <si>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</si>
  <si>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</si>
  <si>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</si>
  <si>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</si>
  <si>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</si>
  <si>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</si>
  <si>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</si>
  <si>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</si>
  <si>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</si>
  <si>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</si>
  <si>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</si>
  <si>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</si>
  <si>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</si>
  <si>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</si>
  <si>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</si>
  <si>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</si>
  <si>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</si>
  <si>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</si>
  <si>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</si>
  <si>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</si>
  <si>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</si>
  <si>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</si>
  <si>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</si>
  <si>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</si>
  <si>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</si>
  <si>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</si>
  <si>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</si>
  <si>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</si>
  <si>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</si>
  <si>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</si>
  <si>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</si>
  <si>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</si>
  <si>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</si>
  <si>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</si>
  <si>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</si>
  <si>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</si>
  <si>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</si>
  <si>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</si>
  <si>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</si>
  <si>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</si>
  <si>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</si>
  <si>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</si>
  <si>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</si>
  <si>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</si>
  <si>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</si>
  <si>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</si>
  <si>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</si>
  <si>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</si>
  <si>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</si>
  <si>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</si>
  <si>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</si>
  <si>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</si>
  <si>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</si>
  <si>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</si>
  <si>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</si>
  <si>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</si>
  <si>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</si>
  <si>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</si>
  <si>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</si>
  <si>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</si>
  <si>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</si>
  <si>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</si>
  <si>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</si>
  <si>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</si>
  <si>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</si>
  <si>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</si>
  <si>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</si>
  <si>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</si>
  <si>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</si>
  <si>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</si>
  <si>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</si>
  <si>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</si>
  <si>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</si>
  <si>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</si>
  <si>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</si>
  <si>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</si>
  <si>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</si>
  <si>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</si>
  <si>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</si>
  <si>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</si>
  <si>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</si>
  <si>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</si>
  <si>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</si>
  <si>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</si>
  <si>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</si>
  <si>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</si>
  <si>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</si>
  <si>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</si>
  <si>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</si>
  <si>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</si>
  <si>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</si>
  <si>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</si>
  <si>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</si>
  <si>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</si>
  <si>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</si>
  <si>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</si>
  <si>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</si>
  <si>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</si>
  <si>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</si>
  <si>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</si>
  <si>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</si>
  <si>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</si>
  <si>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</si>
  <si>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</si>
  <si>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</si>
  <si>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</si>
  <si>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</si>
  <si>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</si>
  <si>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</si>
  <si>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</si>
  <si>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</si>
  <si>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</si>
  <si>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</si>
  <si>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</si>
  <si>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</si>
  <si>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</si>
  <si>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</si>
  <si>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</si>
  <si>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</si>
  <si>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</si>
  <si>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</si>
  <si>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</si>
  <si>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</si>
  <si>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</si>
  <si>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</si>
  <si>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</si>
  <si>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</si>
  <si>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</si>
  <si>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</si>
  <si>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</si>
  <si>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</si>
  <si>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</si>
  <si>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</si>
  <si>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</si>
  <si>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</si>
  <si>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</si>
  <si>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</si>
  <si>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</si>
  <si>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</si>
  <si>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</si>
  <si>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</si>
  <si>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</si>
  <si>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</si>
  <si>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</si>
  <si>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</si>
  <si>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</si>
  <si>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</si>
  <si>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</si>
  <si>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</si>
  <si>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</si>
  <si>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</si>
  <si>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</si>
  <si>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</si>
  <si>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</si>
  <si>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</si>
  <si>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</si>
  <si>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</si>
  <si>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</si>
  <si>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</si>
  <si>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</si>
  <si>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</si>
  <si>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</si>
  <si>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</si>
  <si>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</si>
  <si>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</si>
  <si>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</si>
  <si>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</si>
  <si>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</si>
  <si>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</si>
  <si>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</si>
  <si>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</si>
  <si>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</si>
  <si>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</si>
  <si>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</si>
  <si>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</si>
  <si>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</si>
  <si>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</si>
  <si>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</si>
  <si>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</si>
  <si>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</si>
  <si>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</si>
  <si>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</si>
  <si>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</si>
  <si>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</si>
  <si>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</si>
  <si>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</si>
  <si>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</si>
  <si>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</si>
  <si>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</si>
  <si>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</si>
  <si>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</si>
  <si>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</si>
  <si>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</si>
  <si>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</si>
  <si>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</si>
  <si>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</si>
  <si>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</si>
  <si>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</si>
  <si>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</si>
  <si>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</si>
  <si>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</si>
  <si>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</si>
  <si>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</si>
  <si>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</si>
  <si>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</si>
  <si>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</si>
  <si>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</si>
  <si>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</si>
  <si>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</si>
  <si>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</si>
  <si>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</si>
  <si>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</si>
  <si>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</si>
  <si>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</si>
  <si>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</si>
  <si>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</si>
  <si>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</si>
  <si>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</si>
  <si>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</si>
  <si>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</si>
  <si>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</si>
  <si>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</si>
  <si>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</si>
  <si>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</si>
  <si>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</si>
  <si>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</si>
  <si>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</si>
  <si>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</si>
  <si>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</si>
  <si>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</si>
  <si>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</si>
  <si>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</si>
  <si>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</si>
  <si>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</si>
  <si>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</si>
  <si>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</si>
  <si>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</si>
  <si>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</si>
  <si>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</si>
  <si>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</si>
  <si>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</si>
  <si>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</si>
  <si>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</si>
  <si>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</si>
  <si>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</si>
  <si>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</si>
  <si>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</si>
  <si>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</si>
  <si>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</si>
  <si>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</si>
  <si>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</si>
  <si>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</si>
  <si>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</si>
  <si>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</si>
  <si>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</si>
  <si>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</si>
  <si>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</si>
  <si>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</si>
  <si>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</si>
  <si>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</si>
  <si>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</si>
  <si>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</si>
  <si>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</si>
  <si>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</si>
  <si>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</si>
  <si>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</si>
  <si>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</si>
  <si>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</si>
  <si>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</si>
  <si>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</si>
  <si>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</si>
  <si>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</si>
  <si>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</si>
  <si>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</si>
  <si>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</si>
  <si>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</si>
  <si>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</si>
  <si>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</si>
  <si>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</si>
  <si>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</si>
  <si>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</si>
  <si>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</si>
  <si>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</si>
  <si>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</si>
  <si>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</si>
  <si>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</si>
  <si>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</si>
  <si>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</si>
  <si>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</si>
  <si>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</si>
  <si>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</si>
  <si>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</si>
  <si>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</si>
  <si>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</si>
  <si>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</si>
  <si>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</si>
  <si>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</si>
  <si>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</si>
  <si>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</si>
  <si>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</si>
  <si>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</si>
  <si>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</si>
  <si>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</si>
  <si>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</si>
  <si>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</si>
  <si>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</si>
  <si>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</si>
  <si>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</si>
  <si>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</si>
  <si>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</si>
  <si>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</si>
  <si>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</si>
  <si>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</si>
  <si>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</si>
  <si>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</si>
  <si>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</si>
  <si>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</si>
  <si>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</si>
  <si>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</si>
  <si>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</si>
  <si>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</si>
  <si>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</si>
  <si>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</si>
  <si>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</si>
  <si>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</si>
  <si>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</si>
  <si>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</si>
  <si>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</si>
  <si>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</si>
  <si>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</si>
  <si>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</si>
  <si>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</si>
  <si>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</si>
  <si>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</si>
  <si>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</si>
  <si>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</si>
  <si>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</si>
  <si>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</si>
  <si>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</si>
  <si>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</si>
  <si>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</si>
  <si>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</si>
  <si>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</si>
  <si>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</si>
  <si>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</si>
  <si>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</si>
  <si>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</si>
  <si>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</si>
  <si>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</si>
  <si>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</si>
  <si>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</si>
  <si>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</si>
  <si>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</si>
  <si>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</si>
  <si>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</si>
  <si>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</si>
  <si>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</si>
  <si>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</si>
  <si>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</si>
  <si>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</si>
  <si>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</si>
  <si>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</si>
  <si>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</si>
  <si>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</si>
  <si>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</si>
  <si>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</si>
  <si>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</si>
  <si>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</si>
  <si>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</si>
  <si>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</si>
  <si>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</si>
  <si>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</si>
  <si>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</si>
  <si>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</si>
  <si>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</si>
  <si>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</si>
  <si>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</si>
  <si>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</si>
  <si>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</si>
  <si>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</si>
  <si>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</si>
  <si>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</si>
  <si>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</si>
  <si>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</si>
  <si>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</si>
  <si>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</si>
  <si>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</si>
  <si>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</si>
  <si>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</si>
  <si>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</si>
  <si>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</si>
  <si>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</si>
  <si>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</si>
  <si>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</si>
  <si>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</si>
  <si>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</si>
  <si>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</si>
  <si>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</si>
  <si>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</si>
  <si>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</si>
  <si>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</si>
  <si>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</si>
  <si>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</si>
  <si>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</si>
  <si>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</si>
  <si>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</si>
  <si>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</si>
  <si>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</si>
  <si>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</si>
  <si>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</si>
  <si>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</si>
  <si>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</si>
  <si>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</si>
  <si>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</si>
  <si>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</si>
  <si>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</si>
  <si>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</si>
  <si>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</si>
  <si>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</si>
  <si>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</si>
  <si>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</si>
  <si>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</si>
  <si>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</si>
  <si>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</si>
  <si>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</si>
  <si>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</si>
  <si>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</si>
  <si>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</si>
  <si>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</si>
  <si>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</si>
  <si>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</si>
  <si>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</si>
  <si>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</si>
  <si>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</si>
  <si>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</si>
  <si>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</si>
  <si>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</si>
  <si>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</si>
  <si>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</si>
  <si>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</si>
  <si>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</si>
  <si>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</si>
  <si>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</si>
  <si>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</si>
  <si>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</si>
  <si>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</si>
  <si>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</si>
  <si>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</si>
  <si>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</si>
  <si>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</si>
  <si>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</si>
  <si>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</si>
  <si>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</si>
  <si>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</si>
  <si>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</si>
  <si>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</si>
  <si>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</si>
  <si>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</si>
  <si>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</si>
  <si>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</si>
  <si>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</si>
  <si>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</si>
  <si>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</si>
  <si>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</si>
  <si>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</si>
  <si>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</si>
  <si>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</si>
  <si>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</si>
  <si>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</si>
  <si>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</si>
  <si>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</si>
  <si>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</si>
  <si>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</si>
  <si>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</si>
  <si>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</si>
  <si>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</si>
  <si>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</si>
  <si>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</si>
  <si>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</si>
  <si>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</si>
  <si>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</si>
  <si>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</si>
  <si>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</si>
  <si>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</si>
  <si>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</si>
  <si>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</si>
  <si>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</si>
  <si>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</si>
  <si>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</si>
  <si>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</si>
  <si>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</si>
  <si>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</si>
  <si>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</si>
  <si>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</si>
  <si>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</si>
  <si>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</si>
  <si>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</si>
  <si>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</si>
  <si>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</si>
  <si>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</si>
  <si>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</si>
  <si>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</si>
  <si>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</si>
  <si>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</si>
  <si>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</si>
  <si>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</si>
  <si>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</si>
  <si>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</si>
  <si>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</si>
  <si>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</si>
  <si>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</si>
  <si>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</si>
  <si>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</si>
  <si>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</si>
  <si>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</si>
  <si>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</si>
  <si>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</si>
  <si>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</si>
  <si>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</si>
  <si>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</si>
  <si>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</si>
  <si>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</si>
  <si>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</si>
  <si>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</si>
  <si>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</si>
  <si>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</si>
  <si>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</si>
  <si>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</si>
  <si>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</si>
  <si>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</si>
  <si>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</si>
  <si>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</si>
  <si>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</si>
  <si>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</si>
  <si>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</si>
  <si>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</si>
  <si>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</si>
  <si>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</si>
  <si>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</si>
  <si>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</si>
  <si>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</si>
  <si>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</si>
  <si>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</si>
  <si>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</si>
  <si>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</si>
  <si>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</si>
  <si>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</si>
  <si>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</si>
  <si>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</si>
  <si>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</si>
  <si>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</si>
  <si>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</si>
  <si>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</si>
  <si>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</si>
  <si>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</si>
  <si>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</si>
  <si>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</si>
  <si>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</si>
  <si>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</si>
  <si>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</si>
  <si>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</si>
  <si>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</si>
  <si>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</si>
  <si>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</si>
  <si>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</si>
  <si>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</si>
  <si>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</si>
  <si>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</si>
  <si>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</si>
  <si>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</si>
  <si>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</si>
  <si>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</si>
  <si>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</si>
  <si>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</si>
  <si>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</si>
  <si>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</si>
  <si>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</si>
  <si>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</si>
  <si>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</si>
  <si>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</si>
  <si>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</si>
  <si>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</si>
  <si>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</si>
  <si>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</si>
  <si>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</si>
  <si>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</si>
  <si>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</si>
  <si>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</si>
  <si>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</si>
  <si>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</si>
  <si>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</si>
  <si>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</si>
  <si>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</si>
  <si>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</si>
  <si>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</si>
  <si>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</si>
  <si>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</si>
  <si>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</si>
  <si>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</si>
  <si>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</si>
  <si>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</si>
  <si>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</si>
  <si>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</si>
  <si>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</si>
  <si>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</si>
  <si>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</si>
  <si>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</si>
  <si>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</si>
  <si>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</si>
  <si>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</si>
  <si>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</si>
  <si>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</si>
  <si>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</si>
  <si>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</si>
  <si>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</si>
  <si>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</si>
  <si>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</si>
  <si>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</si>
  <si>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</si>
  <si>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</si>
  <si>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</si>
  <si>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</si>
  <si>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</si>
  <si>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</si>
  <si>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</si>
  <si>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</si>
  <si>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</si>
  <si>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</si>
  <si>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</si>
  <si>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</si>
  <si>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</si>
  <si>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</si>
  <si>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</si>
  <si>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</si>
  <si>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</si>
  <si>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</si>
  <si>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</si>
  <si>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</si>
  <si>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</si>
  <si>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</si>
  <si>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</si>
  <si>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</si>
  <si>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</si>
  <si>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</si>
  <si>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</si>
  <si>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</si>
  <si>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</si>
  <si>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</si>
  <si>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</si>
  <si>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</si>
  <si>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</si>
  <si>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</si>
  <si>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</si>
  <si>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</si>
  <si>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</si>
  <si>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</si>
  <si>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</si>
  <si>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</si>
  <si>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</si>
  <si>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</si>
  <si>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</si>
  <si>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</si>
  <si>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</si>
  <si>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</si>
  <si>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</si>
  <si>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</si>
  <si>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</si>
  <si>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</si>
  <si>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</si>
  <si>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</si>
  <si>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</si>
  <si>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</si>
  <si>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</si>
  <si>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</si>
  <si>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</si>
  <si>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</si>
  <si>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</si>
  <si>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</si>
  <si>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</si>
  <si>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</si>
  <si>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</si>
  <si>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</si>
  <si>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</si>
  <si>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</si>
  <si>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</si>
  <si>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</si>
  <si>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</si>
  <si>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</si>
  <si>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</si>
  <si>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</si>
  <si>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</si>
  <si>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</si>
  <si>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</si>
  <si>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</si>
  <si>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</si>
  <si>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</si>
  <si>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</si>
  <si>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</si>
  <si>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</si>
  <si>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</si>
  <si>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</si>
  <si>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</si>
  <si>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</si>
  <si>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</si>
  <si>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</si>
  <si>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</si>
  <si>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</si>
  <si>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</si>
  <si>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</si>
  <si>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</si>
  <si>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</si>
  <si>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</si>
  <si>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</si>
  <si>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</si>
  <si>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</si>
  <si>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</si>
  <si>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</si>
  <si>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</si>
  <si>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</si>
  <si>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</si>
  <si>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</si>
  <si>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</si>
  <si>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</si>
  <si>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</si>
  <si>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</si>
  <si>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</si>
  <si>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</si>
  <si>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</si>
  <si>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</si>
  <si>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</si>
  <si>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</si>
  <si>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</si>
  <si>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</si>
  <si>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</si>
  <si>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</si>
  <si>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</si>
  <si>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</si>
  <si>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</si>
  <si>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</si>
  <si>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</si>
  <si>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</si>
  <si>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</si>
  <si>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</si>
  <si>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</si>
  <si>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</si>
  <si>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</si>
  <si>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</si>
  <si>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</si>
  <si>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</si>
  <si>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</si>
  <si>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</si>
  <si>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</si>
  <si>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</si>
  <si>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</si>
  <si>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</si>
  <si>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</si>
  <si>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</si>
  <si>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</si>
  <si>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</si>
  <si>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</si>
  <si>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</si>
  <si>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</si>
  <si>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</si>
  <si>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</si>
  <si>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</si>
  <si>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</si>
  <si>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</si>
  <si>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</si>
  <si>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</si>
  <si>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</si>
  <si>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</si>
  <si>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</si>
  <si>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</si>
  <si>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</si>
  <si>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</si>
  <si>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</si>
  <si>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</si>
  <si>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</si>
  <si>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</si>
  <si>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</si>
  <si>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</si>
  <si>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</si>
  <si>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</si>
  <si>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</si>
  <si>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</si>
  <si>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</si>
  <si>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</si>
  <si>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</si>
  <si>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</si>
  <si>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</si>
  <si>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</si>
  <si>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</si>
  <si>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</si>
  <si>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</si>
  <si>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</si>
  <si>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</si>
  <si>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</si>
  <si>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</si>
  <si>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</si>
  <si>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</si>
  <si>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</si>
  <si>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</si>
  <si>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</si>
  <si>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</si>
  <si>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</si>
  <si>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</si>
  <si>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</si>
  <si>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</si>
  <si>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</si>
  <si>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</si>
  <si>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</si>
  <si>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</si>
  <si>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</si>
  <si>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</si>
  <si>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</si>
  <si>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</si>
  <si>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</si>
  <si>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</si>
  <si>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</si>
  <si>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</si>
  <si>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</si>
  <si>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</si>
  <si>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</si>
  <si>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</si>
  <si>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</si>
  <si>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</si>
  <si>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</si>
  <si>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</si>
  <si>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</si>
  <si>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</si>
  <si>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</si>
  <si>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</si>
  <si>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</si>
  <si>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</si>
  <si>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</si>
  <si>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</si>
  <si>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</si>
  <si>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</si>
  <si>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</si>
  <si>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</si>
  <si>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</si>
  <si>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</si>
  <si>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</si>
  <si>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</si>
  <si>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</si>
  <si>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</si>
  <si>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</si>
  <si>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</si>
  <si>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</si>
  <si>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</si>
  <si>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</si>
  <si>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</si>
  <si>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</si>
  <si>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</si>
  <si>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</si>
  <si>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</si>
  <si>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</si>
  <si>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</si>
  <si>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</si>
  <si>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</si>
  <si>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</si>
  <si>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</si>
  <si>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</si>
  <si>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</si>
  <si>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</si>
  <si>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</si>
  <si>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</si>
  <si>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</si>
  <si>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</si>
  <si>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</si>
  <si>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</si>
  <si>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</si>
  <si>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</si>
  <si>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</si>
  <si>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</si>
  <si>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</si>
  <si>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</si>
  <si>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</si>
  <si>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</si>
  <si>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</si>
  <si>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</si>
  <si>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</si>
  <si>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</si>
  <si>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</si>
  <si>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</si>
  <si>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</si>
  <si>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</si>
  <si>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</si>
  <si>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</si>
  <si>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</si>
  <si>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</si>
  <si>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</si>
  <si>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</si>
  <si>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</si>
  <si>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</si>
  <si>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</si>
  <si>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</si>
  <si>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</si>
  <si>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</si>
  <si>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</si>
  <si>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</si>
  <si>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</si>
  <si>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</si>
  <si>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</si>
  <si>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</si>
  <si>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</si>
  <si>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</si>
  <si>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</si>
  <si>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</si>
  <si>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</si>
  <si>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</si>
  <si>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</si>
  <si>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</si>
  <si>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</si>
  <si>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</si>
  <si>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</si>
  <si>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</si>
  <si>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</si>
  <si>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</si>
  <si>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</si>
  <si>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</si>
  <si>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</si>
  <si>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</si>
  <si>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</si>
  <si>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</si>
  <si>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</si>
  <si>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</si>
  <si>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</si>
  <si>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</si>
  <si>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</si>
  <si>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</si>
  <si>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</si>
  <si>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</si>
  <si>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</si>
  <si>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</si>
  <si>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</si>
  <si>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</si>
  <si>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</si>
  <si>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</si>
  <si>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</si>
  <si>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</si>
  <si>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</si>
  <si>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</si>
  <si>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</si>
  <si>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</si>
  <si>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</si>
  <si>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</si>
  <si>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</si>
  <si>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</si>
  <si>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</si>
  <si>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</si>
  <si>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</si>
  <si>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</si>
  <si>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</si>
  <si>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</si>
  <si>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</si>
  <si>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</si>
  <si>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</si>
  <si>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</si>
  <si>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</si>
  <si>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</si>
  <si>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</si>
  <si>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</si>
  <si>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</si>
  <si>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</si>
  <si>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</si>
  <si>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</si>
  <si>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</si>
  <si>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</si>
  <si>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</si>
  <si>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</si>
  <si>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</si>
  <si>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</si>
  <si>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</si>
  <si>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</si>
  <si>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</si>
  <si>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</si>
  <si>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</si>
  <si>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</si>
  <si>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</si>
  <si>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</si>
  <si>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</si>
  <si>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</si>
  <si>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</si>
  <si>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</si>
  <si>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</si>
  <si>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</si>
  <si>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</si>
  <si>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</si>
  <si>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</si>
  <si>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</si>
  <si>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</si>
  <si>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</si>
  <si>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</si>
  <si>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</si>
  <si>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</si>
  <si>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</si>
  <si>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</si>
  <si>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</si>
  <si>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</si>
  <si>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</si>
  <si>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</si>
  <si>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</si>
  <si>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</si>
  <si>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</si>
  <si>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</si>
  <si>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</si>
  <si>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</si>
  <si>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</si>
  <si>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</si>
  <si>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</si>
  <si>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</si>
  <si>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</si>
  <si>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</si>
  <si>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</si>
  <si>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</si>
  <si>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</si>
  <si>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</si>
  <si>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</si>
  <si>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</si>
  <si>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</si>
  <si>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</si>
  <si>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</si>
  <si>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</si>
  <si>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</si>
  <si>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</si>
  <si>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</si>
  <si>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</si>
  <si>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</si>
  <si>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</si>
  <si>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</si>
  <si>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</si>
  <si>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</si>
  <si>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</si>
  <si>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</si>
  <si>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</si>
  <si>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</si>
  <si>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</si>
  <si>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</si>
  <si>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</si>
  <si>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</si>
  <si>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</si>
  <si>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</si>
  <si>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</si>
  <si>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</si>
  <si>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</si>
  <si>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</si>
  <si>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</si>
  <si>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</si>
  <si>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</si>
  <si>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</si>
  <si>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</si>
  <si>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</si>
  <si>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</si>
  <si>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</si>
  <si>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</si>
  <si>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</si>
  <si>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</si>
  <si>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</si>
  <si>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</si>
  <si>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</si>
  <si>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</si>
  <si>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</si>
  <si>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</si>
  <si>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</si>
  <si>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</si>
  <si>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</si>
  <si>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</si>
  <si>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</si>
  <si>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</si>
  <si>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</si>
  <si>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</si>
  <si>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</si>
  <si>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</si>
  <si>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</si>
  <si>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</si>
  <si>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</si>
  <si>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</si>
  <si>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</si>
  <si>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</si>
  <si>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</si>
  <si>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</si>
  <si>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</si>
  <si>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</si>
  <si>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</si>
  <si>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</si>
  <si>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</si>
  <si>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</si>
  <si>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</si>
  <si>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</si>
  <si>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</si>
  <si>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</si>
  <si>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</si>
  <si>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</si>
  <si>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</si>
  <si>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</si>
  <si>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</si>
  <si>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</si>
  <si>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</si>
  <si>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</si>
  <si>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</si>
  <si>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</si>
  <si>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</si>
  <si>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</si>
  <si>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</si>
  <si>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</si>
  <si>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</si>
  <si>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</si>
  <si>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</si>
  <si>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</si>
  <si>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</si>
  <si>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</si>
  <si>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</si>
  <si>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</si>
  <si>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</si>
  <si>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</si>
  <si>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</si>
  <si>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</si>
  <si>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</si>
  <si>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</si>
  <si>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</si>
  <si>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</si>
  <si>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</si>
  <si>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</si>
  <si>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</si>
  <si>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</si>
  <si>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</si>
  <si>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</si>
  <si>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</si>
  <si>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</si>
  <si>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</si>
  <si>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</si>
  <si>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</si>
  <si>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</si>
  <si>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</si>
  <si>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</si>
  <si>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</si>
  <si>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</si>
  <si>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</si>
  <si>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</si>
  <si>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</si>
  <si>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</si>
  <si>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</si>
  <si>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</si>
  <si>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</si>
  <si>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</si>
  <si>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</si>
  <si>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</si>
  <si>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</si>
  <si>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</si>
  <si>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</si>
  <si>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</si>
  <si>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</si>
  <si>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</si>
  <si>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</si>
  <si>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</si>
  <si>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</si>
  <si>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</si>
  <si>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</si>
  <si>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</si>
  <si>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</si>
  <si>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</si>
  <si>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</si>
  <si>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</si>
  <si>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</si>
  <si>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</si>
  <si>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</si>
  <si>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</si>
  <si>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</si>
  <si>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</si>
  <si>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</si>
  <si>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</si>
  <si>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</si>
  <si>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</si>
  <si>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</si>
  <si>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</si>
  <si>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</si>
  <si>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</si>
  <si>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</si>
  <si>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</si>
  <si>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</si>
  <si>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</si>
  <si>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</si>
  <si>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</si>
  <si>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</si>
  <si>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</si>
  <si>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</si>
  <si>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</si>
  <si>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</si>
  <si>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</si>
  <si>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</si>
  <si>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</si>
  <si>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</si>
  <si>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</si>
  <si>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</si>
  <si>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</si>
  <si>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</si>
  <si>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</si>
  <si>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</si>
  <si>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</si>
  <si>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</si>
  <si>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</si>
  <si>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</si>
  <si>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</si>
  <si>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</si>
  <si>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</si>
  <si>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</si>
  <si>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</si>
  <si>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</si>
  <si>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</si>
  <si>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</si>
  <si>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</si>
  <si>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</si>
  <si>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</si>
  <si>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</si>
  <si>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</si>
  <si>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</si>
  <si>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</si>
  <si>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</si>
  <si>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</si>
  <si>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</si>
  <si>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</si>
  <si>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</si>
  <si>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</si>
  <si>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</si>
  <si>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</si>
  <si>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</si>
  <si>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</si>
  <si>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</si>
  <si>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</si>
  <si>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</si>
  <si>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</si>
  <si>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</si>
  <si>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</si>
  <si>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</si>
  <si>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</si>
  <si>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</si>
  <si>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</si>
  <si>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</si>
  <si>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</si>
  <si>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</si>
  <si>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</si>
  <si>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</si>
  <si>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</si>
  <si>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</si>
  <si>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</si>
  <si>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</si>
  <si>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</si>
  <si>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</si>
  <si>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</si>
  <si>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</si>
  <si>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</si>
  <si>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</si>
  <si>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</si>
  <si>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</si>
  <si>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</si>
  <si>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</si>
  <si>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</si>
  <si>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</si>
  <si>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</si>
  <si>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</si>
  <si>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</si>
  <si>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</si>
  <si>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</si>
  <si>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</si>
  <si>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</si>
  <si>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</si>
  <si>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</si>
  <si>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</si>
  <si>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</si>
  <si>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</si>
  <si>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</si>
  <si>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</si>
  <si>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</si>
  <si>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</si>
  <si>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</si>
  <si>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</si>
  <si>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</si>
  <si>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</si>
  <si>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</si>
  <si>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</si>
  <si>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</si>
  <si>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</si>
  <si>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</si>
  <si>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</si>
  <si>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</si>
  <si>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</si>
  <si>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</si>
  <si>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</si>
  <si>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</si>
  <si>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</si>
  <si>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</si>
  <si>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</si>
  <si>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</si>
  <si>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</si>
  <si>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</si>
  <si>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</si>
  <si>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</si>
  <si>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</si>
  <si>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</si>
  <si>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</si>
  <si>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</si>
  <si>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</si>
  <si>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</si>
  <si>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</si>
  <si>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</si>
  <si>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</si>
  <si>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</si>
  <si>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</si>
  <si>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</si>
  <si>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</si>
  <si>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</si>
  <si>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</si>
  <si>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</si>
  <si>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</si>
  <si>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</si>
  <si>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</si>
  <si>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</si>
  <si>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</si>
  <si>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</si>
  <si>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</si>
  <si>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</si>
  <si>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</si>
  <si>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</si>
  <si>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</si>
  <si>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</si>
  <si>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</si>
  <si>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</si>
  <si>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</si>
  <si>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</si>
  <si>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</si>
  <si>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</si>
  <si>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</si>
  <si>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</si>
  <si>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</si>
  <si>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</si>
  <si>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</si>
  <si>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</si>
  <si>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</si>
  <si>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</si>
  <si>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</si>
  <si>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</si>
  <si>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</si>
  <si>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</si>
  <si>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</si>
  <si>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</si>
  <si>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</si>
  <si>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</si>
  <si>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</si>
  <si>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</si>
  <si>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</si>
  <si>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</si>
  <si>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</si>
  <si>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</si>
  <si>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</si>
  <si>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</si>
  <si>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</si>
  <si>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</si>
  <si>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</si>
  <si>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</si>
  <si>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</si>
  <si>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</si>
  <si>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</si>
  <si>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</si>
  <si>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</si>
  <si>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</si>
  <si>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</si>
  <si>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</si>
  <si>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</si>
  <si>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</si>
  <si>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</si>
  <si>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</si>
  <si>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</si>
  <si>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</si>
  <si>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</si>
  <si>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</si>
  <si>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</si>
  <si>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</si>
  <si>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</si>
  <si>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</si>
  <si>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</si>
  <si>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</si>
  <si>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</si>
  <si>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</si>
  <si>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</si>
  <si>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</si>
  <si>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</si>
  <si>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</si>
  <si>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</si>
  <si>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</si>
  <si>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</si>
  <si>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</si>
  <si>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</si>
  <si>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</si>
  <si>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</si>
  <si>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</si>
  <si>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</si>
  <si>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</si>
  <si>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</si>
  <si>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</si>
  <si>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</si>
  <si>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</si>
  <si>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</si>
  <si>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</si>
  <si>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</si>
  <si>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</si>
  <si>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</si>
  <si>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</si>
  <si>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</si>
  <si>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</si>
  <si>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</si>
  <si>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</si>
  <si>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</si>
  <si>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</si>
  <si>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</si>
  <si>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</si>
  <si>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</si>
  <si>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</si>
  <si>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</si>
  <si>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</si>
  <si>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</si>
  <si>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</si>
  <si>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</si>
  <si>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</si>
  <si>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</si>
  <si>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</si>
  <si>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</si>
  <si>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</si>
  <si>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</si>
  <si>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</si>
  <si>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</si>
  <si>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</si>
  <si>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</si>
  <si>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</si>
  <si>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</si>
  <si>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</si>
  <si>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</si>
  <si>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</si>
  <si>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</si>
  <si>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</si>
  <si>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</si>
  <si>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</si>
  <si>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</si>
  <si>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</si>
  <si>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</si>
  <si>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</si>
  <si>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</si>
  <si>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</si>
  <si>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</si>
  <si>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</si>
  <si>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</si>
  <si>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</si>
  <si>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</si>
  <si>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</si>
  <si>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</si>
  <si>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</si>
  <si>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</si>
  <si>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</si>
  <si>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</si>
  <si>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</si>
  <si>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</si>
  <si>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</si>
  <si>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</si>
  <si>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</si>
  <si>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</si>
  <si>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</si>
  <si>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</si>
  <si>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</si>
  <si>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</si>
  <si>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</si>
  <si>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</si>
  <si>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</si>
  <si>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</si>
  <si>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</si>
  <si>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</si>
  <si>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</si>
  <si>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</si>
  <si>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</si>
  <si>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</si>
  <si>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</si>
  <si>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</si>
  <si>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</si>
  <si>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</si>
  <si>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</si>
  <si>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</si>
  <si>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</si>
  <si>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</si>
  <si>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</si>
  <si>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</si>
  <si>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</si>
  <si>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</si>
  <si>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</si>
  <si>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</si>
  <si>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</si>
  <si>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</si>
  <si>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</si>
  <si>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</si>
  <si>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</si>
  <si>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</si>
  <si>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</si>
  <si>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</si>
  <si>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</si>
  <si>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</si>
  <si>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</si>
  <si>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</si>
  <si>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</si>
  <si>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</si>
  <si>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</si>
  <si>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</si>
  <si>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</si>
  <si>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</si>
  <si>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</si>
  <si>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</si>
  <si>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</si>
  <si>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</si>
  <si>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</si>
  <si>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</si>
  <si>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</si>
  <si>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</si>
  <si>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</si>
  <si>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</si>
  <si>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</si>
  <si>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</si>
  <si>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</si>
  <si>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</si>
  <si>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</si>
  <si>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</si>
  <si>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</si>
  <si>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</si>
  <si>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</si>
  <si>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</si>
  <si>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</si>
  <si>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</si>
  <si>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</si>
  <si>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</si>
  <si>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</si>
  <si>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</si>
  <si>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</si>
  <si>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</si>
  <si>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</si>
  <si>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</si>
  <si>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</si>
  <si>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</si>
  <si>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</si>
  <si>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</si>
  <si>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</si>
  <si>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</si>
  <si>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</si>
  <si>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</si>
  <si>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</si>
  <si>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</si>
  <si>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</si>
  <si>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</si>
  <si>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</si>
  <si>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</si>
  <si>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</si>
  <si>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</si>
  <si>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</si>
  <si>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</si>
  <si>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</si>
  <si>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</si>
  <si>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</si>
  <si>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</si>
  <si>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</si>
  <si>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</si>
  <si>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</si>
  <si>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</si>
  <si>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</si>
  <si>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</si>
  <si>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</si>
  <si>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</si>
  <si>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</si>
  <si>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</si>
  <si>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</si>
  <si>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</si>
  <si>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</si>
  <si>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</si>
  <si>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</si>
  <si>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</si>
  <si>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</si>
  <si>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</si>
  <si>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</si>
  <si>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</si>
  <si>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</si>
  <si>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</si>
  <si>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</si>
  <si>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</si>
  <si>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</si>
  <si>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</si>
  <si>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</si>
  <si>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</si>
  <si>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</si>
  <si>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</si>
  <si>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</si>
  <si>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</si>
  <si>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</si>
  <si>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</si>
  <si>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</si>
  <si>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</si>
  <si>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</si>
  <si>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</si>
  <si>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</si>
  <si>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</si>
  <si>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</si>
  <si>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</si>
  <si>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</si>
  <si>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</si>
  <si>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</si>
  <si>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</si>
  <si>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</si>
  <si>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</si>
  <si>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</si>
  <si>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</si>
  <si>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</si>
  <si>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</si>
  <si>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</si>
  <si>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</si>
  <si>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</si>
  <si>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</si>
  <si>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</si>
  <si>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</si>
  <si>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</si>
  <si>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</si>
  <si>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</si>
  <si>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</si>
  <si>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</si>
  <si>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</si>
  <si>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</si>
  <si>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</si>
  <si>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</si>
  <si>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</si>
  <si>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</si>
  <si>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</si>
  <si>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</si>
  <si>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</si>
  <si>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</si>
  <si>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</si>
  <si>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</si>
  <si>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</si>
  <si>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</si>
  <si>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</si>
  <si>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</si>
  <si>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</si>
  <si>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</si>
  <si>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</si>
  <si>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</si>
  <si>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</si>
  <si>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</si>
  <si>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</si>
  <si>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</si>
  <si>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</si>
  <si>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</si>
  <si>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</si>
  <si>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</si>
  <si>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</si>
  <si>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</si>
  <si>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</si>
  <si>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</si>
  <si>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</si>
  <si>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</si>
  <si>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</si>
  <si>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</si>
  <si>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</si>
  <si>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</si>
  <si>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</si>
  <si>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</si>
  <si>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</si>
  <si>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</si>
  <si>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</si>
  <si>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</si>
  <si>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</si>
  <si>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</si>
  <si>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</si>
  <si>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</si>
  <si>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</si>
  <si>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</si>
  <si>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</si>
  <si>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</si>
  <si>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</si>
  <si>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</si>
  <si>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</si>
  <si>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</si>
  <si>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</si>
  <si>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</si>
  <si>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</si>
  <si>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</si>
  <si>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</si>
  <si>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</si>
  <si>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</si>
  <si>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</si>
  <si>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</si>
  <si>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</si>
  <si>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</si>
  <si>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</si>
  <si>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</si>
  <si>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</si>
  <si>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</si>
  <si>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</si>
  <si>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</si>
  <si>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</si>
  <si>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</si>
  <si>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</si>
  <si>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</si>
  <si>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</si>
  <si>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</si>
  <si>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</si>
  <si>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</si>
  <si>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</si>
  <si>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</si>
  <si>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</si>
  <si>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</si>
  <si>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</si>
  <si>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</si>
  <si>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</si>
  <si>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</si>
  <si>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</si>
  <si>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</si>
  <si>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</si>
  <si>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</si>
  <si>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</si>
  <si>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</si>
  <si>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</si>
  <si>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</si>
  <si>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</si>
  <si>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</si>
  <si>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</si>
  <si>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</si>
  <si>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</si>
  <si>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</si>
  <si>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</si>
  <si>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</si>
  <si>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</si>
  <si>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</si>
  <si>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</si>
  <si>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</si>
  <si>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</si>
  <si>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</si>
  <si>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</si>
  <si>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</si>
  <si>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</si>
  <si>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</si>
  <si>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</si>
  <si>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</si>
  <si>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</si>
  <si>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</si>
  <si>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</si>
  <si>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</si>
  <si>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</si>
  <si>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</si>
  <si>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</si>
  <si>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</si>
  <si>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</si>
  <si>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</si>
  <si>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</si>
  <si>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</si>
  <si>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</si>
  <si>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</si>
  <si>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</si>
  <si>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</si>
  <si>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</si>
  <si>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</si>
  <si>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</si>
  <si>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</si>
  <si>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</si>
  <si>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</si>
  <si>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</si>
  <si>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</si>
  <si>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</si>
  <si>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</si>
  <si>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</si>
  <si>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</si>
  <si>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</si>
  <si>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</si>
  <si>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</si>
  <si>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</si>
  <si>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</si>
  <si>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</si>
  <si>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</si>
  <si>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</si>
  <si>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</si>
  <si>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</si>
  <si>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</si>
  <si>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</si>
  <si>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</si>
  <si>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</si>
  <si>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</si>
  <si>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</si>
  <si>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</si>
  <si>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</si>
  <si>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</si>
  <si>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</si>
  <si>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</si>
  <si>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</si>
  <si>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</si>
  <si>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</si>
  <si>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</si>
  <si>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</si>
  <si>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</si>
  <si>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</si>
  <si>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</si>
  <si>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</si>
  <si>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</si>
  <si>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</si>
  <si>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</si>
  <si>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</si>
  <si>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</si>
  <si>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</si>
  <si>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</si>
  <si>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</si>
  <si>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</si>
  <si>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</si>
  <si>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</si>
  <si>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</si>
  <si>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</si>
  <si>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</si>
  <si>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</si>
  <si>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</si>
  <si>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</si>
  <si>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</si>
  <si>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</si>
  <si>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</si>
  <si>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</si>
  <si>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</si>
  <si>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</si>
  <si>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</si>
  <si>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</si>
  <si>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</si>
  <si>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</si>
  <si>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</si>
  <si>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</si>
  <si>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</si>
  <si>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</si>
  <si>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</si>
  <si>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</si>
  <si>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</si>
  <si>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</si>
  <si>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</si>
  <si>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</si>
  <si>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</si>
  <si>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</si>
  <si>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</si>
  <si>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</si>
  <si>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</si>
  <si>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</si>
  <si>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</si>
  <si>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</si>
  <si>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</si>
  <si>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</si>
  <si>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</si>
  <si>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</si>
  <si>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</si>
  <si>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</si>
  <si>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</si>
  <si>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</si>
  <si>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</si>
  <si>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</si>
  <si>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</si>
  <si>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</si>
  <si>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</si>
  <si>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</si>
  <si>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</si>
  <si>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</si>
  <si>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</si>
  <si>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</si>
  <si>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</si>
  <si>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</si>
  <si>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</si>
  <si>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</si>
  <si>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</si>
  <si>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</si>
  <si>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</si>
  <si>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</si>
  <si>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</si>
  <si>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</si>
  <si>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</si>
  <si>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</si>
  <si>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</si>
  <si>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</si>
  <si>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</si>
  <si>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</si>
  <si>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</si>
  <si>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</si>
  <si>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</si>
  <si>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</si>
  <si>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</si>
  <si>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</si>
  <si>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</si>
  <si>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</si>
  <si>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</si>
  <si>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</si>
  <si>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</si>
  <si>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</si>
  <si>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</si>
  <si>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</si>
  <si>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</si>
  <si>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</si>
  <si>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</si>
  <si>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</si>
  <si>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</si>
  <si>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</si>
  <si>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</si>
  <si>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</si>
  <si>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</si>
  <si>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</si>
  <si>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</si>
  <si>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</si>
  <si>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</si>
  <si>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</si>
  <si>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</si>
  <si>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</si>
  <si>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</si>
  <si>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</si>
  <si>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</si>
  <si>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</si>
  <si>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</si>
  <si>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</si>
  <si>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</si>
  <si>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</si>
  <si>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</si>
  <si>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</si>
  <si>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</si>
  <si>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</si>
  <si>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</si>
  <si>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</si>
  <si>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</si>
  <si>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</si>
  <si>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</si>
  <si>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</si>
  <si>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</si>
  <si>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</si>
  <si>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</si>
  <si>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</si>
  <si>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</si>
  <si>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</si>
  <si>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</si>
  <si>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</si>
  <si>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</si>
  <si>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</si>
  <si>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</si>
  <si>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</si>
  <si>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</si>
  <si>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</si>
  <si>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</si>
  <si>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</si>
  <si>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</si>
  <si>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</si>
  <si>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</si>
  <si>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</si>
  <si>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</si>
  <si>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</si>
  <si>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</si>
  <si>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</si>
  <si>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</si>
  <si>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</si>
  <si>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</si>
  <si>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</si>
  <si>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</si>
  <si>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</si>
  <si>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</si>
  <si>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</si>
  <si>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</si>
  <si>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</si>
  <si>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</si>
  <si>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</si>
  <si>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</si>
  <si>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</si>
  <si>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</si>
  <si>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</si>
  <si>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</si>
  <si>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</si>
  <si>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</si>
  <si>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</si>
  <si>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</si>
  <si>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</si>
  <si>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</si>
  <si>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</si>
  <si>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</si>
  <si>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</si>
  <si>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</si>
  <si>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</si>
  <si>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</si>
  <si>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</si>
  <si>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</si>
  <si>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</si>
  <si>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</si>
  <si>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</si>
  <si>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</si>
  <si>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</si>
  <si>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</si>
  <si>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</si>
  <si>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</si>
  <si>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</si>
  <si>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</si>
  <si>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</si>
  <si>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</si>
  <si>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</si>
  <si>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</si>
  <si>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</si>
  <si>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</si>
  <si>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</si>
  <si>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</si>
  <si>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</si>
  <si>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</si>
  <si>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</si>
  <si>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</si>
  <si>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</si>
  <si>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</si>
  <si>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</si>
  <si>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</si>
  <si>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</si>
  <si>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</si>
  <si>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</si>
  <si>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</si>
  <si>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</si>
  <si>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</si>
  <si>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</si>
  <si>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</si>
  <si>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</si>
  <si>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</si>
  <si>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</si>
  <si>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</si>
  <si>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</si>
  <si>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</si>
  <si>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</si>
  <si>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</si>
  <si>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</si>
  <si>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</si>
  <si>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</si>
  <si>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</si>
  <si>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</si>
  <si>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</si>
  <si>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</si>
  <si>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</si>
  <si>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</si>
  <si>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</si>
  <si>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</si>
  <si>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</si>
  <si>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</si>
  <si>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</si>
  <si>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</si>
  <si>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</si>
  <si>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</si>
  <si>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</si>
  <si>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</si>
  <si>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</si>
  <si>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</si>
  <si>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</si>
  <si>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</si>
  <si>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</si>
  <si>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</si>
  <si>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</si>
  <si>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</si>
  <si>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</si>
  <si>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</si>
  <si>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</si>
  <si>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</si>
  <si>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</si>
  <si>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</si>
  <si>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</si>
  <si>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</si>
  <si>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</si>
  <si>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</si>
  <si>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</si>
  <si>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</si>
  <si>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</si>
  <si>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</si>
  <si>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</si>
  <si>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</si>
  <si>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</si>
  <si>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</si>
  <si>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</si>
  <si>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</si>
  <si>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</si>
  <si>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</si>
  <si>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</si>
  <si>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</si>
  <si>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</si>
  <si>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</si>
  <si>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</si>
  <si>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</si>
  <si>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</si>
  <si>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</si>
  <si>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</si>
  <si>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</si>
  <si>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</si>
  <si>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</si>
  <si>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</si>
  <si>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</si>
  <si>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</si>
  <si>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</si>
  <si>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</si>
  <si>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</si>
  <si>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</si>
  <si>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</si>
  <si>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</si>
  <si>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</si>
  <si>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</si>
  <si>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</si>
  <si>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</si>
  <si>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</si>
  <si>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</si>
  <si>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</si>
  <si>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</si>
  <si>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</si>
  <si>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</si>
  <si>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</si>
  <si>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</si>
  <si>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</si>
  <si>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</si>
  <si>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</si>
  <si>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</si>
  <si>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</si>
  <si>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</si>
  <si>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</si>
  <si>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</si>
  <si>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</si>
  <si>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</si>
  <si>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</si>
  <si>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</si>
  <si>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</si>
  <si>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</si>
  <si>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</si>
  <si>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</si>
  <si>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</si>
  <si>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</si>
  <si>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</si>
  <si>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</si>
  <si>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</si>
  <si>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</si>
  <si>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</si>
  <si>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</si>
  <si>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</si>
  <si>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</si>
  <si>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</si>
  <si>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</si>
  <si>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</si>
  <si>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</si>
  <si>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</si>
  <si>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</si>
  <si>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</si>
  <si>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</si>
  <si>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</si>
  <si>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</si>
  <si>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</si>
  <si>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</si>
  <si>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</si>
  <si>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</si>
  <si>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</si>
  <si>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</si>
  <si>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</si>
  <si>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</si>
  <si>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</si>
  <si>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</si>
  <si>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</si>
  <si>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</si>
  <si>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</si>
  <si>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</si>
  <si>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</si>
  <si>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</si>
  <si>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</si>
  <si>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</si>
  <si>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</si>
  <si>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</si>
  <si>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</si>
  <si>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</si>
  <si>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</si>
  <si>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</si>
  <si>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</si>
  <si>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</si>
  <si>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</si>
  <si>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</si>
  <si>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</si>
  <si>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</si>
  <si>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</si>
  <si>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</si>
  <si>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</si>
  <si>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</si>
  <si>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</si>
  <si>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</si>
  <si>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</si>
  <si>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</si>
  <si>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</si>
  <si>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</si>
  <si>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</si>
  <si>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</si>
  <si>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</si>
  <si>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</si>
  <si>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</si>
  <si>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</si>
  <si>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</si>
  <si>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</si>
  <si>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</si>
  <si>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</si>
  <si>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</si>
  <si>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</si>
  <si>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</si>
  <si>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</si>
  <si>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</si>
  <si>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</si>
  <si>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</si>
  <si>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</si>
  <si>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</si>
  <si>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</si>
  <si>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</si>
  <si>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</si>
  <si>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</si>
  <si>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</si>
  <si>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</si>
  <si>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</si>
  <si>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</si>
  <si>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</si>
  <si>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</si>
  <si>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</si>
  <si>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</si>
  <si>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</si>
  <si>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</si>
  <si>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</si>
  <si>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</si>
  <si>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</si>
  <si>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</si>
  <si>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</si>
  <si>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</si>
  <si>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</si>
  <si>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</si>
  <si>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</si>
  <si>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</si>
  <si>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</si>
  <si>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</si>
  <si>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</si>
  <si>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</si>
  <si>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</si>
  <si>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</si>
  <si>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</si>
  <si>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</si>
  <si>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</si>
  <si>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</si>
  <si>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</si>
  <si>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</si>
  <si>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</si>
  <si>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</si>
  <si>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</si>
  <si>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</si>
  <si>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</si>
  <si>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</si>
  <si>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</si>
  <si>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</si>
  <si>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</si>
  <si>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</si>
  <si>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</si>
  <si>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</si>
  <si>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</si>
  <si>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</si>
  <si>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</si>
  <si>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</si>
  <si>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</si>
  <si>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</si>
  <si>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</si>
  <si>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</si>
  <si>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</si>
  <si>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</si>
  <si>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</si>
  <si>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</si>
  <si>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</si>
  <si>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</si>
  <si>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</si>
  <si>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</si>
  <si>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</si>
  <si>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</si>
  <si>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</si>
  <si>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</si>
  <si>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</si>
  <si>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</si>
  <si>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</si>
  <si>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</si>
  <si>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</si>
  <si>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</si>
  <si>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</si>
  <si>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</si>
  <si>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</si>
  <si>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</si>
  <si>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</si>
  <si>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</si>
  <si>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</si>
  <si>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</si>
  <si>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</si>
  <si>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</si>
  <si>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</si>
  <si>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</si>
  <si>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</si>
  <si>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</si>
  <si>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</si>
  <si>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</si>
  <si>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</si>
  <si>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</si>
  <si>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</si>
  <si>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</si>
  <si>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</si>
  <si>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</si>
  <si>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</si>
  <si>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</si>
  <si>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</si>
  <si>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</si>
  <si>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</si>
  <si>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</si>
  <si>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</si>
  <si>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</si>
  <si>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</si>
  <si>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</si>
  <si>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</si>
  <si>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</si>
  <si>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</si>
  <si>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</si>
  <si>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</si>
  <si>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</si>
  <si>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</si>
  <si>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</si>
  <si>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</si>
  <si>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</si>
  <si>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</si>
  <si>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</si>
  <si>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</si>
  <si>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</si>
  <si>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</si>
  <si>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</si>
  <si>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</si>
  <si>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</si>
  <si>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</si>
  <si>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</si>
  <si>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</si>
  <si>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</si>
  <si>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</si>
  <si>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</si>
  <si>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</si>
  <si>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</si>
  <si>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</si>
  <si>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</si>
  <si>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</si>
  <si>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</si>
  <si>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</si>
  <si>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</si>
  <si>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</si>
  <si>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</si>
  <si>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</si>
  <si>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</si>
  <si>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</si>
  <si>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</si>
  <si>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</si>
  <si>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</si>
  <si>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</si>
  <si>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</si>
  <si>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</si>
  <si>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</si>
  <si>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</si>
  <si>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</si>
  <si>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</si>
  <si>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</si>
  <si>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</si>
  <si>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</si>
  <si>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</si>
  <si>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</si>
  <si>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</si>
  <si>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</si>
  <si>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</si>
  <si>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</si>
  <si>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</si>
  <si>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</si>
  <si>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</si>
  <si>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</si>
  <si>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</si>
  <si>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</si>
  <si>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</si>
  <si>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</si>
  <si>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</si>
  <si>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</si>
  <si>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</si>
  <si>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</si>
  <si>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</si>
  <si>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</si>
  <si>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</si>
  <si>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</si>
  <si>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</si>
  <si>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</si>
  <si>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</si>
  <si>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</si>
  <si>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</si>
  <si>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</si>
  <si>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</si>
  <si>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</si>
  <si>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</si>
  <si>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</si>
  <si>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</si>
  <si>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</si>
  <si>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</si>
  <si>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</si>
  <si>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</si>
  <si>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</si>
  <si>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</si>
  <si>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</si>
  <si>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</si>
  <si>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</si>
  <si>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</si>
  <si>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</si>
  <si>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</si>
  <si>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</si>
  <si>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</si>
  <si>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</si>
  <si>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</si>
  <si>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</si>
  <si>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</si>
  <si>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</si>
  <si>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</si>
  <si>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</si>
  <si>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</si>
  <si>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</si>
  <si>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</si>
  <si>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</si>
  <si>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</si>
  <si>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</si>
  <si>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</si>
  <si>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</si>
  <si>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</si>
  <si>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</si>
  <si>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</si>
  <si>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</si>
  <si>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</si>
  <si>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</si>
  <si>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</si>
  <si>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</si>
  <si>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</si>
  <si>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</si>
  <si>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</si>
  <si>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</si>
  <si>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</si>
  <si>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</si>
  <si>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</si>
  <si>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</si>
  <si>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</si>
  <si>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</si>
  <si>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</si>
  <si>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</si>
  <si>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</si>
  <si>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</si>
  <si>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</si>
  <si>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</si>
  <si>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</si>
  <si>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</si>
  <si>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</si>
  <si>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</si>
  <si>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</si>
  <si>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</si>
  <si>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</si>
  <si>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</si>
  <si>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</si>
  <si>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</si>
  <si>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</si>
  <si>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</si>
  <si>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</si>
  <si>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</si>
  <si>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</si>
  <si>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</si>
  <si>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</si>
  <si>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</si>
  <si>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</si>
  <si>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</si>
  <si>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</si>
  <si>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</si>
  <si>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</si>
  <si>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</si>
  <si>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</si>
  <si>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</si>
  <si>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</si>
  <si>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</si>
  <si>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</si>
  <si>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</si>
  <si>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</si>
  <si>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</si>
  <si>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</si>
  <si>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</si>
  <si>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</si>
  <si>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</si>
  <si>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</si>
  <si>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</si>
  <si>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</si>
  <si>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</si>
  <si>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</si>
  <si>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</si>
  <si>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</si>
  <si>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</si>
  <si>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</si>
  <si>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</si>
  <si>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</si>
  <si>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</si>
  <si>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</si>
  <si>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</si>
  <si>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</si>
  <si>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</si>
  <si>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</si>
  <si>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</si>
  <si>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</si>
  <si>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</si>
  <si>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</si>
  <si>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</si>
  <si>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</si>
  <si>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</si>
  <si>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</si>
  <si>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</si>
  <si>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</si>
  <si>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</si>
  <si>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</si>
  <si>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</si>
  <si>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</si>
  <si>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</si>
  <si>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</si>
  <si>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</si>
  <si>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</si>
  <si>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</si>
  <si>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</si>
  <si>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</si>
  <si>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</si>
  <si>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</si>
  <si>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</si>
  <si>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</si>
  <si>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</si>
  <si>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</si>
  <si>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</si>
  <si>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</si>
  <si>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</si>
  <si>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</si>
  <si>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</si>
  <si>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</si>
  <si>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</si>
  <si>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</si>
  <si>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</si>
  <si>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</si>
  <si>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</si>
  <si>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</si>
  <si>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</si>
  <si>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</si>
  <si>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</si>
  <si>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</si>
  <si>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</si>
  <si>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</si>
  <si>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</si>
  <si>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</si>
  <si>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</si>
  <si>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</si>
  <si>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</si>
  <si>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</si>
  <si>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</si>
  <si>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</si>
  <si>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</si>
  <si>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</si>
  <si>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</si>
  <si>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</si>
  <si>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</si>
  <si>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</si>
  <si>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</si>
  <si>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</si>
  <si>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</si>
  <si>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</si>
  <si>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</si>
  <si>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</si>
  <si>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</si>
  <si>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</si>
  <si>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</si>
  <si>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</si>
  <si>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</si>
  <si>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</si>
  <si>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</si>
  <si>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</si>
  <si>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</si>
  <si>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</si>
  <si>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</si>
  <si>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</si>
  <si>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</si>
  <si>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</si>
  <si>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</si>
  <si>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</si>
  <si>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</si>
  <si>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</si>
  <si>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</si>
  <si>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</si>
  <si>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</si>
  <si>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</si>
  <si>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</si>
  <si>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</si>
  <si>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</si>
  <si>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</si>
  <si>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</si>
  <si>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</si>
  <si>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</si>
  <si>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</si>
  <si>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</si>
  <si>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</si>
  <si>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</si>
  <si>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</si>
  <si>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</si>
  <si>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</si>
  <si>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</si>
  <si>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</si>
  <si>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</si>
  <si>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</si>
  <si>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</si>
  <si>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</si>
  <si>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</si>
  <si>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</si>
  <si>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</si>
  <si>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</si>
  <si>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</si>
  <si>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</si>
  <si>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</si>
  <si>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</si>
  <si>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</si>
  <si>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</si>
  <si>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</si>
  <si>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</si>
  <si>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</si>
  <si>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</si>
  <si>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</si>
  <si>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</si>
  <si>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</si>
  <si>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</si>
  <si>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</si>
  <si>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</si>
  <si>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</si>
  <si>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</si>
  <si>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</si>
  <si>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</si>
  <si>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</si>
  <si>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</si>
  <si>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</si>
  <si>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</si>
  <si>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</si>
  <si>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</si>
  <si>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</si>
  <si>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</si>
  <si>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</si>
  <si>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</si>
  <si>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</si>
  <si>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</si>
  <si>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</si>
  <si>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</si>
  <si>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</si>
  <si>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</si>
  <si>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</si>
  <si>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</si>
  <si>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</si>
  <si>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</si>
  <si>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</si>
  <si>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</si>
  <si>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</si>
  <si>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</si>
  <si>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</si>
  <si>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</si>
  <si>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</si>
  <si>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</si>
  <si>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</si>
  <si>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</si>
  <si>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</si>
  <si>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</si>
  <si>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</si>
  <si>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</si>
  <si>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</si>
  <si>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</si>
  <si>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</si>
  <si>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</si>
  <si>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</si>
  <si>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</si>
  <si>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</si>
  <si>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</si>
  <si>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</si>
  <si>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</si>
  <si>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</si>
  <si>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</si>
  <si>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</si>
  <si>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</si>
  <si>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</si>
  <si>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</si>
  <si>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</si>
  <si>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</si>
  <si>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</si>
  <si>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</si>
  <si>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</si>
  <si>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</si>
  <si>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</si>
  <si>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</si>
  <si>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</si>
  <si>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</si>
  <si>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</si>
  <si>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</si>
  <si>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</si>
  <si>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</si>
  <si>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</si>
  <si>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</si>
  <si>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</si>
  <si>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</si>
  <si>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</si>
  <si>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</si>
  <si>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</si>
  <si>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</si>
  <si>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</si>
  <si>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</si>
  <si>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</si>
  <si>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</si>
  <si>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</si>
  <si>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</si>
  <si>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</si>
  <si>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</si>
  <si>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</si>
  <si>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</si>
  <si>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</si>
  <si>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</si>
  <si>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</si>
  <si>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</si>
  <si>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</si>
  <si>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</si>
  <si>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</si>
  <si>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</si>
  <si>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</si>
  <si>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</si>
  <si>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</si>
  <si>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</si>
  <si>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</si>
  <si>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</si>
  <si>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</si>
  <si>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</si>
  <si>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</si>
  <si>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</si>
  <si>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</si>
  <si>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</si>
  <si>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</si>
  <si>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</si>
  <si>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</si>
  <si>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</si>
  <si>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</si>
  <si>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</si>
  <si>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</si>
  <si>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</si>
  <si>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</si>
  <si>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</si>
  <si>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</si>
  <si>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</si>
  <si>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</si>
  <si>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</si>
  <si>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</si>
  <si>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</si>
  <si>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</si>
  <si>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</si>
  <si>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</si>
  <si>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</si>
  <si>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</si>
  <si>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</si>
  <si>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</si>
  <si>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</si>
  <si>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</si>
  <si>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</si>
  <si>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</si>
  <si>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</si>
  <si>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</si>
  <si>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</si>
  <si>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</si>
  <si>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</si>
  <si>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</si>
  <si>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</si>
  <si>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</si>
  <si>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</si>
  <si>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</si>
  <si>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</si>
  <si>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</si>
  <si>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</si>
  <si>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</si>
  <si>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</si>
  <si>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</si>
  <si>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</si>
  <si>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</si>
  <si>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</si>
  <si>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</si>
  <si>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</si>
  <si>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</si>
  <si>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</si>
  <si>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</si>
  <si>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</si>
  <si>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</si>
  <si>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</si>
  <si>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</si>
  <si>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</si>
  <si>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</si>
  <si>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</si>
  <si>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</si>
  <si>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</si>
  <si>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</si>
  <si>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</si>
  <si>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</si>
  <si>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</si>
  <si>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</si>
  <si>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</si>
  <si>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</si>
  <si>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</si>
  <si>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</si>
  <si>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</si>
  <si>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</si>
  <si>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</si>
  <si>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</si>
  <si>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</si>
  <si>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</si>
  <si>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</si>
  <si>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</si>
  <si>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</si>
  <si>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</si>
  <si>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</si>
  <si>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</si>
  <si>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</si>
  <si>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</si>
  <si>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</si>
  <si>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</si>
  <si>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</si>
  <si>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</si>
  <si>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</si>
  <si>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</si>
  <si>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</si>
  <si>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</si>
  <si>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</si>
  <si>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</si>
  <si>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</si>
  <si>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</si>
  <si>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</si>
  <si>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</si>
  <si>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</si>
  <si>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</si>
  <si>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</si>
  <si>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</si>
  <si>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</si>
  <si>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</si>
  <si>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</si>
  <si>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</si>
  <si>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</si>
  <si>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</si>
  <si>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</si>
  <si>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</si>
  <si>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</si>
  <si>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</si>
  <si>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</si>
  <si>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</si>
  <si>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</si>
  <si>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</si>
  <si>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</si>
  <si>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</si>
  <si>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</si>
  <si>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</si>
  <si>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</si>
  <si>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</si>
  <si>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</si>
  <si>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</si>
  <si>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</si>
  <si>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</si>
  <si>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</si>
  <si>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</si>
  <si>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</si>
  <si>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</si>
  <si>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</si>
  <si>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</si>
  <si>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</si>
  <si>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</si>
  <si>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</si>
  <si>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</si>
  <si>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</si>
  <si>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</si>
  <si>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</si>
  <si>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</si>
  <si>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</si>
  <si>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</si>
  <si>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</si>
  <si>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</si>
  <si>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</si>
  <si>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</si>
  <si>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</si>
  <si>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</si>
  <si>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</si>
  <si>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</si>
  <si>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</si>
  <si>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</si>
  <si>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</si>
  <si>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</si>
  <si>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</si>
  <si>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</si>
  <si>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</si>
  <si>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</si>
  <si>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</si>
  <si>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</si>
  <si>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</si>
  <si>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</si>
  <si>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</si>
  <si>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</si>
  <si>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</si>
  <si>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</si>
  <si>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</si>
  <si>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</si>
  <si>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</si>
  <si>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</si>
  <si>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</si>
  <si>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</si>
  <si>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</si>
  <si>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</si>
  <si>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</si>
  <si>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</si>
  <si>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</si>
  <si>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</si>
  <si>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</si>
  <si>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</si>
  <si>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</si>
  <si>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</si>
  <si>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</si>
  <si>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</si>
  <si>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</si>
  <si>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</si>
  <si>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</si>
  <si>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</si>
  <si>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</si>
  <si>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</si>
  <si>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</si>
  <si>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</si>
  <si>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</si>
  <si>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</si>
  <si>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</si>
  <si>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</si>
  <si>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</si>
  <si>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</si>
  <si>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</si>
  <si>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</si>
  <si>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</si>
  <si>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</si>
  <si>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</si>
  <si>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</si>
  <si>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</si>
  <si>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</si>
  <si>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</si>
  <si>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</si>
  <si>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</si>
  <si>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</si>
  <si>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</si>
  <si>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</si>
  <si>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</si>
  <si>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</si>
  <si>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</si>
  <si>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</si>
  <si>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</si>
  <si>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</si>
  <si>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</si>
  <si>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</si>
  <si>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</si>
  <si>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</si>
  <si>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</si>
  <si>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</si>
  <si>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</si>
  <si>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</si>
  <si>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</si>
  <si>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</si>
  <si>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</si>
  <si>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</si>
  <si>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</si>
  <si>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</si>
  <si>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</si>
  <si>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</si>
  <si>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</si>
  <si>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</si>
  <si>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</si>
  <si>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</si>
  <si>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</si>
  <si>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</si>
  <si>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</si>
  <si>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</si>
  <si>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</si>
  <si>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</si>
  <si>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</si>
  <si>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</si>
  <si>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</si>
  <si>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</si>
  <si>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</si>
  <si>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</si>
  <si>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</si>
  <si>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</si>
  <si>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</si>
  <si>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</si>
  <si>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</si>
  <si>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</si>
  <si>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</si>
  <si>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</si>
  <si>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</si>
  <si>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</si>
  <si>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</si>
  <si>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</si>
  <si>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</si>
  <si>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</si>
  <si>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</si>
  <si>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</si>
  <si>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</si>
  <si>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</si>
  <si>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</si>
  <si>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</si>
  <si>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</si>
  <si>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</si>
  <si>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</si>
  <si>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</si>
  <si>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</si>
  <si>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</si>
  <si>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</si>
  <si>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</si>
  <si>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</si>
  <si>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</si>
  <si>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</si>
  <si>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</si>
  <si>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</si>
  <si>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</si>
  <si>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</si>
  <si>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</si>
  <si>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</si>
  <si>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</si>
  <si>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</si>
  <si>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</si>
  <si>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</si>
  <si>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</si>
  <si>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</si>
  <si>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</si>
  <si>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</si>
  <si>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</si>
  <si>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</si>
  <si>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</si>
  <si>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</si>
  <si>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</si>
  <si>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</si>
  <si>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</si>
  <si>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</si>
  <si>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</si>
  <si>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</si>
  <si>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</si>
  <si>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</si>
  <si>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</si>
  <si>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</si>
  <si>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</si>
  <si>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</si>
  <si>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</si>
  <si>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</si>
  <si>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</si>
  <si>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</si>
  <si>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</si>
  <si>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</si>
  <si>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</si>
  <si>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</si>
  <si>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</si>
  <si>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</si>
  <si>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</si>
  <si>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</si>
  <si>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</si>
  <si>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</si>
  <si>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</si>
  <si>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</si>
  <si>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</si>
  <si>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</si>
  <si>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</si>
  <si>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</si>
  <si>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</si>
  <si>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</si>
  <si>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</si>
  <si>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</si>
  <si>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</si>
  <si>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</si>
  <si>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</si>
  <si>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</si>
  <si>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</si>
  <si>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</si>
  <si>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</si>
  <si>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</si>
  <si>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</si>
  <si>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</si>
  <si>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</si>
  <si>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</si>
  <si>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</si>
  <si>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</si>
  <si>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</si>
  <si>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</si>
  <si>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</si>
  <si>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</si>
  <si>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</si>
  <si>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</si>
  <si>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</si>
  <si>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</si>
  <si>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</si>
  <si>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</si>
  <si>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</si>
  <si>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</si>
  <si>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</si>
  <si>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</si>
  <si>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</si>
  <si>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</si>
  <si>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</si>
  <si>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</si>
  <si>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</si>
  <si>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</si>
  <si>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</si>
  <si>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</si>
  <si>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</si>
  <si>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</si>
  <si>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</si>
  <si>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</si>
  <si>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</si>
  <si>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</si>
  <si>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</si>
  <si>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</si>
  <si>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</si>
  <si>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</si>
  <si>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</si>
  <si>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</si>
  <si>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</si>
  <si>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</si>
  <si>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</si>
  <si>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</si>
  <si>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</si>
  <si>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</si>
  <si>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</si>
  <si>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</si>
  <si>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</si>
  <si>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</si>
  <si>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</si>
  <si>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</si>
  <si>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</si>
  <si>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</si>
  <si>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</si>
  <si>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</si>
  <si>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</si>
  <si>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</si>
  <si>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</si>
  <si>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</si>
  <si>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</si>
  <si>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</si>
  <si>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</si>
  <si>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</si>
  <si>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</si>
  <si>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</si>
  <si>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</si>
  <si>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</si>
  <si>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</si>
  <si>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</si>
  <si>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</si>
  <si>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</si>
  <si>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</si>
  <si>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</si>
  <si>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</si>
  <si>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</si>
  <si>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</si>
  <si>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</si>
  <si>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</si>
  <si>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</si>
  <si>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</si>
  <si>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</si>
  <si>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</si>
  <si>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</si>
  <si>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</si>
  <si>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</si>
  <si>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</si>
  <si>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</si>
  <si>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</si>
  <si>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</si>
  <si>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</si>
  <si>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</si>
  <si>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</si>
  <si>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</si>
  <si>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</si>
  <si>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</si>
  <si>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</si>
  <si>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</si>
  <si>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</si>
  <si>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</si>
  <si>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</si>
  <si>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</si>
  <si>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</si>
  <si>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</si>
  <si>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</si>
  <si>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</si>
  <si>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</si>
  <si>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</si>
  <si>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</si>
  <si>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</si>
  <si>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</si>
  <si>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</si>
  <si>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</si>
  <si>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</si>
  <si>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</si>
  <si>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</si>
  <si>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</si>
  <si>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</si>
  <si>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</si>
  <si>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</si>
  <si>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</si>
  <si>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</si>
  <si>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</si>
  <si>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</si>
  <si>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</si>
  <si>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</si>
  <si>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</si>
  <si>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</si>
  <si>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</si>
  <si>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</si>
  <si>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</si>
  <si>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</si>
  <si>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</si>
  <si>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</si>
  <si>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</si>
  <si>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</si>
  <si>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</si>
  <si>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</si>
  <si>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</si>
  <si>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</si>
  <si>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</si>
  <si>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</si>
  <si>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</si>
  <si>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</si>
  <si>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</si>
  <si>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</si>
  <si>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</si>
  <si>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</si>
  <si>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</si>
  <si>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</si>
  <si>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</si>
  <si>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</si>
  <si>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</si>
  <si>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</si>
  <si>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</si>
  <si>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</si>
  <si>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</si>
  <si>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</si>
  <si>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</si>
  <si>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</si>
  <si>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</si>
  <si>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</si>
  <si>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</si>
  <si>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</si>
  <si>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</si>
  <si>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</si>
  <si>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</si>
  <si>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</si>
  <si>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</si>
  <si>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</si>
  <si>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</si>
  <si>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</si>
  <si>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</si>
  <si>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</si>
  <si>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</si>
  <si>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</si>
  <si>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</si>
  <si>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</si>
  <si>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</si>
  <si>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</si>
  <si>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</si>
  <si>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</si>
  <si>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</si>
  <si>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</si>
  <si>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</si>
  <si>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</si>
  <si>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</si>
  <si>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</si>
  <si>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</si>
  <si>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</si>
  <si>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</si>
  <si>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</si>
  <si>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</si>
  <si>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</si>
  <si>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</si>
  <si>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</si>
  <si>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</si>
  <si>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</si>
  <si>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</si>
  <si>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</si>
  <si>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</si>
  <si>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</si>
  <si>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</si>
  <si>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</si>
  <si>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</si>
  <si>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</si>
  <si>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</si>
  <si>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</si>
  <si>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</si>
  <si>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</si>
  <si>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</si>
  <si>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</si>
  <si>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</si>
  <si>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</si>
  <si>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</si>
  <si>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</si>
  <si>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</si>
  <si>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</si>
  <si>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</si>
  <si>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</si>
  <si>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</si>
  <si>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</si>
  <si>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</si>
  <si>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</si>
  <si>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</si>
  <si>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</si>
  <si>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</si>
  <si>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</si>
  <si>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</si>
  <si>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</si>
  <si>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</si>
  <si>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</si>
  <si>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</si>
  <si>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</si>
  <si>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</si>
  <si>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</si>
  <si>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</si>
  <si>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</si>
  <si>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</si>
  <si>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</si>
  <si>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</si>
  <si>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</si>
  <si>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</si>
  <si>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</si>
  <si>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</si>
  <si>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</si>
  <si>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</si>
  <si>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</si>
  <si>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</si>
  <si>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</si>
  <si>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</si>
  <si>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</si>
  <si>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</si>
  <si>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</si>
  <si>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</si>
  <si>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</si>
  <si>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</si>
  <si>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</si>
  <si>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</si>
  <si>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</si>
  <si>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</si>
  <si>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</si>
  <si>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</si>
  <si>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</si>
  <si>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</si>
  <si>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</si>
  <si>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</si>
  <si>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</si>
  <si>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</si>
  <si>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</si>
  <si>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</si>
  <si>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</si>
  <si>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</si>
  <si>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</si>
  <si>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</si>
  <si>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</si>
  <si>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</si>
  <si>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</si>
  <si>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</si>
  <si>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</si>
  <si>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</si>
  <si>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</si>
  <si>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</si>
  <si>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</si>
  <si>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</si>
  <si>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</si>
  <si>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</si>
  <si>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</si>
  <si>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</si>
  <si>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</si>
  <si>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</si>
  <si>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</si>
  <si>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</si>
  <si>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</si>
  <si>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</si>
  <si>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</si>
  <si>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</si>
  <si>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</si>
  <si>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</si>
  <si>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</si>
  <si>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</si>
  <si>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</si>
  <si>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</si>
  <si>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</si>
  <si>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</si>
  <si>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</si>
  <si>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</si>
  <si>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</si>
  <si>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</si>
  <si>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</si>
  <si>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</si>
  <si>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</si>
  <si>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</si>
  <si>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</si>
  <si>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</si>
  <si>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</si>
  <si>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</si>
  <si>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</si>
  <si>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</si>
  <si>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</si>
  <si>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</si>
  <si>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</si>
  <si>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</si>
  <si>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</si>
  <si>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</si>
  <si>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</si>
  <si>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</si>
  <si>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</si>
  <si>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</si>
  <si>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</si>
  <si>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</si>
  <si>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</si>
  <si>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</si>
  <si>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</si>
  <si>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</si>
  <si>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</si>
  <si>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</si>
  <si>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</si>
  <si>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</si>
  <si>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</si>
  <si>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</si>
  <si>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</si>
  <si>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</si>
  <si>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</si>
  <si>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</si>
  <si>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</si>
  <si>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</si>
  <si>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</si>
  <si>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</si>
  <si>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</si>
  <si>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</si>
  <si>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</si>
  <si>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</si>
  <si>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</si>
  <si>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</si>
  <si>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</si>
  <si>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</si>
  <si>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</si>
  <si>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</si>
  <si>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</si>
  <si>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</si>
  <si>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</si>
  <si>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</si>
  <si>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</si>
  <si>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</si>
  <si>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</si>
  <si>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</si>
  <si>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</si>
  <si>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</si>
  <si>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</si>
  <si>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</si>
  <si>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</si>
  <si>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</si>
  <si>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</si>
  <si>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</si>
  <si>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</si>
  <si>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</si>
  <si>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</si>
  <si>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</si>
  <si>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</si>
  <si>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</si>
  <si>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</si>
  <si>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</si>
  <si>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</si>
  <si>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</si>
  <si>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</si>
  <si>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</si>
  <si>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</si>
  <si>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</si>
  <si>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</si>
  <si>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</si>
  <si>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</si>
  <si>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</si>
  <si>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</si>
  <si>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</si>
  <si>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</si>
  <si>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</si>
  <si>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</si>
  <si>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</si>
  <si>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</si>
  <si>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</si>
  <si>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</si>
  <si>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</si>
  <si>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</si>
  <si>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</si>
  <si>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</si>
  <si>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</si>
  <si>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</si>
  <si>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</si>
  <si>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</si>
  <si>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</si>
  <si>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</si>
  <si>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</si>
  <si>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</si>
  <si>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</si>
  <si>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</si>
  <si>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</si>
  <si>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</si>
  <si>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</si>
  <si>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</si>
  <si>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</si>
  <si>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</si>
  <si>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</si>
  <si>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</si>
  <si>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</si>
  <si>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</si>
  <si>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</si>
  <si>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</si>
  <si>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</si>
  <si>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</si>
  <si>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</si>
  <si>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</si>
  <si>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</si>
  <si>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</si>
  <si>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</si>
  <si>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</si>
  <si>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</si>
  <si>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</si>
  <si>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</si>
  <si>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</si>
  <si>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</si>
  <si>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</si>
  <si>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</si>
  <si>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</si>
  <si>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</si>
  <si>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</si>
  <si>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</si>
  <si>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</si>
  <si>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</si>
  <si>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</si>
  <si>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</si>
  <si>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</si>
  <si>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</si>
  <si>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</si>
  <si>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</si>
  <si>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</si>
  <si>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</si>
  <si>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</si>
  <si>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</si>
  <si>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</si>
  <si>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</si>
  <si>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</si>
  <si>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</si>
  <si>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</si>
  <si>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</si>
  <si>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</si>
  <si>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</si>
  <si>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</si>
  <si>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</si>
  <si>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</si>
  <si>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</si>
  <si>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</si>
  <si>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</si>
  <si>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</si>
  <si>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</si>
  <si>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</si>
  <si>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</si>
  <si>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</si>
  <si>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</si>
  <si>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</si>
  <si>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</si>
  <si>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</si>
  <si>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</si>
  <si>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</si>
  <si>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</si>
  <si>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</si>
  <si>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</si>
  <si>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</si>
  <si>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</si>
  <si>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</si>
  <si>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</si>
  <si>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</si>
  <si>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</si>
  <si>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</si>
  <si>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</si>
  <si>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</si>
  <si>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</si>
  <si>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</si>
  <si>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</si>
  <si>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</si>
  <si>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</si>
  <si>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</si>
  <si>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</si>
  <si>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</si>
  <si>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</si>
  <si>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</si>
  <si>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</si>
  <si>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</si>
  <si>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</si>
  <si>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</si>
  <si>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</si>
  <si>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</si>
  <si>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</si>
  <si>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</si>
  <si>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</si>
  <si>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</si>
  <si>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</si>
  <si>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</si>
  <si>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</si>
  <si>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</si>
  <si>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</si>
  <si>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</si>
  <si>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</si>
  <si>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</si>
  <si>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</si>
  <si>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</si>
  <si>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</si>
  <si>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</si>
  <si>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</si>
  <si>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</si>
  <si>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</si>
  <si>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</si>
  <si>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</si>
  <si>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</si>
  <si>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</si>
  <si>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</si>
  <si>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</si>
  <si>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</si>
  <si>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</si>
  <si>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</si>
  <si>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</si>
  <si>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</si>
  <si>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</si>
  <si>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</si>
  <si>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</si>
  <si>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</si>
  <si>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</si>
  <si>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</si>
  <si>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</si>
  <si>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</si>
  <si>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</si>
  <si>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</si>
  <si>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</si>
  <si>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</si>
  <si>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</si>
  <si>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</si>
  <si>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</si>
  <si>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</si>
  <si>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</si>
  <si>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</si>
  <si>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</si>
  <si>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</si>
  <si>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</si>
  <si>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</si>
  <si>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</si>
  <si>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</si>
  <si>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</si>
  <si>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</si>
  <si>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</si>
  <si>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</si>
  <si>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</si>
  <si>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</si>
  <si>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</si>
  <si>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</si>
  <si>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</si>
  <si>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</si>
  <si>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</si>
  <si>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</si>
  <si>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</si>
  <si>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</si>
  <si>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</si>
  <si>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</si>
  <si>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</si>
  <si>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</si>
  <si>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</si>
  <si>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</si>
  <si>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</si>
  <si>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</si>
  <si>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</si>
  <si>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</si>
  <si>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</si>
  <si>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</si>
  <si>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</si>
  <si>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</si>
  <si>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</si>
  <si>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</si>
  <si>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</si>
  <si>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</si>
  <si>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</si>
  <si>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</si>
  <si>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</si>
  <si>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</si>
  <si>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</si>
  <si>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</si>
  <si>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</si>
  <si>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</si>
  <si>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</si>
  <si>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</si>
  <si>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</si>
  <si>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</si>
  <si>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</si>
  <si>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</si>
  <si>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</si>
  <si>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</si>
  <si>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</si>
  <si>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</si>
  <si>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</si>
  <si>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</si>
  <si>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</si>
  <si>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</si>
  <si>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</si>
  <si>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</si>
  <si>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</si>
  <si>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</si>
  <si>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</si>
  <si>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</si>
  <si>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</si>
  <si>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</si>
  <si>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</si>
  <si>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</si>
  <si>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</si>
  <si>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</si>
  <si>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</si>
  <si>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</si>
  <si>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</si>
  <si>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</si>
  <si>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</si>
  <si>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</si>
  <si>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</si>
  <si>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</si>
  <si>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</si>
  <si>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</si>
  <si>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</si>
  <si>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</si>
  <si>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</si>
  <si>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</si>
  <si>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</si>
  <si>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</si>
  <si>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</si>
  <si>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</si>
  <si>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</si>
  <si>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</si>
  <si>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</si>
  <si>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</si>
  <si>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</si>
  <si>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</si>
  <si>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</si>
  <si>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</si>
  <si>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</si>
  <si>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</si>
  <si>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</si>
  <si>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</si>
  <si>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</si>
  <si>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</si>
  <si>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</si>
  <si>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</si>
  <si>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</si>
  <si>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</si>
  <si>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</si>
  <si>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</si>
  <si>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</si>
  <si>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</si>
  <si>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</si>
  <si>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</si>
  <si>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</si>
  <si>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</si>
  <si>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</si>
  <si>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</si>
  <si>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</si>
  <si>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</si>
  <si>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</si>
  <si>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</si>
  <si>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</si>
  <si>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</si>
  <si>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</si>
  <si>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</si>
  <si>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</si>
  <si>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</si>
  <si>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</si>
  <si>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</si>
  <si>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</si>
  <si>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</si>
  <si>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</si>
  <si>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</si>
  <si>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</si>
  <si>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</si>
  <si>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</si>
  <si>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</si>
  <si>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</si>
  <si>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</si>
  <si>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</si>
  <si>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</si>
  <si>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</si>
  <si>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</si>
  <si>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</si>
  <si>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</si>
  <si>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</si>
  <si>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</si>
  <si>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</si>
  <si>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</si>
  <si>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</si>
  <si>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</si>
  <si>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</si>
  <si>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</si>
  <si>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</si>
  <si>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</si>
  <si>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</si>
  <si>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</si>
  <si>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</si>
  <si>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</si>
  <si>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</si>
  <si>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</si>
  <si>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</si>
  <si>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</si>
  <si>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</si>
  <si>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</si>
  <si>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</si>
  <si>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</si>
  <si>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</si>
  <si>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</si>
  <si>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</si>
  <si>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</si>
  <si>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</si>
  <si>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</si>
  <si>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</si>
  <si>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</si>
  <si>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</si>
  <si>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</si>
  <si>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</si>
  <si>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</si>
  <si>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</si>
  <si>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</si>
  <si>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</si>
  <si>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</si>
  <si>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</si>
  <si>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</si>
  <si>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</si>
  <si>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</si>
  <si>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</si>
  <si>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</si>
  <si>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</si>
  <si>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</si>
  <si>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</si>
  <si>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</si>
  <si>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</si>
  <si>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</si>
  <si>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</si>
  <si>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</si>
  <si>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</si>
  <si>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</si>
  <si>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</si>
  <si>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</si>
  <si>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</si>
  <si>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</si>
  <si>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</si>
  <si>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</si>
  <si>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</si>
  <si>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</si>
  <si>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</si>
  <si>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</si>
  <si>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</si>
  <si>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</si>
  <si>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</si>
  <si>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</si>
  <si>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</si>
  <si>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</si>
  <si>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</si>
  <si>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</si>
  <si>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</si>
  <si>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</si>
  <si>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</si>
  <si>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</si>
  <si>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</si>
  <si>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</si>
  <si>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</si>
  <si>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</si>
  <si>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</si>
  <si>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</si>
  <si>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</si>
  <si>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</si>
  <si>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</si>
  <si>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</si>
  <si>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</si>
  <si>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</si>
  <si>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</si>
  <si>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</si>
  <si>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</si>
  <si>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</si>
  <si>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</si>
  <si>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</si>
  <si>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</si>
  <si>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</si>
  <si>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</si>
  <si>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</si>
  <si>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</si>
  <si>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</si>
  <si>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</si>
  <si>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</si>
  <si>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</si>
  <si>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</si>
  <si>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</si>
  <si>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</si>
  <si>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</si>
  <si>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</si>
  <si>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</si>
  <si>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</si>
  <si>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</si>
  <si>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</si>
  <si>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</si>
  <si>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</si>
  <si>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</si>
  <si>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</si>
  <si>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</si>
  <si>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</si>
  <si>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</si>
  <si>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</si>
  <si>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</si>
  <si>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</si>
  <si>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</si>
  <si>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</si>
  <si>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</si>
  <si>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</si>
  <si>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</si>
  <si>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</si>
  <si>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</si>
  <si>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</si>
  <si>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</si>
  <si>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</si>
  <si>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</si>
  <si>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</si>
  <si>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</si>
  <si>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</si>
  <si>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</si>
  <si>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</si>
  <si>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</si>
  <si>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</si>
  <si>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</si>
  <si>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</si>
  <si>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</si>
  <si>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</si>
  <si>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</si>
  <si>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</si>
  <si>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</si>
  <si>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</si>
  <si>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</si>
  <si>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</si>
  <si>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</si>
  <si>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</si>
  <si>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</si>
  <si>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</si>
  <si>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</si>
  <si>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</si>
  <si>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</si>
  <si>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</si>
  <si>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</si>
  <si>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</si>
  <si>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</si>
  <si>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</si>
  <si>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</si>
  <si>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</si>
  <si>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</si>
  <si>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</si>
  <si>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</si>
  <si>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</si>
  <si>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</si>
  <si>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</si>
  <si>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</si>
  <si>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</si>
  <si>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</si>
  <si>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</si>
  <si>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</si>
  <si>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</si>
  <si>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</si>
  <si>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</si>
  <si>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</si>
  <si>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</si>
  <si>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</si>
  <si>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</si>
  <si>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</si>
  <si>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</si>
  <si>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</si>
  <si>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</si>
  <si>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</si>
  <si>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</si>
  <si>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</si>
  <si>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</si>
  <si>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</si>
  <si>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</si>
  <si>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</si>
  <si>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</si>
  <si>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</si>
  <si>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</si>
  <si>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</si>
  <si>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</si>
  <si>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</si>
  <si>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</si>
  <si>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</si>
  <si>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</si>
  <si>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</si>
  <si>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</si>
  <si>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</si>
  <si>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</si>
  <si>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</si>
  <si>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</si>
  <si>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</si>
  <si>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</si>
  <si>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</si>
  <si>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</si>
  <si>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</si>
  <si>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</si>
  <si>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</si>
  <si>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</si>
  <si>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</si>
  <si>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</si>
  <si>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</si>
  <si>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</si>
  <si>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</si>
  <si>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</si>
  <si>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</si>
  <si>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</si>
  <si>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</si>
  <si>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</si>
  <si>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</si>
  <si>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</si>
  <si>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</si>
  <si>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</si>
  <si>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</si>
  <si>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</si>
  <si>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</si>
  <si>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</si>
  <si>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</si>
  <si>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</si>
  <si>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</si>
  <si>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</si>
  <si>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</si>
  <si>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</si>
  <si>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</si>
  <si>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</si>
  <si>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</si>
  <si>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</si>
  <si>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</si>
  <si>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</si>
  <si>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</si>
  <si>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</si>
  <si>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</si>
  <si>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</si>
  <si>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</si>
  <si>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</si>
  <si>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</si>
  <si>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</si>
  <si>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</si>
  <si>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</si>
  <si>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</si>
  <si>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</si>
  <si>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</si>
  <si>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</si>
  <si>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</si>
  <si>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</si>
  <si>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</si>
  <si>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</si>
  <si>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</si>
  <si>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</si>
  <si>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</si>
  <si>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</si>
  <si>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</si>
  <si>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</si>
  <si>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</si>
  <si>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</si>
  <si>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</si>
  <si>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</si>
  <si>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</si>
  <si>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</si>
  <si>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</si>
  <si>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</si>
  <si>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</si>
  <si>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</si>
  <si>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</si>
  <si>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</si>
  <si>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</si>
  <si>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</si>
  <si>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</si>
  <si>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</si>
  <si>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</si>
  <si>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</si>
  <si>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</si>
  <si>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</si>
  <si>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</si>
  <si>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</si>
  <si>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</si>
  <si>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</si>
  <si>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</si>
  <si>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</si>
  <si>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</si>
  <si>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</si>
  <si>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</si>
  <si>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</si>
  <si>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</si>
  <si>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</si>
  <si>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</si>
  <si>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</si>
  <si>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</si>
  <si>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</si>
  <si>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</si>
  <si>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</si>
  <si>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</si>
  <si>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</si>
  <si>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</si>
  <si>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</si>
  <si>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</si>
  <si>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</si>
  <si>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</si>
  <si>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</si>
  <si>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</si>
  <si>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</si>
  <si>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</si>
  <si>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</si>
  <si>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</si>
  <si>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</si>
  <si>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</si>
  <si>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</si>
  <si>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</si>
  <si>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</si>
  <si>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</si>
  <si>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</si>
  <si>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</si>
  <si>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</si>
  <si>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</si>
  <si>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</si>
  <si>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</si>
  <si>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</si>
  <si>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</si>
  <si>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</si>
  <si>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</si>
  <si>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</si>
  <si>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</si>
  <si>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</si>
  <si>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</si>
  <si>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</si>
  <si>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</si>
  <si>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</si>
  <si>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</si>
  <si>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</si>
  <si>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</si>
  <si>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</si>
  <si>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</si>
  <si>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</si>
  <si>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</si>
  <si>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</si>
  <si>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</si>
  <si>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</si>
  <si>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</si>
  <si>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</si>
  <si>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</si>
  <si>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</si>
  <si>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</si>
  <si>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</si>
  <si>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</si>
  <si>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</si>
  <si>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</si>
  <si>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</si>
  <si>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</si>
  <si>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</si>
  <si>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</si>
  <si>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</si>
  <si>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</si>
  <si>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</si>
  <si>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</si>
  <si>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</si>
  <si>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</si>
  <si>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</si>
  <si>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</si>
  <si>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</si>
  <si>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</si>
  <si>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</si>
  <si>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</si>
  <si>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</si>
  <si>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</si>
  <si>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</si>
  <si>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</si>
  <si>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</si>
  <si>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</si>
  <si>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</si>
  <si>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</si>
  <si>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</si>
  <si>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</si>
  <si>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</si>
  <si>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</si>
  <si>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</si>
  <si>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</si>
  <si>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</si>
  <si>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</si>
  <si>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</si>
  <si>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</si>
  <si>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</si>
  <si>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</si>
  <si>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</si>
  <si>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</si>
  <si>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</si>
  <si>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</si>
  <si>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</si>
  <si>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</si>
  <si>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</si>
  <si>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</si>
  <si>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</si>
  <si>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</si>
  <si>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</si>
  <si>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</si>
  <si>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</si>
  <si>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</si>
  <si>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</si>
  <si>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</si>
  <si>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</si>
  <si>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</si>
  <si>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</si>
  <si>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</si>
  <si>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</si>
  <si>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</si>
  <si>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</si>
  <si>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</si>
  <si>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</si>
  <si>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</si>
  <si>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</si>
  <si>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</si>
  <si>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</si>
  <si>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</si>
  <si>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</si>
  <si>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</si>
  <si>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</si>
  <si>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</si>
  <si>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</si>
  <si>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</si>
  <si>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</si>
  <si>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</si>
  <si>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</si>
  <si>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</si>
  <si>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</si>
  <si>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</si>
  <si>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</si>
  <si>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</si>
  <si>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</si>
  <si>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</si>
  <si>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</si>
  <si>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</si>
  <si>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</si>
  <si>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</si>
  <si>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</si>
  <si>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</si>
  <si>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</si>
  <si>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</si>
  <si>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</si>
  <si>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</si>
  <si>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</si>
  <si>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</si>
  <si>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</si>
  <si>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</si>
  <si>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</si>
  <si>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</si>
  <si>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</si>
  <si>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</si>
  <si>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</si>
  <si>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</si>
  <si>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</si>
  <si>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</si>
  <si>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</si>
  <si>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</si>
  <si>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</si>
  <si>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</si>
  <si>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</si>
  <si>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</si>
  <si>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</si>
  <si>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</si>
  <si>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</si>
  <si>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</si>
  <si>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</si>
  <si>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</si>
  <si>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</si>
  <si>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</si>
  <si>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</si>
  <si>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</si>
  <si>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</si>
  <si>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</si>
  <si>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</si>
  <si>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</si>
  <si>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</si>
  <si>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</si>
  <si>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</si>
  <si>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</si>
  <si>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</si>
  <si>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</si>
  <si>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</si>
  <si>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</si>
  <si>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</si>
  <si>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</si>
  <si>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</si>
  <si>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</si>
  <si>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</si>
  <si>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</si>
  <si>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</si>
  <si>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</si>
  <si>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</si>
  <si>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</si>
  <si>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</si>
  <si>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</si>
  <si>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</si>
  <si>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</si>
  <si>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</si>
  <si>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</si>
  <si>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</si>
  <si>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</si>
  <si>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</si>
  <si>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</si>
  <si>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</si>
  <si>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</si>
  <si>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</si>
  <si>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</si>
  <si>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</si>
  <si>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</si>
  <si>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</si>
  <si>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</si>
  <si>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</si>
  <si>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</si>
  <si>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</si>
  <si>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</si>
  <si>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</si>
  <si>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</si>
  <si>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</si>
  <si>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</si>
  <si>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</si>
  <si>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</si>
  <si>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</si>
  <si>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</si>
  <si>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</si>
  <si>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</si>
  <si>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</si>
  <si>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</si>
  <si>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</si>
  <si>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</si>
  <si>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</si>
  <si>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</si>
  <si>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</si>
  <si>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</si>
  <si>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</si>
  <si>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</si>
  <si>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</si>
  <si>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</si>
  <si>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</si>
  <si>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</si>
  <si>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</si>
  <si>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</si>
  <si>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</si>
  <si>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</si>
  <si>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</si>
  <si>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</si>
  <si>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</si>
  <si>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</si>
  <si>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</si>
  <si>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</si>
  <si>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</si>
  <si>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</si>
  <si>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</si>
  <si>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</si>
  <si>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</si>
  <si>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</si>
  <si>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</si>
  <si>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</si>
  <si>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</si>
  <si>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</si>
  <si>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</si>
  <si>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</si>
  <si>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</si>
  <si>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</si>
  <si>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</si>
  <si>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</si>
  <si>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</si>
  <si>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</si>
  <si>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</si>
  <si>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</si>
  <si>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</si>
  <si>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</si>
  <si>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</si>
  <si>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</si>
  <si>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</si>
  <si>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</si>
  <si>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</si>
  <si>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</si>
  <si>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</si>
  <si>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</si>
  <si>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</si>
  <si>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</si>
  <si>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</si>
  <si>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</si>
  <si>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</si>
  <si>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</si>
  <si>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</si>
  <si>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</si>
  <si>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</si>
  <si>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</si>
  <si>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</si>
  <si>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</si>
  <si>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</si>
  <si>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</si>
  <si>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</si>
  <si>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</si>
  <si>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</si>
  <si>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</si>
  <si>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</si>
  <si>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</si>
  <si>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</si>
  <si>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</si>
  <si>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</si>
  <si>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</si>
  <si>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</si>
  <si>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</si>
  <si>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</si>
  <si>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</si>
  <si>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</si>
  <si>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</si>
  <si>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</si>
  <si>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</si>
  <si>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</si>
  <si>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</si>
  <si>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</si>
  <si>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</si>
  <si>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</si>
  <si>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</si>
  <si>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</si>
  <si>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</si>
  <si>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</si>
  <si>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</si>
  <si>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</si>
  <si>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</si>
  <si>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</si>
  <si>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</si>
  <si>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</si>
  <si>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</si>
  <si>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</si>
  <si>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</si>
  <si>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</si>
  <si>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</si>
  <si>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</si>
  <si>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</si>
  <si>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</si>
  <si>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</si>
  <si>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</si>
  <si>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</si>
  <si>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</si>
  <si>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</si>
  <si>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</si>
  <si>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</si>
  <si>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</si>
  <si>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</si>
  <si>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</si>
  <si>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</si>
  <si>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</si>
  <si>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</si>
  <si>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</si>
  <si>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</si>
  <si>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</si>
  <si>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</si>
  <si>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</si>
  <si>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</si>
  <si>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</si>
  <si>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</si>
  <si>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</si>
  <si>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</si>
  <si>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</si>
  <si>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</si>
  <si>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</si>
  <si>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</si>
  <si>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</si>
  <si>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</si>
  <si>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</si>
  <si>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</si>
  <si>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</si>
  <si>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</si>
  <si>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</si>
  <si>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</si>
  <si>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</si>
  <si>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</si>
  <si>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</si>
  <si>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</si>
  <si>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</si>
  <si>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</si>
  <si>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</si>
  <si>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</si>
  <si>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</si>
  <si>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</si>
  <si>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</si>
  <si>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</si>
  <si>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</si>
  <si>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</si>
  <si>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</si>
  <si>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</si>
  <si>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</si>
  <si>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</si>
  <si>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</si>
  <si>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</si>
  <si>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</si>
  <si>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</si>
  <si>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</si>
  <si>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</si>
  <si>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</si>
  <si>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</si>
  <si>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</si>
  <si>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</si>
  <si>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</si>
  <si>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</si>
  <si>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</si>
  <si>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</si>
  <si>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</si>
  <si>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</si>
  <si>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</si>
  <si>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</si>
  <si>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</si>
  <si>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</si>
  <si>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</si>
  <si>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</si>
  <si>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</si>
  <si>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</si>
  <si>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</si>
  <si>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</si>
  <si>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</si>
  <si>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</si>
  <si>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</si>
  <si>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</si>
  <si>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</si>
  <si>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</si>
  <si>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</si>
  <si>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</si>
  <si>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</si>
  <si>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</si>
  <si>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</si>
  <si>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</si>
  <si>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</si>
  <si>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</si>
  <si>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</si>
  <si>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</si>
  <si>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</si>
  <si>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</si>
  <si>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</si>
  <si>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</si>
  <si>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</si>
  <si>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</si>
  <si>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</si>
  <si>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</si>
  <si>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</si>
  <si>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</si>
  <si>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</si>
  <si>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</si>
  <si>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</si>
  <si>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</si>
  <si>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</si>
  <si>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</si>
  <si>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</si>
  <si>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</si>
  <si>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</si>
  <si>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</si>
  <si>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</si>
  <si>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</si>
  <si>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</si>
  <si>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</si>
  <si>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</si>
  <si>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</si>
  <si>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</si>
  <si>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</si>
  <si>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</si>
  <si>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</si>
  <si>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</si>
  <si>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</si>
  <si>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</si>
  <si>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</si>
  <si>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</si>
  <si>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</si>
  <si>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</si>
  <si>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</si>
  <si>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</si>
  <si>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</si>
  <si>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</si>
  <si>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</si>
  <si>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</si>
  <si>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</si>
  <si>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</si>
  <si>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</si>
  <si>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</si>
  <si>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</si>
  <si>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</si>
  <si>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</si>
  <si>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</si>
  <si>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</si>
  <si>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</si>
  <si>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</si>
  <si>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</si>
  <si>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</si>
  <si>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</si>
  <si>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</si>
  <si>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</si>
  <si>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</si>
  <si>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</si>
  <si>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</si>
  <si>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</si>
  <si>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</si>
  <si>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</si>
  <si>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</si>
  <si>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</si>
  <si>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</si>
  <si>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</si>
  <si>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</si>
  <si>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</si>
  <si>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</si>
  <si>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</si>
  <si>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</si>
  <si>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</si>
  <si>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</si>
  <si>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</si>
  <si>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</si>
  <si>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</si>
  <si>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</si>
  <si>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</si>
  <si>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</si>
  <si>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</si>
  <si>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</si>
  <si>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</si>
  <si>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</si>
  <si>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</si>
  <si>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</si>
  <si>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</si>
  <si>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</si>
  <si>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</si>
  <si>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</si>
  <si>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</si>
  <si>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</si>
  <si>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</si>
  <si>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</si>
  <si>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</si>
  <si>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</si>
  <si>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</si>
  <si>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</si>
  <si>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</si>
  <si>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</si>
  <si>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</si>
  <si>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</si>
  <si>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</si>
  <si>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</si>
  <si>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</si>
  <si>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</si>
  <si>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</si>
  <si>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</si>
  <si>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</si>
  <si>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</si>
  <si>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</si>
  <si>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</si>
  <si>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</si>
  <si>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</si>
  <si>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</si>
  <si>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</si>
  <si>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</si>
  <si>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</si>
  <si>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</si>
  <si>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</si>
  <si>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</si>
  <si>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</si>
  <si>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</si>
  <si>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</si>
  <si>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</si>
  <si>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</si>
  <si>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</si>
  <si>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</si>
  <si>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</si>
  <si>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</si>
  <si>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</si>
  <si>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</si>
  <si>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</si>
  <si>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</si>
  <si>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</si>
  <si>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</si>
  <si>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</si>
  <si>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</si>
  <si>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</si>
  <si>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</si>
  <si>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</si>
  <si>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</si>
  <si>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</si>
  <si>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</si>
  <si>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</si>
  <si>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</si>
  <si>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</si>
  <si>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</si>
  <si>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</si>
  <si>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</si>
  <si>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</si>
  <si>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</si>
  <si>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</si>
  <si>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</si>
  <si>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</si>
  <si>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</si>
  <si>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</si>
  <si>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</si>
  <si>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</si>
  <si>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</si>
  <si>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</si>
  <si>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</si>
  <si>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</si>
  <si>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</si>
  <si>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</si>
  <si>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</si>
  <si>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</si>
  <si>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</si>
  <si>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</si>
  <si>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</si>
  <si>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</si>
  <si>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</si>
  <si>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</si>
  <si>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</si>
  <si>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</si>
  <si>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</si>
  <si>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</si>
  <si>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</si>
  <si>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</si>
  <si>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</si>
  <si>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</si>
  <si>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</si>
  <si>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</si>
  <si>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</si>
  <si>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</si>
  <si>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</si>
  <si>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</si>
  <si>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</si>
  <si>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</si>
  <si>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</si>
  <si>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</si>
  <si>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</si>
  <si>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</si>
  <si>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</si>
  <si>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</si>
  <si>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</si>
  <si>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</si>
  <si>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</si>
  <si>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</si>
  <si>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</si>
  <si>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</si>
  <si>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</si>
  <si>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</si>
  <si>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</si>
  <si>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</si>
  <si>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</si>
  <si>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</si>
  <si>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</si>
  <si>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</si>
  <si>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</si>
  <si>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</si>
  <si>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</si>
  <si>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</si>
  <si>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</si>
  <si>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</si>
  <si>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</si>
  <si>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</si>
  <si>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</si>
  <si>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</si>
  <si>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</si>
  <si>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</si>
  <si>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</si>
  <si>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</si>
  <si>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</si>
  <si>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</si>
  <si>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</si>
  <si>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</si>
  <si>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</si>
  <si>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</si>
  <si>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</si>
  <si>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</si>
  <si>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</si>
  <si>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</si>
  <si>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</si>
  <si>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</si>
  <si>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</si>
  <si>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</si>
  <si>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</si>
  <si>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</si>
  <si>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</si>
  <si>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</si>
  <si>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</si>
  <si>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</si>
  <si>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</si>
  <si>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</si>
  <si>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</si>
  <si>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</si>
  <si>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</si>
  <si>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</si>
  <si>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</si>
  <si>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</si>
  <si>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</si>
  <si>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</si>
  <si>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</si>
  <si>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</si>
  <si>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</si>
  <si>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</si>
  <si>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</si>
  <si>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</si>
  <si>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</si>
  <si>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</si>
  <si>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</si>
  <si>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</si>
  <si>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</si>
  <si>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</si>
  <si>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</si>
  <si>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</si>
  <si>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</si>
  <si>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</si>
  <si>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</si>
  <si>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</si>
  <si>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</si>
  <si>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</si>
  <si>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</si>
  <si>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</si>
  <si>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</si>
  <si>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</si>
  <si>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</si>
  <si>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</si>
  <si>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</si>
  <si>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</si>
  <si>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</si>
  <si>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</si>
  <si>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</si>
  <si>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</si>
  <si>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</si>
  <si>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</si>
  <si>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</si>
  <si>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</si>
  <si>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</si>
  <si>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</si>
  <si>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</si>
  <si>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</si>
  <si>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</si>
  <si>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</si>
  <si>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</si>
  <si>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</si>
  <si>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</si>
  <si>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</si>
  <si>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</si>
  <si>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</si>
  <si>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</si>
  <si>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</si>
  <si>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</si>
  <si>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</si>
  <si>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</si>
  <si>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</si>
  <si>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</si>
  <si>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</si>
  <si>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</si>
  <si>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</si>
  <si>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</si>
  <si>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</si>
  <si>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</si>
  <si>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</si>
  <si>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</si>
  <si>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</si>
  <si>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</si>
  <si>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</si>
  <si>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</si>
  <si>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</si>
  <si>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</si>
  <si>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</si>
  <si>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</si>
  <si>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</si>
  <si>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</si>
  <si>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</si>
  <si>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</si>
  <si>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</si>
  <si>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</si>
  <si>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</si>
  <si>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</si>
  <si>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</si>
  <si>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</si>
  <si>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</si>
  <si>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</si>
  <si>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</si>
  <si>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</si>
  <si>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</si>
  <si>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</si>
  <si>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</si>
  <si>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</si>
  <si>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</si>
  <si>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</si>
  <si>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</si>
  <si>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</si>
  <si>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</si>
  <si>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</si>
  <si>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</si>
  <si>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</si>
  <si>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</si>
  <si>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</si>
  <si>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</si>
  <si>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</si>
  <si>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</si>
  <si>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</si>
  <si>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</si>
  <si>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</si>
  <si>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</si>
  <si>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</si>
  <si>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</si>
  <si>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</si>
  <si>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</si>
  <si>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</si>
  <si>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</si>
  <si>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</si>
  <si>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</si>
  <si>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</si>
  <si>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</si>
  <si>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</si>
  <si>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</si>
  <si>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</si>
  <si>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</si>
  <si>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</si>
  <si>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</si>
  <si>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</si>
  <si>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</si>
  <si>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</si>
  <si>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</si>
  <si>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</si>
  <si>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</si>
  <si>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</si>
  <si>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</si>
  <si>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</si>
  <si>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</si>
  <si>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</si>
  <si>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</si>
  <si>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</si>
  <si>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</si>
  <si>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</si>
  <si>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</si>
  <si>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</si>
  <si>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</si>
  <si>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</si>
  <si>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</si>
  <si>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</si>
  <si>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</si>
  <si>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</si>
  <si>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</si>
  <si>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</si>
  <si>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</si>
  <si>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</si>
  <si>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</si>
  <si>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</si>
  <si>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</si>
  <si>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</si>
  <si>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</si>
  <si>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</si>
  <si>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</si>
  <si>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</si>
  <si>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</si>
  <si>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</si>
  <si>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</si>
  <si>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</si>
  <si>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</si>
  <si>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</si>
  <si>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</si>
  <si>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</si>
  <si>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</si>
  <si>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</si>
  <si>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</si>
  <si>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</si>
  <si>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</si>
  <si>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</si>
  <si>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</si>
  <si>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</si>
  <si>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</si>
  <si>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</si>
  <si>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</si>
  <si>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</si>
  <si>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</si>
  <si>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</si>
  <si>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</si>
  <si>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</si>
  <si>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</si>
  <si>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</si>
  <si>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</si>
  <si>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</si>
  <si>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</si>
  <si>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</si>
  <si>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</si>
  <si>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</si>
  <si>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</si>
  <si>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</si>
  <si>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</si>
  <si>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</si>
  <si>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</si>
  <si>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</si>
  <si>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</si>
  <si>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</si>
  <si>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</si>
  <si>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</si>
  <si>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</si>
  <si>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</si>
  <si>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</si>
  <si>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</si>
  <si>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</si>
  <si>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</si>
  <si>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</si>
  <si>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</si>
  <si>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</si>
  <si>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</si>
  <si>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</si>
  <si>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</si>
  <si>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</si>
  <si>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</si>
  <si>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</si>
  <si>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</si>
  <si>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</si>
  <si>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</si>
  <si>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</si>
  <si>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</si>
  <si>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</si>
  <si>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</si>
  <si>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</si>
  <si>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</si>
  <si>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</si>
  <si>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</si>
  <si>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</si>
  <si>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</si>
  <si>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</si>
  <si>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</si>
  <si>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</si>
  <si>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</si>
  <si>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</si>
  <si>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</si>
  <si>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</si>
  <si>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</si>
  <si>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</si>
  <si>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</si>
  <si>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</si>
  <si>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</si>
  <si>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</si>
  <si>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</si>
  <si>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</si>
  <si>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</si>
  <si>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</si>
  <si>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</si>
  <si>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</si>
  <si>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</si>
  <si>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</si>
  <si>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</si>
  <si>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</si>
  <si>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</si>
  <si>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</si>
  <si>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</si>
  <si>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</si>
  <si>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</si>
  <si>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</si>
  <si>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</si>
  <si>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</si>
  <si>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</si>
  <si>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</si>
  <si>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</si>
  <si>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</si>
  <si>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</si>
  <si>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</si>
  <si>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</si>
  <si>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</si>
  <si>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</si>
  <si>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</si>
  <si>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</si>
  <si>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</si>
  <si>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</si>
  <si>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</si>
  <si>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</si>
  <si>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</si>
  <si>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</si>
  <si>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</si>
  <si>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</si>
  <si>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</si>
  <si>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</si>
  <si>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</si>
  <si>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</si>
  <si>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</si>
  <si>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</si>
  <si>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</si>
  <si>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</si>
  <si>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</si>
  <si>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</si>
  <si>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</si>
  <si>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</si>
  <si>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</si>
  <si>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</si>
  <si>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</si>
  <si>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</si>
  <si>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</si>
  <si>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</si>
  <si>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</si>
  <si>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</si>
  <si>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</si>
  <si>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</si>
  <si>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</si>
  <si>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</si>
  <si>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</si>
  <si>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</si>
  <si>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</si>
  <si>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</si>
  <si>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</si>
  <si>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</si>
  <si>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</si>
  <si>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</si>
  <si>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</si>
  <si>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</si>
  <si>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</si>
  <si>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</si>
  <si>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</si>
  <si>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</si>
  <si>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</si>
  <si>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</si>
  <si>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</si>
  <si>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</si>
  <si>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</si>
  <si>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</si>
  <si>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</si>
  <si>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</si>
  <si>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</si>
  <si>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</si>
  <si>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</si>
  <si>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</si>
  <si>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</si>
  <si>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</si>
  <si>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</si>
  <si>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</si>
  <si>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</si>
  <si>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</si>
  <si>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</si>
  <si>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</si>
  <si>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</si>
  <si>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</si>
  <si>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</si>
  <si>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</si>
  <si>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</si>
  <si>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</si>
  <si>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</si>
  <si>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</si>
  <si>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</si>
  <si>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</si>
  <si>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</si>
  <si>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</si>
  <si>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</si>
  <si>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</si>
  <si>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</si>
  <si>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</si>
  <si>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</si>
  <si>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</si>
  <si>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</si>
  <si>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</si>
  <si>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</si>
  <si>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</si>
  <si>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</si>
  <si>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</si>
  <si>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</si>
  <si>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</si>
  <si>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</si>
  <si>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</si>
  <si>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</si>
  <si>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</si>
  <si>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</si>
  <si>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</si>
  <si>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</si>
  <si>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</si>
  <si>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</si>
  <si>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</si>
  <si>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</si>
  <si>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</si>
  <si>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</si>
  <si>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</si>
  <si>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</si>
  <si>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</si>
  <si>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</si>
  <si>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</si>
  <si>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</si>
  <si>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</si>
  <si>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</si>
  <si>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</si>
  <si>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</si>
  <si>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</si>
  <si>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</si>
  <si>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</si>
  <si>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</si>
  <si>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</si>
  <si>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</si>
  <si>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</si>
  <si>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</si>
  <si>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</si>
  <si>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</si>
  <si>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</si>
  <si>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</si>
  <si>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</si>
  <si>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</si>
  <si>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</si>
  <si>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</si>
  <si>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</si>
  <si>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</si>
  <si>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</si>
  <si>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</si>
  <si>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</si>
  <si>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</si>
  <si>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</si>
  <si>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</si>
  <si>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</si>
  <si>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</si>
  <si>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</si>
  <si>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</si>
  <si>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</si>
  <si>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</si>
  <si>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</si>
  <si>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</si>
  <si>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</si>
  <si>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</si>
  <si>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</si>
  <si>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</si>
  <si>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</si>
  <si>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</si>
  <si>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</si>
  <si>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</si>
  <si>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</si>
  <si>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</si>
  <si>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</si>
  <si>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</si>
  <si>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</si>
  <si>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</si>
  <si>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</si>
  <si>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</si>
  <si>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</si>
  <si>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</si>
  <si>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</si>
  <si>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</si>
  <si>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</si>
  <si>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</si>
  <si>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</si>
  <si>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</si>
  <si>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</si>
  <si>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</si>
  <si>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</si>
  <si>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</si>
  <si>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</si>
  <si>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</si>
  <si>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</si>
  <si>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</si>
  <si>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</si>
  <si>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</si>
  <si>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</si>
  <si>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</si>
  <si>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</si>
  <si>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</si>
  <si>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</si>
  <si>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</si>
  <si>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</si>
  <si>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</si>
  <si>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</si>
  <si>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</si>
  <si>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</si>
  <si>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</si>
  <si>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</si>
  <si>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</si>
  <si>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</si>
  <si>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</si>
  <si>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</si>
  <si>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</si>
  <si>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</si>
  <si>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</si>
  <si>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</si>
  <si>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</si>
  <si>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</si>
  <si>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</si>
  <si>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</si>
  <si>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</si>
  <si>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</si>
  <si>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</si>
  <si>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</si>
  <si>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</si>
  <si>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</si>
  <si>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</si>
  <si>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</si>
  <si>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</si>
  <si>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</si>
  <si>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</si>
  <si>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</si>
  <si>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</si>
  <si>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</si>
  <si>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</si>
  <si>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</si>
  <si>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</si>
  <si>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</si>
  <si>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</si>
  <si>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</si>
  <si>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</si>
  <si>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</si>
  <si>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</si>
  <si>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</si>
  <si>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</si>
  <si>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</si>
  <si>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</si>
  <si>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</si>
  <si>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</si>
  <si>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</si>
  <si>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</si>
  <si>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</si>
  <si>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</si>
  <si>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</si>
  <si>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</si>
  <si>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</si>
  <si>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</si>
  <si>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</si>
  <si>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</si>
  <si>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</si>
  <si>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</si>
  <si>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</si>
  <si>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</si>
  <si>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</si>
  <si>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</si>
  <si>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</si>
  <si>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</si>
  <si>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</si>
  <si>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</si>
  <si>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</si>
  <si>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</si>
  <si>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</si>
  <si>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</si>
  <si>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</si>
  <si>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</si>
  <si>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</si>
  <si>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</si>
  <si>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</si>
  <si>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</si>
  <si>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</si>
  <si>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</si>
  <si>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</si>
  <si>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</si>
  <si>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</si>
  <si>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</si>
  <si>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</si>
  <si>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</si>
  <si>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</si>
  <si>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</si>
  <si>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</si>
  <si>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</si>
  <si>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</si>
  <si>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</si>
  <si>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</si>
  <si>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</si>
  <si>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</si>
  <si>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</si>
  <si>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</si>
  <si>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</si>
  <si>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</si>
  <si>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</si>
  <si>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</si>
  <si>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</si>
  <si>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</si>
  <si>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</si>
  <si>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</si>
  <si>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</si>
  <si>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</si>
  <si>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</si>
  <si>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</si>
  <si>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</si>
  <si>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</si>
  <si>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</si>
  <si>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</si>
  <si>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</si>
  <si>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</si>
  <si>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</si>
  <si>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</si>
  <si>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</si>
  <si>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</si>
  <si>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</si>
  <si>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</si>
  <si>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</si>
  <si>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</si>
  <si>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</si>
  <si>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</si>
  <si>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</si>
  <si>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</si>
  <si>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</si>
  <si>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</si>
  <si>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</si>
  <si>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</si>
  <si>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</si>
  <si>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</si>
  <si>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</si>
  <si>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</si>
  <si>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</si>
  <si>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</si>
  <si>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</si>
  <si>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</si>
  <si>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</si>
  <si>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</si>
  <si>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</si>
  <si>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</si>
  <si>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</si>
  <si>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</si>
  <si>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</si>
  <si>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</si>
  <si>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</si>
  <si>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</si>
  <si>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</si>
  <si>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</si>
  <si>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</si>
  <si>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</si>
  <si>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</si>
  <si>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</si>
  <si>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</si>
  <si>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</si>
  <si>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</si>
  <si>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</si>
  <si>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</si>
  <si>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</si>
  <si>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</si>
  <si>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</si>
  <si>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</si>
  <si>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</si>
  <si>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</si>
  <si>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</si>
  <si>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</si>
  <si>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</si>
  <si>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</si>
  <si>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</si>
  <si>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</si>
  <si>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</si>
  <si>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</si>
  <si>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</si>
  <si>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</si>
  <si>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</si>
  <si>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</si>
  <si>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</si>
  <si>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</si>
  <si>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</si>
  <si>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</si>
  <si>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</si>
  <si>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</si>
  <si>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</si>
  <si>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</si>
  <si>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</si>
  <si>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</si>
  <si>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</si>
  <si>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</si>
  <si>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</si>
  <si>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</si>
  <si>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</si>
  <si>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</si>
  <si>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</si>
  <si>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</si>
  <si>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</si>
  <si>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</si>
  <si>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</si>
  <si>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</si>
  <si>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</si>
  <si>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</si>
  <si>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</si>
  <si>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</si>
  <si>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</si>
  <si>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</si>
  <si>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</si>
  <si>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</si>
  <si>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</si>
  <si>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</si>
  <si>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</si>
  <si>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</si>
  <si>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</si>
  <si>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</si>
  <si>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</si>
  <si>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</si>
  <si>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</si>
  <si>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</si>
  <si>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</si>
  <si>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</si>
  <si>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</si>
  <si>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</si>
  <si>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</si>
  <si>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</si>
  <si>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</si>
  <si>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</si>
  <si>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</si>
  <si>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</si>
  <si>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</si>
  <si>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</si>
  <si>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</si>
  <si>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</si>
  <si>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</si>
  <si>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</si>
  <si>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</si>
  <si>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</si>
  <si>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</si>
  <si>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</si>
  <si>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</si>
  <si>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</si>
  <si>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</si>
  <si>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</si>
  <si>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</si>
  <si>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</si>
  <si>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</si>
  <si>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</si>
  <si>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</si>
  <si>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</si>
  <si>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</si>
  <si>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</si>
  <si>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</si>
  <si>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</si>
  <si>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</si>
  <si>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</si>
  <si>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</si>
  <si>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</si>
  <si>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</si>
  <si>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</si>
  <si>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</si>
  <si>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</si>
  <si>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</si>
  <si>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</si>
  <si>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</si>
  <si>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</si>
  <si>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</si>
  <si>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</si>
  <si>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</si>
  <si>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</si>
  <si>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</si>
  <si>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</si>
  <si>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</si>
  <si>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</si>
  <si>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</si>
  <si>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</si>
  <si>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</si>
  <si>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</si>
  <si>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</si>
  <si>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</si>
  <si>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</si>
  <si>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</si>
  <si>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</si>
  <si>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</si>
  <si>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</si>
  <si>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</si>
  <si>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</si>
  <si>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</si>
  <si>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</si>
  <si>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</si>
  <si>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</si>
  <si>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</si>
  <si>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</si>
  <si>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</si>
  <si>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</si>
  <si>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</si>
  <si>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</si>
  <si>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</si>
  <si>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</si>
  <si>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</si>
  <si>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</si>
  <si>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</si>
  <si>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</si>
  <si>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</si>
  <si>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</si>
  <si>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</si>
  <si>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</si>
  <si>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</si>
  <si>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</si>
  <si>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</si>
  <si>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</si>
  <si>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</si>
  <si>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</si>
  <si>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</si>
  <si>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</si>
  <si>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</si>
  <si>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</si>
  <si>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</si>
  <si>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</si>
  <si>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</si>
  <si>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</si>
  <si>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</si>
  <si>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</si>
  <si>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</si>
  <si>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</si>
  <si>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</si>
  <si>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</si>
  <si>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</si>
  <si>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</si>
  <si>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</si>
  <si>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</si>
  <si>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</si>
  <si>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</si>
  <si>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</si>
  <si>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</si>
  <si>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</si>
  <si>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</si>
  <si>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</si>
  <si>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</si>
  <si>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</si>
  <si>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</si>
  <si>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</si>
  <si>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</si>
  <si>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</si>
  <si>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</si>
  <si>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</si>
  <si>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</si>
  <si>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</si>
  <si>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</si>
  <si>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</si>
  <si>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</si>
  <si>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</si>
  <si>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</si>
  <si>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</si>
  <si>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</si>
  <si>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</si>
  <si>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</si>
  <si>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</si>
  <si>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</si>
  <si>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</si>
  <si>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</si>
  <si>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</si>
  <si>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</si>
  <si>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</si>
  <si>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</si>
  <si>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</si>
  <si>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</si>
  <si>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</si>
  <si>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</si>
  <si>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</si>
  <si>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</si>
  <si>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</si>
  <si>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</si>
  <si>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</si>
  <si>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</si>
  <si>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</si>
  <si>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</si>
  <si>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</si>
  <si>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</si>
  <si>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</si>
  <si>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</si>
  <si>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</si>
  <si>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</si>
  <si>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</si>
  <si>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</si>
  <si>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</si>
  <si>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</si>
  <si>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</si>
  <si>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</si>
  <si>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</si>
  <si>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</si>
  <si>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</si>
  <si>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</si>
  <si>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</si>
  <si>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</si>
  <si>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</si>
  <si>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</si>
  <si>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</si>
  <si>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</si>
  <si>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</si>
  <si>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</si>
  <si>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</si>
  <si>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</si>
  <si>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</si>
  <si>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</si>
  <si>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</si>
  <si>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</si>
  <si>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</si>
  <si>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</si>
  <si>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</si>
  <si>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</si>
  <si>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</si>
  <si>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</si>
  <si>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</si>
  <si>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</si>
  <si>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</si>
  <si>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</si>
  <si>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</si>
  <si>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</si>
  <si>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</si>
  <si>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</si>
  <si>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</si>
  <si>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</si>
  <si>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</si>
  <si>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</si>
  <si>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</si>
  <si>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</si>
  <si>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</si>
  <si>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</si>
  <si>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</si>
  <si>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</si>
  <si>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</si>
  <si>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</si>
  <si>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</si>
  <si>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</si>
  <si>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</si>
  <si>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</si>
  <si>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</si>
  <si>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</si>
  <si>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</si>
  <si>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</si>
  <si>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</si>
  <si>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</si>
  <si>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</si>
  <si>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</si>
  <si>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</si>
  <si>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</si>
  <si>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</si>
  <si>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</si>
  <si>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</si>
  <si>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</si>
  <si>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</si>
  <si>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</si>
  <si>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</si>
  <si>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</si>
  <si>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</si>
  <si>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</si>
  <si>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</si>
  <si>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</si>
  <si>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</si>
  <si>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</si>
  <si>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</si>
  <si>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</si>
  <si>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</si>
  <si>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</si>
  <si>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</si>
  <si>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</si>
  <si>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</si>
  <si>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</si>
  <si>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</si>
  <si>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</si>
  <si>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</si>
  <si>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</si>
  <si>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</si>
  <si>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</si>
  <si>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</si>
  <si>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</si>
  <si>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</si>
  <si>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</si>
  <si>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</si>
  <si>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</si>
  <si>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</si>
  <si>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</si>
  <si>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</si>
  <si>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</si>
  <si>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</si>
  <si>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</si>
  <si>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</si>
  <si>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</si>
  <si>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</si>
  <si>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</si>
  <si>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</si>
  <si>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</si>
  <si>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</si>
  <si>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</si>
  <si>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</si>
  <si>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</si>
  <si>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</si>
  <si>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</si>
  <si>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</si>
  <si>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</si>
  <si>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</si>
  <si>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</si>
  <si>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</si>
  <si>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</si>
  <si>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</si>
  <si>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</si>
  <si>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</si>
  <si>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</si>
  <si>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</si>
  <si>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</si>
  <si>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</si>
  <si>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</si>
  <si>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</si>
  <si>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</si>
  <si>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</si>
  <si>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</si>
  <si>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</si>
  <si>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</si>
  <si>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</si>
  <si>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</si>
  <si>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</si>
  <si>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</si>
  <si>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</si>
  <si>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</si>
  <si>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</si>
  <si>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</si>
  <si>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</si>
  <si>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</si>
  <si>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</si>
  <si>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</si>
  <si>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</si>
  <si>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</si>
  <si>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</si>
  <si>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</si>
  <si>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</si>
  <si>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</si>
  <si>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</si>
  <si>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</si>
  <si>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</si>
  <si>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</si>
  <si>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</si>
  <si>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</si>
  <si>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</si>
  <si>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</si>
  <si>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</si>
  <si>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</si>
  <si>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</si>
  <si>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</si>
  <si>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</si>
  <si>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</si>
  <si>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</si>
  <si>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</si>
  <si>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</si>
  <si>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</si>
  <si>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</si>
  <si>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</si>
  <si>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</si>
  <si>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</si>
  <si>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</si>
  <si>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</si>
  <si>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</si>
  <si>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</si>
  <si>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</si>
  <si>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</si>
  <si>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</si>
  <si>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</si>
  <si>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</si>
  <si>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</si>
  <si>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</si>
  <si>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</si>
  <si>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</si>
  <si>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</si>
  <si>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</si>
  <si>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</si>
  <si>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</si>
  <si>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</si>
  <si>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</si>
  <si>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</si>
  <si>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</si>
  <si>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</si>
  <si>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</si>
  <si>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</si>
  <si>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</si>
  <si>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</si>
  <si>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</si>
  <si>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</si>
  <si>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</si>
  <si>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</si>
  <si>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</si>
  <si>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</si>
  <si>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</si>
  <si>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</si>
  <si>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</si>
  <si>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</si>
  <si>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</si>
  <si>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</si>
  <si>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</si>
  <si>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</si>
  <si>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</si>
  <si>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</si>
  <si>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</si>
  <si>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</si>
  <si>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</si>
  <si>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</si>
  <si>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</si>
  <si>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</si>
  <si>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</si>
  <si>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</si>
  <si>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</si>
  <si>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</si>
  <si>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</si>
  <si>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</si>
  <si>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</si>
  <si>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</si>
  <si>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</si>
  <si>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</si>
  <si>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</si>
  <si>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</si>
  <si>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</si>
  <si>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</si>
  <si>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</si>
  <si>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</si>
  <si>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</si>
  <si>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</si>
  <si>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</si>
  <si>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</si>
  <si>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</si>
  <si>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</si>
  <si>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</si>
  <si>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</si>
  <si>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</si>
  <si>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</si>
  <si>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</si>
  <si>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</si>
  <si>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</si>
  <si>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</si>
  <si>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</si>
  <si>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</si>
  <si>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</si>
  <si>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</si>
  <si>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</si>
  <si>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</si>
  <si>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</si>
  <si>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</si>
  <si>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</si>
  <si>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</si>
  <si>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</si>
  <si>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</si>
  <si>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</si>
  <si>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</si>
  <si>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</si>
  <si>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</si>
  <si>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</si>
  <si>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</si>
  <si>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</si>
  <si>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</si>
  <si>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</si>
  <si>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</si>
  <si>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</si>
  <si>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</si>
  <si>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</si>
  <si>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</si>
  <si>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</si>
  <si>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</si>
  <si>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</si>
  <si>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</si>
  <si>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</si>
  <si>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</si>
  <si>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</si>
  <si>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</si>
  <si>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</si>
  <si>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</si>
  <si>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</si>
  <si>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</si>
  <si>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</si>
  <si>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</si>
  <si>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</si>
  <si>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</si>
  <si>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</si>
  <si>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</si>
  <si>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</si>
  <si>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</si>
  <si>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</si>
  <si>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</si>
  <si>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</si>
  <si>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</si>
  <si>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</si>
  <si>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</si>
  <si>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</si>
  <si>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</si>
  <si>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</si>
  <si>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</si>
  <si>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</si>
  <si>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</si>
  <si>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</si>
  <si>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</si>
  <si>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</si>
  <si>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</si>
  <si>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</si>
  <si>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</si>
  <si>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</si>
  <si>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</si>
  <si>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</si>
  <si>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</si>
  <si>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</si>
  <si>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</si>
  <si>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</si>
  <si>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</si>
  <si>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</si>
  <si>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</si>
  <si>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</si>
  <si>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</si>
  <si>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</si>
  <si>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</si>
  <si>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</si>
  <si>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</si>
  <si>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</si>
  <si>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</si>
  <si>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</si>
  <si>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</si>
  <si>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</si>
  <si>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</si>
  <si>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</si>
  <si>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</si>
  <si>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</si>
  <si>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</si>
  <si>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</si>
  <si>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</si>
  <si>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</si>
  <si>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</si>
  <si>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</si>
  <si>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</si>
  <si>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</si>
  <si>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</si>
  <si>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</si>
  <si>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</si>
  <si>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</si>
  <si>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</si>
  <si>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</si>
  <si>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</si>
  <si>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</si>
  <si>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</si>
  <si>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</si>
  <si>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</si>
  <si>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</si>
  <si>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</si>
  <si>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</si>
  <si>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</si>
  <si>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</si>
  <si>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</si>
  <si>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</si>
  <si>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</si>
  <si>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</si>
  <si>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</si>
  <si>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</si>
  <si>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</si>
  <si>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</si>
  <si>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</si>
  <si>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</si>
  <si>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</si>
  <si>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</si>
  <si>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</si>
  <si>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</si>
  <si>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</si>
  <si>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</si>
  <si>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</si>
  <si>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</si>
  <si>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</si>
  <si>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</si>
  <si>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</si>
  <si>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</si>
  <si>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</si>
  <si>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</si>
  <si>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</si>
  <si>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</si>
  <si>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</si>
  <si>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</si>
  <si>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</si>
  <si>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</si>
  <si>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</si>
  <si>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</si>
  <si>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</si>
  <si>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</si>
  <si>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</si>
  <si>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</si>
  <si>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</si>
  <si>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</si>
  <si>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</si>
  <si>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</si>
  <si>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</si>
  <si>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</si>
  <si>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</si>
  <si>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</si>
  <si>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</si>
  <si>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</si>
  <si>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</si>
  <si>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</si>
  <si>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</si>
  <si>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</si>
  <si>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</si>
  <si>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</si>
  <si>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</si>
  <si>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</si>
  <si>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</si>
  <si>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</si>
  <si>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</si>
  <si>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</si>
  <si>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</si>
  <si>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</si>
  <si>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</si>
  <si>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</si>
  <si>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</si>
  <si>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</si>
  <si>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</si>
  <si>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</si>
  <si>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</si>
  <si>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</si>
  <si>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</si>
  <si>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</si>
  <si>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</si>
  <si>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</si>
  <si>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</si>
  <si>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</si>
  <si>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</si>
  <si>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</si>
  <si>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</si>
  <si>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</si>
  <si>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</si>
  <si>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</si>
  <si>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</si>
  <si>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</si>
  <si>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</si>
  <si>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</si>
  <si>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</si>
  <si>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</si>
  <si>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</si>
  <si>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</si>
  <si>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</si>
  <si>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</si>
  <si>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</si>
  <si>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</si>
  <si>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</si>
  <si>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</si>
  <si>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</si>
  <si>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</si>
  <si>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</si>
  <si>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</si>
  <si>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</si>
  <si>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</si>
  <si>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</si>
  <si>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</si>
  <si>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</si>
  <si>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</si>
  <si>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</si>
  <si>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</si>
  <si>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</si>
  <si>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</si>
  <si>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</si>
  <si>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</si>
  <si>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</si>
  <si>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</si>
  <si>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</si>
  <si>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</si>
  <si>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</si>
  <si>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</si>
  <si>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</si>
  <si>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</si>
  <si>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</si>
  <si>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</si>
  <si>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</si>
  <si>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</si>
  <si>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</si>
  <si>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</si>
  <si>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</si>
  <si>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</si>
  <si>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</si>
  <si>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</si>
  <si>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</si>
  <si>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</si>
  <si>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</si>
  <si>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</si>
  <si>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</si>
  <si>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</si>
  <si>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</si>
  <si>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</si>
  <si>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</si>
  <si>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</si>
  <si>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</si>
  <si>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</si>
  <si>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</si>
  <si>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</si>
  <si>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</si>
  <si>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</si>
  <si>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</si>
  <si>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</si>
  <si>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</si>
  <si>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</si>
  <si>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</si>
  <si>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</si>
  <si>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</si>
  <si>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</si>
  <si>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</si>
  <si>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</si>
  <si>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</si>
  <si>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</si>
  <si>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</si>
  <si>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</si>
  <si>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</si>
  <si>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</si>
  <si>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</si>
  <si>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</si>
  <si>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</si>
  <si>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</si>
  <si>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</si>
  <si>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</si>
  <si>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</si>
  <si>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</si>
  <si>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</si>
  <si>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</si>
  <si>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</si>
  <si>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</si>
  <si>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</si>
  <si>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</si>
  <si>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</si>
  <si>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</si>
  <si>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</si>
  <si>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</si>
  <si>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</si>
  <si>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</si>
  <si>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</si>
  <si>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</si>
  <si>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</si>
  <si>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</si>
  <si>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</si>
  <si>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</si>
  <si>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</si>
  <si>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</si>
  <si>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</si>
  <si>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</si>
  <si>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</si>
  <si>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</si>
  <si>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</si>
  <si>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</si>
  <si>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</si>
  <si>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</si>
  <si>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</si>
  <si>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</si>
  <si>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</si>
  <si>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</si>
  <si>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</si>
  <si>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</si>
  <si>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</si>
  <si>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</si>
  <si>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</si>
  <si>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</si>
  <si>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</si>
  <si>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</si>
  <si>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</si>
  <si>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</si>
  <si>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</si>
  <si>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</si>
  <si>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</si>
  <si>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</si>
  <si>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</si>
  <si>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</si>
  <si>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</si>
  <si>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</si>
  <si>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</si>
  <si>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</si>
  <si>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</si>
  <si>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</si>
  <si>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</si>
  <si>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</si>
  <si>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</si>
  <si>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</si>
  <si>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</si>
  <si>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</si>
  <si>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</si>
  <si>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</si>
  <si>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</si>
  <si>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</si>
  <si>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</si>
  <si>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</si>
  <si>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</si>
  <si>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</si>
  <si>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</si>
  <si>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</si>
  <si>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</si>
  <si>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</si>
  <si>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</si>
  <si>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</si>
  <si>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</si>
  <si>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</si>
  <si>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</si>
  <si>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</si>
  <si>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</si>
  <si>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</si>
  <si>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</si>
  <si>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</si>
  <si>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</si>
  <si>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</si>
  <si>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</si>
  <si>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</si>
  <si>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</si>
  <si>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</si>
  <si>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</si>
  <si>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</si>
  <si>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</si>
  <si>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</si>
  <si>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</si>
  <si>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</si>
  <si>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</si>
  <si>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</si>
  <si>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</si>
  <si>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</si>
  <si>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</si>
  <si>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</si>
  <si>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</si>
  <si>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</si>
  <si>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</si>
  <si>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</si>
  <si>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</si>
  <si>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</si>
  <si>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</si>
  <si>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</si>
  <si>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</si>
  <si>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</si>
  <si>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</si>
  <si>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</si>
  <si>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</si>
  <si>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</si>
  <si>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</si>
  <si>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</si>
  <si>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</si>
  <si>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</si>
  <si>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</si>
  <si>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</si>
  <si>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</si>
  <si>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</si>
  <si>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</si>
  <si>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</si>
  <si>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</si>
  <si>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</si>
  <si>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</si>
  <si>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</si>
  <si>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</si>
  <si>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</si>
  <si>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</si>
  <si>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</si>
  <si>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</si>
  <si>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</si>
  <si>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</si>
  <si>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</si>
  <si>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</si>
  <si>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</si>
  <si>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</si>
  <si>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</si>
  <si>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</si>
  <si>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</si>
  <si>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</si>
  <si>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</si>
  <si>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</si>
  <si>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</si>
  <si>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</si>
  <si>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</si>
  <si>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</si>
  <si>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</si>
  <si>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</si>
  <si>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</si>
  <si>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</si>
  <si>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</si>
  <si>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</si>
  <si>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</si>
  <si>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</si>
  <si>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</si>
  <si>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</si>
  <si>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</si>
  <si>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</si>
  <si>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</si>
  <si>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</si>
  <si>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</si>
  <si>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</si>
  <si>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</si>
  <si>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</si>
  <si>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</si>
  <si>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</si>
  <si>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</si>
  <si>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</si>
  <si>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</si>
  <si>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</si>
  <si>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</si>
  <si>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</si>
  <si>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</si>
  <si>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</si>
  <si>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</si>
  <si>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</si>
  <si>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</si>
  <si>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</si>
  <si>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</si>
  <si>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</si>
  <si>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</si>
  <si>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</si>
  <si>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</si>
  <si>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</si>
  <si>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</si>
  <si>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</si>
  <si>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</si>
  <si>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</si>
  <si>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</si>
  <si>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</si>
  <si>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</si>
  <si>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</si>
  <si>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</si>
  <si>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</si>
  <si>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</si>
  <si>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</si>
  <si>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</si>
  <si>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</si>
  <si>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</si>
  <si>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</si>
  <si>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</si>
  <si>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</si>
  <si>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</si>
  <si>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</si>
  <si>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</si>
  <si>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</si>
  <si>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</si>
  <si>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</si>
  <si>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</si>
  <si>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</si>
  <si>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</si>
  <si>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</si>
  <si>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</si>
  <si>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</si>
  <si>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</si>
  <si>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</si>
  <si>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</si>
  <si>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</si>
  <si>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</si>
  <si>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</si>
  <si>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</si>
  <si>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</si>
  <si>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</si>
  <si>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</si>
  <si>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</si>
  <si>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</si>
  <si>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</si>
  <si>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</si>
  <si>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</si>
  <si>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</si>
  <si>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</si>
  <si>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</si>
  <si>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</si>
  <si>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</si>
  <si>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</si>
  <si>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</si>
  <si>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</si>
  <si>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</si>
  <si>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</si>
  <si>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</si>
  <si>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</si>
  <si>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</si>
  <si>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</si>
  <si>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</si>
  <si>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</si>
  <si>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</si>
  <si>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</si>
  <si>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</si>
  <si>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</si>
  <si>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</si>
  <si>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</si>
  <si>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</si>
  <si>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</si>
  <si>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</si>
  <si>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</si>
  <si>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</si>
  <si>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</si>
  <si>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</si>
  <si>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</si>
  <si>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</si>
  <si>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</si>
  <si>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</si>
  <si>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</si>
  <si>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</si>
  <si>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</si>
  <si>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</si>
  <si>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</si>
  <si>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</si>
  <si>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</si>
  <si>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</si>
  <si>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</si>
  <si>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</si>
  <si>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</si>
  <si>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</si>
  <si>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</si>
  <si>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</si>
  <si>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</si>
  <si>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</si>
  <si>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</si>
  <si>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</si>
  <si>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</si>
  <si>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</si>
  <si>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</si>
  <si>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</si>
  <si>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</si>
  <si>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</si>
  <si>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</si>
  <si>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</si>
  <si>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</si>
  <si>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</si>
  <si>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</si>
  <si>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</si>
  <si>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</si>
  <si>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</si>
  <si>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</si>
  <si>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</si>
  <si>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</si>
  <si>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</si>
  <si>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</si>
  <si>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</si>
  <si>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</si>
  <si>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</si>
  <si>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</si>
  <si>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</si>
  <si>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</si>
  <si>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</si>
  <si>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</si>
  <si>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</si>
  <si>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</si>
  <si>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</si>
  <si>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</si>
  <si>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</si>
  <si>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</si>
  <si>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</si>
  <si>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</si>
  <si>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</si>
  <si>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</si>
  <si>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</si>
  <si>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</si>
  <si>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</si>
  <si>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</si>
  <si>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</si>
  <si>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</si>
  <si>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</si>
  <si>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</si>
  <si>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</si>
  <si>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</si>
  <si>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</si>
  <si>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</si>
  <si>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</si>
  <si>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</si>
  <si>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</si>
  <si>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</si>
  <si>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</si>
  <si>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</si>
  <si>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</si>
  <si>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</si>
  <si>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</si>
  <si>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</si>
  <si>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</si>
  <si>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</si>
  <si>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</si>
  <si>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</si>
  <si>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</si>
  <si>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</si>
  <si>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</si>
  <si>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</si>
  <si>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</si>
  <si>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</si>
  <si>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</si>
  <si>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</si>
  <si>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</si>
  <si>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</si>
  <si>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</si>
  <si>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</si>
  <si>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</si>
  <si>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</si>
  <si>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</si>
  <si>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</si>
  <si>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</si>
  <si>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</si>
  <si>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</si>
  <si>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</si>
  <si>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</si>
  <si>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</si>
  <si>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</si>
  <si>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</si>
  <si>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</si>
  <si>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</si>
  <si>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</si>
  <si>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</si>
  <si>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</si>
  <si>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</si>
  <si>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</si>
  <si>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</si>
  <si>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</si>
  <si>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</si>
  <si>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</si>
  <si>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</si>
  <si>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</si>
  <si>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</si>
  <si>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</si>
  <si>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</si>
  <si>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</si>
  <si>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</si>
  <si>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</si>
  <si>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</si>
  <si>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</si>
  <si>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</si>
  <si>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</si>
  <si>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</si>
  <si>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</si>
  <si>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</si>
  <si>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</si>
  <si>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</si>
  <si>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</si>
  <si>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</si>
  <si>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</si>
  <si>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</si>
  <si>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</si>
  <si>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</si>
  <si>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</si>
  <si>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</si>
  <si>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</si>
  <si>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</si>
  <si>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</si>
  <si>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</si>
  <si>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</si>
  <si>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</si>
  <si>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</si>
  <si>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</si>
  <si>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</si>
  <si>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</si>
  <si>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</si>
  <si>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</si>
  <si>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</si>
  <si>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</si>
  <si>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</si>
  <si>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</si>
  <si>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</si>
  <si>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</si>
  <si>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</si>
  <si>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</si>
  <si>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</si>
  <si>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</si>
  <si>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</si>
  <si>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</si>
  <si>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</si>
  <si>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</si>
  <si>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</si>
  <si>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</si>
  <si>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</si>
  <si>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</si>
  <si>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</si>
  <si>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</si>
  <si>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</si>
  <si>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</si>
  <si>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</si>
  <si>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</si>
  <si>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</si>
  <si>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</si>
  <si>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</si>
  <si>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</si>
  <si>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</si>
  <si>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</si>
  <si>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</si>
  <si>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</si>
  <si>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</si>
  <si>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</si>
  <si>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</si>
  <si>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</si>
  <si>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</si>
  <si>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</si>
  <si>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</si>
  <si>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</si>
  <si>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</si>
  <si>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</si>
  <si>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</si>
  <si>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</si>
  <si>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</si>
  <si>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</si>
  <si>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</si>
  <si>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</si>
  <si>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</si>
  <si>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</si>
  <si>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</si>
  <si>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</si>
  <si>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</si>
  <si>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</si>
  <si>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</si>
  <si>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</si>
  <si>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</si>
  <si>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</si>
  <si>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</si>
  <si>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</si>
  <si>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</si>
  <si>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</si>
  <si>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</si>
  <si>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</si>
  <si>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</si>
  <si>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</si>
  <si>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</si>
  <si>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</si>
  <si>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</si>
  <si>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</si>
  <si>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</si>
  <si>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</si>
  <si>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</si>
  <si>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</si>
  <si>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</si>
  <si>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</si>
  <si>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</si>
  <si>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</si>
  <si>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</si>
  <si>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</si>
  <si>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</si>
  <si>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</si>
  <si>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</si>
  <si>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</si>
  <si>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</si>
  <si>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</si>
  <si>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</si>
  <si>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</si>
  <si>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</si>
  <si>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</si>
  <si>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</si>
  <si>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</si>
  <si>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</si>
  <si>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</si>
  <si>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</si>
  <si>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</si>
  <si>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</si>
  <si>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</si>
  <si>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</si>
  <si>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</si>
  <si>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</si>
  <si>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</si>
  <si>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</si>
  <si>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</si>
  <si>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</si>
  <si>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</si>
  <si>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</si>
  <si>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</si>
  <si>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</si>
  <si>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</si>
  <si>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</si>
  <si>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</si>
  <si>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</si>
  <si>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</si>
  <si>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</si>
  <si>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</si>
  <si>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</si>
  <si>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</si>
  <si>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</si>
  <si>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</si>
  <si>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</si>
  <si>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</si>
  <si>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</si>
  <si>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</si>
  <si>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</si>
  <si>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</si>
  <si>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</si>
  <si>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</si>
  <si>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</si>
  <si>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</si>
  <si>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</si>
  <si>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</si>
  <si>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</si>
  <si>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</si>
  <si>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</si>
  <si>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</si>
  <si>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</si>
  <si>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</si>
  <si>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</si>
  <si>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</si>
  <si>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</si>
  <si>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</si>
  <si>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</si>
  <si>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</si>
  <si>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</si>
  <si>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</si>
  <si>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</si>
  <si>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</si>
  <si>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</si>
  <si>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</si>
  <si>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</si>
  <si>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</si>
  <si>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</si>
  <si>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</si>
  <si>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</si>
  <si>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</si>
  <si>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</si>
  <si>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</si>
  <si>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</si>
  <si>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</si>
  <si>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</si>
  <si>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</si>
  <si>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</si>
  <si>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</si>
  <si>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</si>
  <si>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</si>
  <si>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</si>
  <si>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</si>
  <si>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</si>
  <si>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</si>
  <si>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</si>
  <si>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</si>
  <si>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</si>
  <si>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</si>
  <si>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</si>
  <si>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</si>
  <si>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</si>
  <si>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</si>
  <si>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</si>
  <si>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</si>
  <si>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</si>
  <si>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</si>
  <si>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</si>
  <si>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</si>
  <si>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</si>
  <si>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</si>
  <si>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</si>
  <si>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</si>
  <si>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</si>
  <si>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</si>
  <si>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</si>
  <si>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</si>
  <si>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</si>
  <si>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</si>
  <si>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</si>
  <si>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</si>
  <si>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</si>
  <si>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</si>
  <si>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</si>
  <si>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</si>
  <si>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</si>
  <si>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</si>
  <si>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</si>
  <si>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</si>
  <si>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</si>
  <si>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</si>
  <si>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</si>
  <si>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</si>
  <si>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</si>
  <si>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</si>
  <si>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</si>
  <si>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</si>
  <si>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</si>
  <si>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</si>
  <si>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</si>
  <si>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</si>
  <si>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</si>
  <si>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</si>
  <si>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</si>
  <si>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</si>
  <si>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</si>
  <si>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</si>
  <si>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</si>
  <si>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</si>
  <si>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</si>
  <si>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</si>
  <si>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</si>
  <si>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</si>
  <si>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</si>
  <si>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</si>
  <si>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</si>
  <si>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</si>
  <si>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</si>
  <si>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</si>
  <si>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</si>
  <si>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</si>
  <si>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</si>
  <si>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</si>
  <si>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</si>
  <si>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</si>
  <si>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</si>
  <si>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</si>
  <si>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</si>
  <si>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</si>
  <si>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</si>
  <si>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</si>
  <si>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</si>
  <si>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</si>
  <si>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</si>
  <si>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</si>
  <si>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</si>
  <si>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</si>
  <si>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</si>
  <si>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</si>
  <si>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</si>
  <si>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</si>
  <si>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</si>
  <si>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</si>
  <si>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</si>
  <si>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</si>
  <si>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</si>
  <si>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</si>
  <si>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</si>
  <si>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</si>
  <si>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</si>
  <si>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</si>
  <si>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</si>
  <si>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</si>
  <si>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</si>
  <si>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</si>
  <si>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</si>
  <si>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</si>
  <si>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</si>
  <si>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</si>
  <si>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</si>
  <si>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</si>
  <si>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</si>
  <si>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</si>
  <si>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</si>
  <si>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</si>
  <si>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</si>
  <si>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</si>
  <si>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</si>
  <si>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</si>
  <si>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</si>
  <si>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</si>
  <si>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</si>
  <si>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</si>
  <si>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</si>
  <si>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</si>
  <si>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</si>
  <si>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</si>
  <si>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</si>
  <si>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</si>
  <si>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</si>
  <si>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</si>
  <si>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</si>
  <si>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</si>
  <si>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</si>
  <si>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</si>
  <si>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</si>
  <si>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</si>
  <si>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</si>
  <si>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</si>
  <si>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</si>
  <si>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</si>
  <si>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</si>
  <si>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</si>
  <si>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</si>
  <si>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</si>
  <si>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</si>
  <si>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</si>
  <si>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</si>
  <si>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</si>
  <si>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</si>
  <si>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</si>
  <si>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</si>
  <si>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</si>
  <si>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</si>
  <si>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</si>
  <si>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</si>
  <si>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</si>
  <si>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</si>
  <si>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</si>
  <si>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</si>
  <si>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</si>
  <si>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</si>
  <si>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</si>
  <si>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</si>
  <si>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</si>
  <si>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</si>
  <si>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</si>
  <si>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</si>
  <si>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</si>
  <si>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</si>
  <si>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</si>
  <si>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</si>
  <si>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</si>
  <si>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</si>
  <si>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</si>
  <si>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</si>
  <si>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</si>
  <si>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</si>
  <si>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</si>
  <si>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</si>
  <si>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</si>
  <si>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</si>
  <si>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</si>
  <si>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</si>
  <si>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</si>
  <si>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</si>
  <si>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</si>
  <si>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</si>
  <si>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</si>
  <si>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</si>
  <si>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</si>
  <si>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</si>
  <si>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</si>
  <si>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</si>
  <si>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</si>
  <si>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</si>
  <si>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</si>
  <si>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</si>
  <si>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</si>
  <si>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</si>
  <si>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</si>
  <si>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</si>
  <si>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</si>
  <si>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</si>
  <si>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</si>
  <si>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</si>
  <si>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</si>
  <si>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</si>
  <si>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</si>
  <si>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</si>
  <si>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</si>
  <si>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</si>
  <si>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</si>
  <si>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</si>
  <si>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</si>
  <si>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</si>
  <si>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</si>
  <si>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</si>
  <si>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</si>
  <si>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</si>
  <si>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</si>
  <si>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</si>
  <si>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</si>
  <si>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</si>
  <si>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</si>
  <si>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</si>
  <si>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</si>
  <si>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</si>
  <si>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</si>
  <si>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</si>
  <si>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</si>
  <si>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</si>
  <si>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</si>
  <si>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</si>
  <si>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</si>
  <si>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</si>
  <si>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</si>
  <si>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</si>
  <si>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</si>
  <si>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</si>
  <si>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</si>
  <si>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</si>
  <si>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</si>
  <si>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</si>
  <si>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</si>
  <si>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</si>
  <si>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</si>
  <si>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</si>
  <si>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</si>
  <si>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</si>
  <si>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</si>
  <si>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</si>
  <si>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</si>
  <si>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</si>
  <si>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</si>
  <si>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</si>
  <si>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</si>
  <si>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</si>
  <si>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</si>
  <si>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</si>
  <si>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</si>
  <si>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</si>
  <si>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</si>
  <si>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</si>
  <si>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</si>
  <si>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</si>
  <si>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</si>
  <si>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</si>
  <si>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</si>
  <si>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</si>
  <si>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</si>
  <si>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</si>
  <si>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</si>
  <si>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</si>
  <si>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</si>
  <si>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</si>
  <si>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</si>
  <si>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</si>
  <si>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</si>
  <si>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</si>
  <si>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</si>
  <si>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</si>
  <si>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</si>
  <si>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</si>
  <si>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</si>
  <si>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</si>
  <si>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</si>
  <si>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</si>
  <si>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</si>
  <si>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</si>
  <si>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</si>
  <si>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</si>
  <si>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</si>
  <si>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</si>
  <si>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</si>
  <si>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</si>
  <si>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</si>
  <si>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</si>
  <si>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</si>
  <si>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</si>
  <si>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</si>
  <si>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</si>
  <si>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</si>
  <si>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</si>
  <si>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</si>
  <si>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</si>
  <si>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</si>
  <si>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</si>
  <si>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</si>
  <si>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</si>
  <si>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</si>
  <si>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</si>
  <si>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</si>
  <si>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</si>
  <si>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</si>
  <si>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</si>
  <si>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</si>
  <si>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</si>
  <si>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</si>
  <si>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</si>
  <si>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</si>
  <si>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</si>
  <si>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</si>
  <si>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</si>
  <si>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</si>
  <si>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</si>
  <si>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</si>
  <si>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</si>
  <si>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</si>
  <si>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</si>
  <si>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</si>
  <si>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</si>
  <si>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</si>
  <si>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</si>
  <si>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</si>
  <si>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</si>
  <si>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</si>
  <si>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</si>
  <si>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</si>
  <si>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</si>
  <si>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</si>
  <si>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</si>
  <si>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</si>
  <si>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</si>
  <si>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</si>
  <si>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</si>
  <si>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</si>
  <si>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</si>
  <si>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</si>
  <si>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</si>
  <si>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</si>
  <si>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</si>
  <si>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</si>
  <si>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</si>
  <si>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</si>
  <si>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</si>
  <si>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</si>
  <si>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</si>
  <si>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</si>
  <si>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</si>
  <si>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</si>
  <si>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</si>
  <si>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</si>
  <si>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</si>
  <si>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</si>
  <si>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</si>
  <si>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</si>
  <si>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</si>
  <si>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</si>
  <si>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</si>
  <si>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</si>
  <si>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</si>
  <si>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</si>
  <si>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</si>
  <si>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</si>
  <si>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</si>
  <si>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</si>
  <si>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</si>
  <si>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</si>
  <si>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</si>
  <si>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</si>
  <si>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</si>
  <si>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</si>
  <si>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</si>
  <si>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</si>
  <si>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</si>
  <si>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</si>
  <si>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</si>
  <si>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</si>
  <si>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</si>
  <si>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</si>
  <si>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</si>
  <si>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</si>
  <si>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</si>
  <si>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</si>
  <si>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</si>
  <si>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</si>
  <si>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</si>
  <si>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</si>
  <si>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</si>
  <si>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</si>
  <si>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</si>
  <si>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</si>
  <si>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</si>
  <si>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</si>
  <si>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</si>
  <si>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</si>
  <si>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</si>
  <si>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</si>
  <si>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</si>
  <si>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</si>
  <si>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</si>
  <si>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</si>
  <si>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</si>
  <si>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</si>
  <si>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</si>
  <si>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</si>
  <si>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</si>
  <si>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</si>
  <si>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</si>
  <si>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</si>
  <si>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</si>
  <si>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</si>
  <si>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</si>
  <si>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</si>
  <si>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</si>
  <si>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</si>
  <si>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</si>
  <si>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</si>
  <si>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</si>
  <si>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</si>
  <si>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</si>
  <si>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</si>
  <si>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</si>
  <si>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</si>
  <si>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</si>
  <si>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</si>
  <si>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</si>
  <si>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</si>
  <si>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</si>
  <si>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</si>
  <si>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</si>
  <si>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</si>
  <si>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</si>
  <si>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</si>
  <si>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</si>
  <si>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</si>
  <si>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</si>
  <si>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</si>
  <si>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</si>
  <si>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</si>
  <si>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</si>
  <si>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</si>
  <si>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</si>
  <si>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</si>
  <si>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</si>
  <si>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</si>
  <si>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</si>
  <si>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</si>
  <si>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</si>
  <si>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</si>
  <si>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</si>
  <si>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</si>
  <si>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</si>
  <si>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</si>
  <si>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</si>
  <si>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</si>
  <si>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</si>
  <si>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</si>
  <si>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</si>
  <si>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</si>
  <si>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</si>
  <si>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</si>
  <si>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</si>
  <si>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</si>
  <si>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</si>
  <si>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</si>
  <si>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</si>
  <si>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</si>
  <si>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</si>
  <si>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</si>
  <si>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</si>
  <si>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</si>
  <si>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</si>
  <si>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</si>
  <si>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</si>
  <si>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</si>
  <si>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</si>
  <si>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</si>
  <si>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</si>
  <si>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</si>
  <si>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</si>
  <si>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</si>
  <si>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</si>
  <si>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</si>
  <si>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</si>
  <si>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</si>
  <si>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</si>
  <si>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</si>
  <si>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</si>
  <si>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</si>
  <si>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</si>
  <si>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</si>
  <si>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</si>
  <si>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</si>
  <si>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</si>
  <si>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</si>
  <si>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</si>
  <si>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</si>
  <si>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</si>
  <si>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</si>
  <si>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</si>
  <si>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</si>
  <si>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</si>
  <si>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</si>
  <si>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</si>
  <si>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</si>
  <si>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</si>
  <si>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</si>
  <si>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</si>
  <si>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</si>
  <si>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</si>
  <si>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</si>
  <si>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</si>
  <si>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</si>
  <si>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</si>
  <si>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</si>
  <si>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</si>
  <si>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</si>
  <si>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</si>
  <si>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</si>
  <si>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</si>
  <si>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</si>
  <si>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</si>
  <si>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</si>
  <si>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</si>
  <si>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</si>
  <si>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</si>
  <si>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</si>
  <si>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</si>
  <si>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</si>
  <si>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</si>
  <si>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</si>
  <si>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</si>
  <si>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</si>
  <si>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</si>
  <si>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</si>
  <si>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</si>
  <si>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</si>
  <si>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</si>
  <si>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</si>
  <si>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</si>
  <si>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</si>
  <si>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</si>
  <si>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</si>
  <si>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</si>
  <si>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</si>
  <si>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</si>
  <si>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</si>
  <si>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</si>
  <si>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</si>
  <si>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</si>
  <si>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</si>
  <si>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</si>
  <si>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</si>
  <si>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</si>
  <si>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</si>
  <si>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</si>
  <si>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</si>
  <si>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</si>
  <si>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</si>
  <si>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</si>
  <si>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</si>
  <si>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</si>
  <si>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</si>
  <si>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</si>
  <si>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</si>
  <si>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</si>
  <si>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</si>
  <si>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</si>
  <si>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</si>
  <si>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</si>
  <si>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</si>
  <si>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</si>
  <si>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</si>
  <si>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</si>
  <si>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</si>
  <si>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</si>
  <si>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</si>
  <si>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</si>
  <si>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</si>
  <si>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</si>
  <si>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</si>
  <si>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</si>
  <si>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</si>
  <si>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</si>
  <si>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</si>
  <si>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</si>
  <si>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</si>
  <si>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</si>
  <si>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</si>
  <si>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</si>
  <si>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</si>
  <si>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</si>
  <si>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</si>
  <si>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</si>
  <si>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</si>
  <si>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</si>
  <si>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</si>
  <si>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</si>
  <si>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</si>
  <si>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</si>
  <si>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</si>
  <si>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</si>
  <si>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</si>
  <si>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</si>
  <si>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</si>
  <si>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</si>
  <si>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</si>
  <si>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</si>
  <si>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</si>
  <si>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</si>
  <si>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</si>
  <si>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</si>
  <si>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</si>
  <si>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</si>
  <si>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</si>
  <si>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</si>
  <si>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</si>
  <si>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</si>
  <si>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</si>
  <si>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</si>
  <si>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</si>
  <si>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</si>
  <si>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</si>
  <si>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</si>
  <si>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</si>
  <si>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</si>
  <si>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</si>
  <si>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</si>
  <si>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</si>
  <si>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</si>
  <si>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</si>
  <si>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</si>
  <si>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</si>
  <si>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</si>
  <si>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</si>
  <si>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</si>
  <si>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</si>
  <si>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</si>
  <si>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</si>
  <si>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</si>
  <si>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</si>
  <si>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</si>
  <si>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</si>
  <si>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</si>
  <si>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</si>
  <si>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</si>
  <si>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</si>
  <si>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</si>
  <si>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</si>
  <si>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</si>
  <si>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</si>
  <si>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</si>
  <si>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</si>
  <si>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</si>
  <si>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</si>
  <si>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</si>
  <si>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</si>
  <si>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</si>
  <si>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</si>
  <si>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</si>
  <si>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</si>
  <si>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</si>
  <si>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</si>
  <si>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</si>
  <si>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</si>
  <si>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</si>
  <si>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</si>
  <si>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</si>
  <si>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</si>
  <si>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</si>
  <si>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</si>
  <si>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</si>
  <si>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</si>
  <si>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</si>
  <si>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</si>
  <si>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</si>
  <si>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</si>
  <si>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</si>
  <si>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</si>
  <si>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</si>
  <si>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</si>
  <si>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</si>
  <si>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</si>
  <si>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</si>
  <si>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</si>
  <si>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</si>
  <si>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</si>
  <si>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</si>
  <si>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</si>
  <si>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</si>
  <si>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</si>
  <si>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</si>
  <si>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</si>
  <si>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</si>
  <si>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</si>
  <si>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</si>
  <si>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</si>
  <si>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</si>
  <si>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</si>
  <si>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</si>
  <si>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</si>
  <si>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</si>
  <si>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</si>
  <si>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</si>
  <si>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</si>
  <si>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</si>
  <si>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</si>
  <si>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</si>
  <si>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</si>
  <si>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</si>
  <si>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</si>
  <si>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</si>
  <si>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</si>
  <si>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</si>
  <si>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</si>
  <si>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</si>
  <si>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</si>
  <si>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</si>
  <si>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</si>
  <si>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</si>
  <si>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</si>
  <si>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</si>
  <si>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</si>
  <si>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</si>
  <si>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</si>
  <si>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</si>
  <si>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</si>
  <si>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</si>
  <si>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</si>
  <si>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</si>
  <si>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</si>
  <si>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</si>
  <si>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</si>
  <si>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</si>
  <si>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</si>
  <si>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</si>
  <si>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</si>
  <si>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</si>
  <si>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</si>
  <si>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</si>
  <si>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</si>
  <si>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</si>
  <si>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</si>
  <si>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</si>
  <si>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</si>
  <si>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</si>
  <si>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</si>
  <si>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</si>
  <si>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</si>
  <si>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</si>
  <si>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</si>
  <si>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</si>
  <si>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</si>
  <si>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</si>
  <si>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</si>
  <si>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</si>
  <si>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</si>
  <si>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</si>
  <si>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</si>
  <si>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</si>
  <si>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</si>
  <si>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</si>
  <si>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</si>
  <si>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</si>
  <si>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</si>
  <si>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</si>
  <si>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</si>
  <si>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</si>
  <si>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</si>
  <si>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</si>
  <si>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</si>
  <si>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</si>
  <si>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</si>
  <si>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</si>
  <si>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</si>
  <si>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</si>
  <si>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</si>
  <si>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</si>
  <si>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</si>
  <si>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</si>
  <si>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</si>
  <si>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</si>
  <si>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</si>
  <si>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</si>
  <si>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</si>
  <si>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</si>
  <si>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</si>
  <si>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</si>
  <si>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</si>
  <si>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</si>
  <si>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</si>
  <si>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</si>
  <si>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</si>
  <si>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</si>
  <si>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</si>
  <si>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</si>
  <si>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</si>
  <si>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</si>
  <si>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</si>
  <si>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</si>
  <si>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</si>
  <si>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</si>
  <si>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</si>
  <si>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</si>
  <si>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</si>
  <si>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</si>
  <si>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</si>
  <si>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</si>
  <si>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</si>
  <si>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</si>
  <si>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</si>
  <si>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</si>
  <si>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</si>
  <si>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</si>
  <si>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</si>
  <si>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</si>
  <si>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</si>
  <si>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</si>
  <si>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</si>
  <si>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</si>
  <si>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</si>
  <si>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</si>
  <si>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</si>
  <si>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</si>
  <si>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</si>
  <si>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</si>
  <si>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</si>
  <si>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</si>
  <si>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</si>
  <si>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</si>
  <si>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</si>
  <si>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</si>
  <si>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</si>
  <si>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</si>
  <si>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</si>
  <si>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</si>
  <si>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</si>
  <si>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</si>
  <si>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</si>
  <si>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</si>
  <si>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</si>
  <si>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</si>
  <si>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</si>
  <si>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</si>
  <si>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</si>
  <si>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</si>
  <si>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</si>
  <si>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</si>
  <si>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</si>
  <si>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</si>
  <si>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</si>
  <si>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</si>
  <si>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</si>
  <si>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</si>
  <si>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</si>
  <si>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</si>
  <si>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</si>
  <si>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</si>
  <si>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</si>
  <si>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</si>
  <si>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</si>
  <si>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</si>
  <si>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</si>
  <si>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</si>
  <si>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</si>
  <si>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</si>
  <si>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</si>
  <si>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</si>
  <si>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</si>
  <si>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</si>
  <si>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</si>
  <si>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</si>
  <si>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</si>
  <si>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</si>
  <si>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</si>
  <si>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</si>
  <si>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</si>
  <si>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</si>
  <si>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</si>
  <si>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</si>
  <si>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</si>
  <si>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</si>
  <si>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</si>
  <si>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</si>
  <si>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</si>
  <si>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</si>
  <si>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revenue</t>
  </si>
  <si>
    <t>Average_order_value</t>
  </si>
  <si>
    <t>P</t>
  </si>
  <si>
    <t>N</t>
  </si>
  <si>
    <t>R(%)</t>
  </si>
  <si>
    <t>SI</t>
  </si>
  <si>
    <t>Sum</t>
  </si>
  <si>
    <t>Difference</t>
  </si>
  <si>
    <t>Product</t>
  </si>
  <si>
    <t>Division</t>
  </si>
  <si>
    <t>Num1</t>
  </si>
  <si>
    <t>Num2</t>
  </si>
  <si>
    <t>Average</t>
  </si>
  <si>
    <t>Atosum</t>
  </si>
  <si>
    <t>Autosum</t>
  </si>
  <si>
    <t>Item</t>
  </si>
  <si>
    <t>Apple</t>
  </si>
  <si>
    <t>Banana</t>
  </si>
  <si>
    <t>Mango</t>
  </si>
  <si>
    <t>Oranges</t>
  </si>
  <si>
    <t>Price</t>
  </si>
  <si>
    <t>Qty</t>
  </si>
  <si>
    <t>Amount</t>
  </si>
  <si>
    <t>Abs reference</t>
  </si>
  <si>
    <t>Mixed</t>
  </si>
  <si>
    <t>Reference</t>
  </si>
  <si>
    <t>output</t>
  </si>
  <si>
    <t>Name</t>
  </si>
  <si>
    <t>English</t>
  </si>
  <si>
    <t>Maths</t>
  </si>
  <si>
    <t>Science</t>
  </si>
  <si>
    <t>Aman</t>
  </si>
  <si>
    <t>Abhay</t>
  </si>
  <si>
    <t>Ajay</t>
  </si>
  <si>
    <t>Bhavesh</t>
  </si>
  <si>
    <t>Bhargav</t>
  </si>
  <si>
    <t>Chinoy</t>
  </si>
  <si>
    <t>Chintu</t>
  </si>
  <si>
    <t>Total_marks</t>
  </si>
  <si>
    <t>Total_Marks_by_subject</t>
  </si>
  <si>
    <t>Sum of total Marks</t>
  </si>
  <si>
    <t>Reduced_english_marks_by10%</t>
  </si>
  <si>
    <t>Updated_marks</t>
  </si>
  <si>
    <t>Sum_of_reduced_marks</t>
  </si>
  <si>
    <t>Total_sum_of_updated_marks</t>
  </si>
  <si>
    <t>Melodi</t>
  </si>
  <si>
    <t>Bhavin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</si>
</sst>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6"/>
      </bottom>
      <diagonal/>
    </border>
    <border>
      <left/>
      <right style="thin">
        <color theme="6"/>
      </right>
      <top/>
      <bottom style="thin">
        <color theme="6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/>
    <xf numFmtId="0" fontId="1" fillId="0" borderId="10" xfId="0" applyFont="1" applyBorder="1"/>
    <xf numFmtId="0" fontId="1" fillId="0" borderId="11" xfId="0" applyFont="1" applyBorder="1"/>
    <xf numFmtId="0" fontId="6" fillId="7" borderId="10" xfId="0" applyFont="1" applyFill="1" applyBorder="1"/>
    <xf numFmtId="0" fontId="6" fillId="7" borderId="11" xfId="0" applyFont="1" applyFill="1" applyBorder="1"/>
    <xf numFmtId="0" fontId="7" fillId="0" borderId="10" xfId="0" applyFont="1" applyBorder="1"/>
    <xf numFmtId="0" fontId="6" fillId="7" borderId="14" xfId="0" applyFont="1" applyFill="1" applyBorder="1"/>
    <xf numFmtId="0" fontId="6" fillId="7" borderId="15" xfId="0" applyFont="1" applyFill="1" applyBorder="1"/>
    <xf numFmtId="0" fontId="1" fillId="8" borderId="14" xfId="0" applyFont="1" applyFill="1" applyBorder="1"/>
    <xf numFmtId="0" fontId="1" fillId="8" borderId="15" xfId="0" applyFont="1" applyFill="1" applyBorder="1"/>
    <xf numFmtId="0" fontId="1" fillId="0" borderId="14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7" fillId="0" borderId="16" xfId="0" applyFont="1" applyBorder="1"/>
    <xf numFmtId="0" fontId="1" fillId="0" borderId="16" xfId="0" applyFont="1" applyBorder="1"/>
    <xf numFmtId="0" fontId="1" fillId="0" borderId="17" xfId="0" applyFont="1" applyBorder="1"/>
    <xf numFmtId="0" fontId="7" fillId="8" borderId="10" xfId="0" applyFont="1" applyFill="1" applyBorder="1"/>
    <xf numFmtId="0" fontId="1" fillId="8" borderId="10" xfId="0" applyFont="1" applyFill="1" applyBorder="1"/>
    <xf numFmtId="0" fontId="1" fillId="8" borderId="11" xfId="0" applyFont="1" applyFill="1" applyBorder="1"/>
    <xf numFmtId="0" fontId="7" fillId="8" borderId="12" xfId="0" applyFont="1" applyFill="1" applyBorder="1"/>
    <xf numFmtId="0" fontId="1" fillId="8" borderId="12" xfId="0" applyFont="1" applyFill="1" applyBorder="1"/>
    <xf numFmtId="0" fontId="1" fillId="8" borderId="13" xfId="0" applyFont="1" applyFill="1" applyBorder="1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6"/>
        </left>
        <right style="thin">
          <color theme="4" tint="0.39997558519241921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747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customschemas.google.com/relationships/workbookmetadata" Target="metadata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9</v>
    <v>5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73D948-B577-4E64-AA8F-7C3D5D60B3E5}" name="Table6" displayName="Table6" ref="A1:G11" totalsRowShown="0" headerRowDxfId="4" tableBorderDxfId="3">
  <autoFilter ref="A1:G11" xr:uid="{F073D948-B577-4E64-AA8F-7C3D5D60B3E5}"/>
  <tableColumns count="7">
    <tableColumn id="1" xr3:uid="{F1AF3535-753D-4323-8F9A-9A65FB51CE51}" name="Name"/>
    <tableColumn id="2" xr3:uid="{8A1F8949-BD71-4897-878B-8E4F609BB33C}" name="English"/>
    <tableColumn id="3" xr3:uid="{6E771546-75E0-4FED-A958-61674ADAEB05}" name="Maths"/>
    <tableColumn id="4" xr3:uid="{9A1A51E0-31DA-4F6E-AC15-CDD6D216EE74}" name="Science"/>
    <tableColumn id="5" xr3:uid="{FF3A3302-FB18-415F-899D-C74D7099A9E7}" name="Total_marks" dataDxfId="2"/>
    <tableColumn id="6" xr3:uid="{195727BA-32B5-4B8A-9686-A3791170A772}" name="Reduced_english_marks_by10%" dataDxfId="1"/>
    <tableColumn id="7" xr3:uid="{53C87860-D958-45B3-ADD8-E525694B8E0B}" name="Updated_mark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opLeftCell="H1" zoomScaleNormal="100" workbookViewId="0">
      <selection activeCell="P2" sqref="P2"/>
    </sheetView>
  </sheetViews>
  <sheetFormatPr defaultColWidth="19.33203125" defaultRowHeight="15" customHeight="1" x14ac:dyDescent="0.3"/>
  <cols>
    <col min="13" max="13" width="23.5546875" customWidth="1"/>
    <col min="17" max="17" width="19.3320312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  <c r="P2" s="9" t="s">
        <v>15380</v>
      </c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M15347" s="8" t="s">
        <v>15381</v>
      </c>
      <c r="N15347" s="5">
        <f>AVERAGE(N2:N15346)</f>
        <v>1915.1920821179576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15611-5E69-4DC6-BEE7-8C8DB59A108D}">
  <dimension ref="A1:N28"/>
  <sheetViews>
    <sheetView tabSelected="1" workbookViewId="0">
      <selection activeCell="D16" sqref="D16"/>
    </sheetView>
  </sheetViews>
  <sheetFormatPr defaultRowHeight="14.4" x14ac:dyDescent="0.3"/>
  <sheetData>
    <row r="1" spans="1:14" x14ac:dyDescent="0.3">
      <c r="A1" t="s">
        <v>15382</v>
      </c>
      <c r="B1" t="s">
        <v>15383</v>
      </c>
      <c r="C1" t="s">
        <v>15384</v>
      </c>
      <c r="D1" t="s">
        <v>15385</v>
      </c>
      <c r="G1" s="9" t="s">
        <v>15390</v>
      </c>
      <c r="H1" s="9" t="s">
        <v>15391</v>
      </c>
      <c r="I1" s="9" t="s">
        <v>15386</v>
      </c>
      <c r="J1" s="9" t="s">
        <v>15387</v>
      </c>
      <c r="K1" s="9" t="s">
        <v>15388</v>
      </c>
      <c r="L1" s="9" t="s">
        <v>15389</v>
      </c>
      <c r="M1" s="9" t="s">
        <v>15392</v>
      </c>
      <c r="N1" s="9" t="s">
        <v>15393</v>
      </c>
    </row>
    <row r="2" spans="1:14" x14ac:dyDescent="0.3">
      <c r="A2">
        <v>1000</v>
      </c>
      <c r="B2">
        <v>30</v>
      </c>
      <c r="C2">
        <v>5</v>
      </c>
      <c r="D2">
        <f>(A2*(B2/12)*C2)/100</f>
        <v>125</v>
      </c>
      <c r="G2">
        <v>10</v>
      </c>
      <c r="H2">
        <v>100</v>
      </c>
      <c r="I2">
        <f>SUM(G2+H2)</f>
        <v>110</v>
      </c>
      <c r="J2">
        <f>G2-I2</f>
        <v>-100</v>
      </c>
      <c r="K2">
        <f>G2*H2</f>
        <v>1000</v>
      </c>
      <c r="L2">
        <f>G2/H2</f>
        <v>0.1</v>
      </c>
      <c r="M2">
        <f>AVERAGE(G2,H2)</f>
        <v>55</v>
      </c>
      <c r="N2" s="10">
        <f>SUM(G2:M2)</f>
        <v>1175.0999999999999</v>
      </c>
    </row>
    <row r="3" spans="1:14" x14ac:dyDescent="0.3">
      <c r="A3">
        <v>2345</v>
      </c>
      <c r="B3">
        <v>24</v>
      </c>
      <c r="C3">
        <v>8</v>
      </c>
      <c r="D3">
        <f t="shared" ref="D3:D8" si="0">(A3*(B3/12)*C3)/100</f>
        <v>375.2</v>
      </c>
      <c r="G3">
        <v>20</v>
      </c>
      <c r="H3">
        <v>120</v>
      </c>
      <c r="I3">
        <f t="shared" ref="I3:I9" si="1">SUM(G3+H3)</f>
        <v>140</v>
      </c>
      <c r="J3">
        <f t="shared" ref="J3:J9" si="2">G3-I3</f>
        <v>-120</v>
      </c>
      <c r="K3">
        <f t="shared" ref="K3:K9" si="3">G3*H3</f>
        <v>2400</v>
      </c>
      <c r="L3">
        <f t="shared" ref="L3:L9" si="4">G3/H3</f>
        <v>0.16666666666666666</v>
      </c>
      <c r="M3">
        <f t="shared" ref="M3:M9" si="5">AVERAGE(G3,H3)</f>
        <v>70</v>
      </c>
      <c r="N3" s="10">
        <f t="shared" ref="N3:N9" si="6">SUM(G3:M3)</f>
        <v>2630.1666666666665</v>
      </c>
    </row>
    <row r="4" spans="1:14" x14ac:dyDescent="0.3">
      <c r="A4">
        <v>50000</v>
      </c>
      <c r="B4">
        <v>56</v>
      </c>
      <c r="C4">
        <v>7.5</v>
      </c>
      <c r="D4">
        <f t="shared" si="0"/>
        <v>17500</v>
      </c>
      <c r="G4">
        <v>30</v>
      </c>
      <c r="H4">
        <f>SUM(100+G4)</f>
        <v>130</v>
      </c>
      <c r="I4">
        <f t="shared" si="1"/>
        <v>160</v>
      </c>
      <c r="J4">
        <f t="shared" si="2"/>
        <v>-130</v>
      </c>
      <c r="K4">
        <f t="shared" si="3"/>
        <v>3900</v>
      </c>
      <c r="L4">
        <f t="shared" si="4"/>
        <v>0.23076923076923078</v>
      </c>
      <c r="M4">
        <f t="shared" si="5"/>
        <v>80</v>
      </c>
      <c r="N4" s="10">
        <f>SUM(G4:M4)</f>
        <v>4170.2307692307695</v>
      </c>
    </row>
    <row r="5" spans="1:14" x14ac:dyDescent="0.3">
      <c r="A5">
        <v>100000</v>
      </c>
      <c r="B5">
        <v>58</v>
      </c>
      <c r="C5">
        <v>6.75</v>
      </c>
      <c r="D5">
        <f t="shared" si="0"/>
        <v>32625</v>
      </c>
      <c r="G5">
        <v>40</v>
      </c>
      <c r="H5">
        <f t="shared" ref="H5:H9" si="7">SUM(100+G5)</f>
        <v>140</v>
      </c>
      <c r="I5">
        <f t="shared" si="1"/>
        <v>180</v>
      </c>
      <c r="J5">
        <f t="shared" si="2"/>
        <v>-140</v>
      </c>
      <c r="K5">
        <f t="shared" si="3"/>
        <v>5600</v>
      </c>
      <c r="L5">
        <f t="shared" si="4"/>
        <v>0.2857142857142857</v>
      </c>
      <c r="M5">
        <f t="shared" si="5"/>
        <v>90</v>
      </c>
      <c r="N5" s="10">
        <f t="shared" si="6"/>
        <v>5910.2857142857147</v>
      </c>
    </row>
    <row r="6" spans="1:14" x14ac:dyDescent="0.3">
      <c r="A6">
        <v>140000</v>
      </c>
      <c r="B6">
        <v>12</v>
      </c>
      <c r="C6">
        <v>7.5</v>
      </c>
      <c r="D6">
        <f t="shared" si="0"/>
        <v>10500</v>
      </c>
      <c r="G6">
        <v>50</v>
      </c>
      <c r="H6">
        <f t="shared" si="7"/>
        <v>150</v>
      </c>
      <c r="I6">
        <f t="shared" si="1"/>
        <v>200</v>
      </c>
      <c r="J6">
        <f t="shared" si="2"/>
        <v>-150</v>
      </c>
      <c r="K6">
        <f t="shared" si="3"/>
        <v>7500</v>
      </c>
      <c r="L6">
        <f t="shared" si="4"/>
        <v>0.33333333333333331</v>
      </c>
      <c r="M6">
        <f t="shared" si="5"/>
        <v>100</v>
      </c>
      <c r="N6" s="10">
        <f t="shared" si="6"/>
        <v>7850.333333333333</v>
      </c>
    </row>
    <row r="7" spans="1:14" x14ac:dyDescent="0.3">
      <c r="A7">
        <v>600000</v>
      </c>
      <c r="B7">
        <v>25</v>
      </c>
      <c r="C7">
        <v>8.25</v>
      </c>
      <c r="D7">
        <f t="shared" si="0"/>
        <v>103125</v>
      </c>
      <c r="G7">
        <v>60</v>
      </c>
      <c r="H7">
        <f t="shared" si="7"/>
        <v>160</v>
      </c>
      <c r="I7">
        <f t="shared" si="1"/>
        <v>220</v>
      </c>
      <c r="J7">
        <f t="shared" si="2"/>
        <v>-160</v>
      </c>
      <c r="K7">
        <f t="shared" si="3"/>
        <v>9600</v>
      </c>
      <c r="L7">
        <f t="shared" si="4"/>
        <v>0.375</v>
      </c>
      <c r="M7">
        <f t="shared" si="5"/>
        <v>110</v>
      </c>
      <c r="N7" s="10">
        <f t="shared" si="6"/>
        <v>9990.375</v>
      </c>
    </row>
    <row r="8" spans="1:14" x14ac:dyDescent="0.3">
      <c r="A8">
        <v>7500000</v>
      </c>
      <c r="B8">
        <v>23</v>
      </c>
      <c r="C8">
        <v>4.5</v>
      </c>
      <c r="D8">
        <f t="shared" si="0"/>
        <v>646875</v>
      </c>
      <c r="G8">
        <v>70</v>
      </c>
      <c r="H8">
        <f t="shared" si="7"/>
        <v>170</v>
      </c>
      <c r="I8">
        <f t="shared" si="1"/>
        <v>240</v>
      </c>
      <c r="J8">
        <f t="shared" si="2"/>
        <v>-170</v>
      </c>
      <c r="K8">
        <f t="shared" si="3"/>
        <v>11900</v>
      </c>
      <c r="L8">
        <f t="shared" si="4"/>
        <v>0.41176470588235292</v>
      </c>
      <c r="M8">
        <f t="shared" si="5"/>
        <v>120</v>
      </c>
      <c r="N8" s="10">
        <f t="shared" si="6"/>
        <v>12330.411764705883</v>
      </c>
    </row>
    <row r="9" spans="1:14" x14ac:dyDescent="0.3">
      <c r="G9">
        <v>80</v>
      </c>
      <c r="H9">
        <f t="shared" si="7"/>
        <v>180</v>
      </c>
      <c r="I9">
        <f t="shared" si="1"/>
        <v>260</v>
      </c>
      <c r="J9">
        <f t="shared" si="2"/>
        <v>-180</v>
      </c>
      <c r="K9">
        <f t="shared" si="3"/>
        <v>14400</v>
      </c>
      <c r="L9">
        <f t="shared" si="4"/>
        <v>0.44444444444444442</v>
      </c>
      <c r="M9">
        <f t="shared" si="5"/>
        <v>130</v>
      </c>
      <c r="N9" s="10">
        <f t="shared" si="6"/>
        <v>14870.444444444445</v>
      </c>
    </row>
    <row r="10" spans="1:14" x14ac:dyDescent="0.3">
      <c r="F10" s="9" t="s">
        <v>15394</v>
      </c>
      <c r="G10" s="10">
        <f t="shared" ref="G10:N10" si="8">SUM(G2:G9)</f>
        <v>360</v>
      </c>
      <c r="H10" s="10">
        <f t="shared" si="8"/>
        <v>1150</v>
      </c>
      <c r="I10" s="10">
        <f t="shared" si="8"/>
        <v>1510</v>
      </c>
      <c r="J10" s="10">
        <f t="shared" si="8"/>
        <v>-1150</v>
      </c>
      <c r="K10" s="10">
        <f t="shared" si="8"/>
        <v>56300</v>
      </c>
      <c r="L10" s="10">
        <f t="shared" si="8"/>
        <v>2.347692666810314</v>
      </c>
      <c r="M10" s="10">
        <f t="shared" si="8"/>
        <v>755</v>
      </c>
      <c r="N10" s="10">
        <f t="shared" si="8"/>
        <v>58927.347692666808</v>
      </c>
    </row>
    <row r="14" spans="1:14" x14ac:dyDescent="0.3">
      <c r="A14" s="11" t="s">
        <v>15395</v>
      </c>
      <c r="B14" s="11" t="s">
        <v>15400</v>
      </c>
      <c r="C14" s="11" t="s">
        <v>15401</v>
      </c>
      <c r="D14" s="11" t="s">
        <v>15402</v>
      </c>
      <c r="E14" s="11" t="s">
        <v>15403</v>
      </c>
    </row>
    <row r="15" spans="1:14" x14ac:dyDescent="0.3">
      <c r="A15" s="11" t="s">
        <v>15396</v>
      </c>
      <c r="B15">
        <v>5</v>
      </c>
      <c r="C15">
        <v>10</v>
      </c>
      <c r="D15">
        <f>B$15*C15</f>
        <v>50</v>
      </c>
      <c r="E15">
        <f>$B$15*$C$15</f>
        <v>50</v>
      </c>
    </row>
    <row r="16" spans="1:14" x14ac:dyDescent="0.3">
      <c r="A16" s="11" t="s">
        <v>15397</v>
      </c>
      <c r="B16">
        <v>3.5</v>
      </c>
      <c r="C16">
        <v>24</v>
      </c>
      <c r="D16">
        <f t="shared" ref="D16:D18" si="9">B$15*C16</f>
        <v>120</v>
      </c>
      <c r="E16">
        <f t="shared" ref="E16:E18" si="10">$B$15*$C$15</f>
        <v>50</v>
      </c>
    </row>
    <row r="17" spans="1:5" x14ac:dyDescent="0.3">
      <c r="A17" s="11" t="s">
        <v>15398</v>
      </c>
      <c r="B17">
        <v>3.75</v>
      </c>
      <c r="C17">
        <v>12</v>
      </c>
      <c r="D17">
        <f t="shared" si="9"/>
        <v>60</v>
      </c>
      <c r="E17">
        <f t="shared" si="10"/>
        <v>50</v>
      </c>
    </row>
    <row r="18" spans="1:5" x14ac:dyDescent="0.3">
      <c r="A18" s="11" t="s">
        <v>15399</v>
      </c>
      <c r="B18">
        <v>4</v>
      </c>
      <c r="C18">
        <v>10</v>
      </c>
      <c r="D18">
        <f t="shared" si="9"/>
        <v>50</v>
      </c>
      <c r="E18">
        <f t="shared" si="10"/>
        <v>50</v>
      </c>
    </row>
    <row r="22" spans="1:5" x14ac:dyDescent="0.3">
      <c r="A22" s="12" t="s">
        <v>15404</v>
      </c>
      <c r="B22" s="12" t="s">
        <v>15405</v>
      </c>
      <c r="C22" s="12" t="s">
        <v>15406</v>
      </c>
    </row>
    <row r="23" spans="1:5" x14ac:dyDescent="0.3">
      <c r="A23">
        <v>55</v>
      </c>
      <c r="B23">
        <v>45</v>
      </c>
      <c r="C23">
        <f>$A$23+B23</f>
        <v>100</v>
      </c>
    </row>
    <row r="24" spans="1:5" x14ac:dyDescent="0.3">
      <c r="A24">
        <v>65</v>
      </c>
      <c r="B24">
        <v>12</v>
      </c>
      <c r="C24">
        <f t="shared" ref="C24:C28" si="11">$A$23+B24</f>
        <v>67</v>
      </c>
    </row>
    <row r="25" spans="1:5" x14ac:dyDescent="0.3">
      <c r="A25">
        <v>75</v>
      </c>
      <c r="B25">
        <v>13</v>
      </c>
      <c r="C25">
        <f t="shared" si="11"/>
        <v>68</v>
      </c>
    </row>
    <row r="26" spans="1:5" x14ac:dyDescent="0.3">
      <c r="A26">
        <v>85</v>
      </c>
      <c r="B26">
        <v>14</v>
      </c>
      <c r="C26">
        <f t="shared" si="11"/>
        <v>69</v>
      </c>
    </row>
    <row r="27" spans="1:5" x14ac:dyDescent="0.3">
      <c r="A27">
        <v>95</v>
      </c>
      <c r="B27">
        <v>15</v>
      </c>
      <c r="C27">
        <f t="shared" si="11"/>
        <v>70</v>
      </c>
    </row>
    <row r="28" spans="1:5" x14ac:dyDescent="0.3">
      <c r="A28">
        <v>100</v>
      </c>
      <c r="B28">
        <v>16</v>
      </c>
      <c r="C28">
        <f t="shared" si="11"/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6A5F6-53AA-48E2-9910-2ED2B9B31C1C}">
  <dimension ref="A1:G16"/>
  <sheetViews>
    <sheetView workbookViewId="0">
      <selection activeCell="D14" sqref="D14"/>
    </sheetView>
  </sheetViews>
  <sheetFormatPr defaultRowHeight="14.4" x14ac:dyDescent="0.3"/>
  <cols>
    <col min="1" max="1" width="12.77734375" customWidth="1"/>
    <col min="4" max="4" width="9.21875" customWidth="1"/>
    <col min="5" max="5" width="19.77734375" customWidth="1"/>
    <col min="6" max="6" width="29.77734375" customWidth="1"/>
    <col min="7" max="7" width="22.5546875" customWidth="1"/>
  </cols>
  <sheetData>
    <row r="1" spans="1:7" x14ac:dyDescent="0.3">
      <c r="A1" s="22" t="s">
        <v>15407</v>
      </c>
      <c r="B1" s="22" t="s">
        <v>15408</v>
      </c>
      <c r="C1" s="22" t="s">
        <v>15409</v>
      </c>
      <c r="D1" s="23" t="s">
        <v>15410</v>
      </c>
      <c r="E1" s="25" t="s">
        <v>15418</v>
      </c>
      <c r="F1" s="26" t="s">
        <v>15421</v>
      </c>
      <c r="G1" s="26" t="s">
        <v>15422</v>
      </c>
    </row>
    <row r="2" spans="1:7" x14ac:dyDescent="0.3">
      <c r="A2" s="37" t="s">
        <v>15412</v>
      </c>
      <c r="B2" s="36">
        <v>78</v>
      </c>
      <c r="C2" s="37">
        <v>86</v>
      </c>
      <c r="D2" s="38">
        <v>85</v>
      </c>
      <c r="E2" s="27">
        <f t="shared" ref="E2:E10" si="0">SUM(B2:D2)</f>
        <v>249</v>
      </c>
      <c r="F2" s="28" t="e" cm="1" vm="1">
        <f t="array" aca="1" ref="F2" ca="1">English_Marks*0.9</f>
        <v>#VALUE!</v>
      </c>
      <c r="G2" s="28" t="e" vm="2">
        <f t="shared" ref="G2:G10" ca="1" si="1">SUM(D2,C2,F2)</f>
        <v>#VALUE!</v>
      </c>
    </row>
    <row r="3" spans="1:7" x14ac:dyDescent="0.3">
      <c r="A3" s="20" t="s">
        <v>15413</v>
      </c>
      <c r="B3" s="24">
        <v>56</v>
      </c>
      <c r="C3" s="20">
        <v>74</v>
      </c>
      <c r="D3" s="21">
        <v>86</v>
      </c>
      <c r="E3" s="29">
        <f t="shared" si="0"/>
        <v>216</v>
      </c>
      <c r="F3" s="30"/>
      <c r="G3" s="30">
        <f t="shared" si="1"/>
        <v>160</v>
      </c>
    </row>
    <row r="4" spans="1:7" x14ac:dyDescent="0.3">
      <c r="A4" s="37" t="s">
        <v>15411</v>
      </c>
      <c r="B4" s="36">
        <v>89</v>
      </c>
      <c r="C4" s="37">
        <v>87</v>
      </c>
      <c r="D4" s="38">
        <v>76</v>
      </c>
      <c r="E4" s="27">
        <f t="shared" si="0"/>
        <v>252</v>
      </c>
      <c r="F4" s="28"/>
      <c r="G4" s="28">
        <f t="shared" si="1"/>
        <v>163</v>
      </c>
    </row>
    <row r="5" spans="1:7" x14ac:dyDescent="0.3">
      <c r="A5" s="20" t="s">
        <v>15415</v>
      </c>
      <c r="B5" s="24">
        <v>78</v>
      </c>
      <c r="C5" s="20">
        <v>80</v>
      </c>
      <c r="D5" s="21">
        <v>98</v>
      </c>
      <c r="E5" s="29">
        <f t="shared" si="0"/>
        <v>256</v>
      </c>
      <c r="F5" s="30"/>
      <c r="G5" s="30">
        <f t="shared" si="1"/>
        <v>178</v>
      </c>
    </row>
    <row r="6" spans="1:7" x14ac:dyDescent="0.3">
      <c r="A6" s="37" t="s">
        <v>15414</v>
      </c>
      <c r="B6" s="36">
        <v>65</v>
      </c>
      <c r="C6" s="37">
        <v>89</v>
      </c>
      <c r="D6" s="38">
        <v>87</v>
      </c>
      <c r="E6" s="27">
        <f t="shared" si="0"/>
        <v>241</v>
      </c>
      <c r="F6" s="28"/>
      <c r="G6" s="28">
        <f t="shared" si="1"/>
        <v>176</v>
      </c>
    </row>
    <row r="7" spans="1:7" x14ac:dyDescent="0.3">
      <c r="A7" s="20" t="s">
        <v>15426</v>
      </c>
      <c r="B7" s="24">
        <v>78</v>
      </c>
      <c r="C7" s="20">
        <v>80</v>
      </c>
      <c r="D7" s="21">
        <v>87</v>
      </c>
      <c r="E7" s="29">
        <f t="shared" si="0"/>
        <v>245</v>
      </c>
      <c r="F7" s="30"/>
      <c r="G7" s="30">
        <f t="shared" si="1"/>
        <v>167</v>
      </c>
    </row>
    <row r="8" spans="1:7" x14ac:dyDescent="0.3">
      <c r="A8" s="37" t="s">
        <v>15416</v>
      </c>
      <c r="B8" s="36">
        <v>87</v>
      </c>
      <c r="C8" s="37">
        <v>78</v>
      </c>
      <c r="D8" s="38">
        <v>78</v>
      </c>
      <c r="E8" s="27">
        <f t="shared" si="0"/>
        <v>243</v>
      </c>
      <c r="F8" s="28"/>
      <c r="G8" s="28">
        <f t="shared" si="1"/>
        <v>156</v>
      </c>
    </row>
    <row r="9" spans="1:7" x14ac:dyDescent="0.3">
      <c r="A9" s="20" t="s">
        <v>15417</v>
      </c>
      <c r="B9" s="24">
        <v>92</v>
      </c>
      <c r="C9" s="20">
        <v>90</v>
      </c>
      <c r="D9" s="21">
        <v>87</v>
      </c>
      <c r="E9" s="29">
        <f t="shared" si="0"/>
        <v>269</v>
      </c>
      <c r="F9" s="30"/>
      <c r="G9" s="30">
        <f t="shared" si="1"/>
        <v>177</v>
      </c>
    </row>
    <row r="10" spans="1:7" x14ac:dyDescent="0.3">
      <c r="A10" s="40" t="s">
        <v>15425</v>
      </c>
      <c r="B10" s="39">
        <v>99</v>
      </c>
      <c r="C10" s="40">
        <v>75</v>
      </c>
      <c r="D10" s="41">
        <v>86</v>
      </c>
      <c r="E10" s="27">
        <f t="shared" si="0"/>
        <v>260</v>
      </c>
      <c r="F10" s="28"/>
      <c r="G10" s="28">
        <f t="shared" si="1"/>
        <v>161</v>
      </c>
    </row>
    <row r="11" spans="1:7" ht="15" thickBot="1" x14ac:dyDescent="0.35">
      <c r="A11" s="34" t="s">
        <v>15392</v>
      </c>
      <c r="B11" s="33">
        <f>AVERAGE(B2:B10)</f>
        <v>80.222222222222229</v>
      </c>
      <c r="C11" s="34"/>
      <c r="D11" s="35"/>
      <c r="E11" s="31"/>
      <c r="F11" s="32"/>
      <c r="G11" s="32"/>
    </row>
    <row r="12" spans="1:7" x14ac:dyDescent="0.3">
      <c r="E12" s="17" t="s">
        <v>15420</v>
      </c>
      <c r="F12" s="18" t="s">
        <v>15423</v>
      </c>
      <c r="G12" s="19" t="s">
        <v>15424</v>
      </c>
    </row>
    <row r="13" spans="1:7" ht="15" thickBot="1" x14ac:dyDescent="0.35">
      <c r="A13" s="13" t="s">
        <v>15419</v>
      </c>
      <c r="B13">
        <f>SUM(English_Marks)</f>
        <v>802.22222222222217</v>
      </c>
      <c r="C13">
        <f>SUM(Maths_Marks)</f>
        <v>739</v>
      </c>
      <c r="D13">
        <f>SUM(Science_Marks)</f>
        <v>770</v>
      </c>
      <c r="E13" s="14">
        <f>SUM(English_Marks,Maths_Marks,Science_Marks)</f>
        <v>2311.2222222222222</v>
      </c>
      <c r="F13" s="15" t="e" vm="2">
        <f ca="1">SUM(Reduced_english_marks_by10)</f>
        <v>#VALUE!</v>
      </c>
      <c r="G13" s="16" t="e" vm="2">
        <f ca="1">SUM(Updated_total_marks)</f>
        <v>#VALUE!</v>
      </c>
    </row>
    <row r="16" spans="1:7" x14ac:dyDescent="0.3">
      <c r="E16">
        <f>AVERAGE(Name_range!$B$2:$D$11)</f>
        <v>82.543650793650798</v>
      </c>
    </row>
  </sheetData>
  <conditionalFormatting sqref="B2:B11">
    <cfRule type="colorScale" priority="3">
      <colorScale>
        <cfvo type="min"/>
        <cfvo type="max"/>
        <color rgb="FFFF7128"/>
        <color rgb="FFFFEF9C"/>
      </colorScale>
    </cfRule>
    <cfRule type="colorScale" priority="7">
      <colorScale>
        <cfvo type="min"/>
        <cfvo type="max"/>
        <color rgb="FFFF0000"/>
        <color rgb="FF00B050"/>
      </colorScale>
    </cfRule>
  </conditionalFormatting>
  <conditionalFormatting sqref="B2:D11">
    <cfRule type="iconSet" priority="1">
      <iconSet iconSet="4Arrows">
        <cfvo type="percent" val="0"/>
        <cfvo type="percent" val="25"/>
        <cfvo type="percent" val="50"/>
        <cfvo type="percent" val="83.185180000000003" gte="0"/>
      </iconSet>
    </cfRule>
    <cfRule type="iconSet" priority="2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C2:C11">
    <cfRule type="colorScale" priority="5">
      <colorScale>
        <cfvo type="min"/>
        <cfvo type="max"/>
        <color rgb="FF7030A0"/>
        <color rgb="FF00B0F0"/>
      </colorScale>
    </cfRule>
  </conditionalFormatting>
  <conditionalFormatting sqref="C2:D11">
    <cfRule type="colorScale" priority="6">
      <colorScale>
        <cfvo type="min"/>
        <cfvo type="max"/>
        <color rgb="FFFFC000"/>
        <color theme="9" tint="0.59999389629810485"/>
      </colorScale>
    </cfRule>
  </conditionalFormatting>
  <conditionalFormatting sqref="D2:D11">
    <cfRule type="colorScale" priority="4">
      <colorScale>
        <cfvo type="min"/>
        <cfvo type="max"/>
        <color rgb="FFFFFF00"/>
        <color rgb="FF00B050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90E61-529E-4B89-AA22-92DAA56C918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BDBBB2-9876-4A12-9FC9-E0C739350F4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Sheet1</vt:lpstr>
      <vt:lpstr>Tracing_precedent_&amp;_dependents</vt:lpstr>
      <vt:lpstr>Name_range</vt:lpstr>
      <vt:lpstr>Sheet3</vt:lpstr>
      <vt:lpstr>English_Marks</vt:lpstr>
      <vt:lpstr>Maths_Marks</vt:lpstr>
      <vt:lpstr>Reduced_english_marks_by10</vt:lpstr>
      <vt:lpstr>Science_Marks</vt:lpstr>
      <vt:lpstr>Student_name</vt:lpstr>
      <vt:lpstr>Updated_total_marks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Vaishnavi Deshmukh</cp:lastModifiedBy>
  <dcterms:created xsi:type="dcterms:W3CDTF">2026-04-18T06:02:34Z</dcterms:created>
  <dcterms:modified xsi:type="dcterms:W3CDTF">2026-08-12T08:48:31Z</dcterms:modified>
</cp:coreProperties>
</file>