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.xml" ContentType="application/vnd.openxmlformats-officedocument.drawing+xml"/>
  <Override PartName="/xl/charts/chart48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 defaultThemeVersion="124226"/>
  <bookViews>
    <workbookView xWindow="0" yWindow="0" windowWidth="23040" windowHeight="8940" tabRatio="845" activeTab="2"/>
  </bookViews>
  <sheets>
    <sheet name="Offtake khal" sheetId="17" r:id="rId1"/>
    <sheet name="Out fall khal" sheetId="16" r:id="rId2"/>
    <sheet name="Gogara hati khal" sheetId="14" r:id="rId3"/>
    <sheet name="Gagra hati LS" sheetId="18" r:id="rId4"/>
    <sheet name="Abstract of earth" sheetId="13" r:id="rId5"/>
  </sheets>
  <externalReferences>
    <externalReference r:id="rId6"/>
  </externalReferences>
  <definedNames>
    <definedName name="_xlnm.Print_Area" localSheetId="2">'Gogara hati khal'!$A$1:$S$810</definedName>
  </definedNames>
  <calcPr calcId="179017"/>
</workbook>
</file>

<file path=xl/calcChain.xml><?xml version="1.0" encoding="utf-8"?>
<calcChain xmlns="http://schemas.openxmlformats.org/spreadsheetml/2006/main">
  <c r="D142" i="14" l="1"/>
  <c r="E142" i="14"/>
  <c r="J142" i="14"/>
  <c r="K142" i="14"/>
  <c r="K64" i="17"/>
  <c r="J64" i="17"/>
  <c r="L64" i="17" s="1"/>
  <c r="J63" i="17"/>
  <c r="E62" i="17"/>
  <c r="D62" i="17"/>
  <c r="I61" i="17"/>
  <c r="H61" i="17"/>
  <c r="H62" i="17" s="1"/>
  <c r="E61" i="17"/>
  <c r="D61" i="17"/>
  <c r="E60" i="17"/>
  <c r="D60" i="17"/>
  <c r="I59" i="17"/>
  <c r="J59" i="17" s="1"/>
  <c r="H59" i="17"/>
  <c r="K60" i="17" s="1"/>
  <c r="E59" i="17"/>
  <c r="D59" i="17"/>
  <c r="J58" i="17"/>
  <c r="E58" i="17"/>
  <c r="D58" i="17"/>
  <c r="K57" i="17"/>
  <c r="J57" i="17"/>
  <c r="E57" i="17"/>
  <c r="D57" i="17"/>
  <c r="E56" i="17"/>
  <c r="D56" i="17"/>
  <c r="E55" i="17"/>
  <c r="D55" i="17"/>
  <c r="E54" i="17"/>
  <c r="D54" i="17"/>
  <c r="E53" i="17"/>
  <c r="D53" i="17"/>
  <c r="F53" i="17" s="1"/>
  <c r="E52" i="17"/>
  <c r="D52" i="17"/>
  <c r="E51" i="17"/>
  <c r="D51" i="17"/>
  <c r="F51" i="17" s="1"/>
  <c r="K47" i="17"/>
  <c r="J47" i="17"/>
  <c r="L47" i="17" s="1"/>
  <c r="E47" i="17"/>
  <c r="D47" i="17"/>
  <c r="F47" i="17" s="1"/>
  <c r="K46" i="17"/>
  <c r="J46" i="17"/>
  <c r="L46" i="17" s="1"/>
  <c r="E46" i="17"/>
  <c r="D46" i="17"/>
  <c r="K39" i="17"/>
  <c r="J39" i="17"/>
  <c r="E39" i="17"/>
  <c r="D39" i="17"/>
  <c r="K38" i="17"/>
  <c r="J38" i="17"/>
  <c r="L38" i="17" s="1"/>
  <c r="E38" i="17"/>
  <c r="D38" i="17"/>
  <c r="J37" i="17"/>
  <c r="E37" i="17"/>
  <c r="D37" i="17"/>
  <c r="E36" i="17"/>
  <c r="D36" i="17"/>
  <c r="F36" i="17" s="1"/>
  <c r="I35" i="17"/>
  <c r="J35" i="17" s="1"/>
  <c r="H35" i="17"/>
  <c r="K35" i="17" s="1"/>
  <c r="E35" i="17"/>
  <c r="D35" i="17"/>
  <c r="F35" i="17" s="1"/>
  <c r="E34" i="17"/>
  <c r="D34" i="17"/>
  <c r="I33" i="17"/>
  <c r="J34" i="17" s="1"/>
  <c r="H33" i="17"/>
  <c r="K34" i="17" s="1"/>
  <c r="E33" i="17"/>
  <c r="D33" i="17"/>
  <c r="J32" i="17"/>
  <c r="E32" i="17"/>
  <c r="D32" i="17"/>
  <c r="K31" i="17"/>
  <c r="J31" i="17"/>
  <c r="E31" i="17"/>
  <c r="D31" i="17"/>
  <c r="F31" i="17" s="1"/>
  <c r="K30" i="17"/>
  <c r="J30" i="17"/>
  <c r="E30" i="17"/>
  <c r="D30" i="17"/>
  <c r="K29" i="17"/>
  <c r="J29" i="17"/>
  <c r="E29" i="17"/>
  <c r="D29" i="17"/>
  <c r="K28" i="17"/>
  <c r="J28" i="17"/>
  <c r="E28" i="17"/>
  <c r="D28" i="17"/>
  <c r="K27" i="17"/>
  <c r="J27" i="17"/>
  <c r="E27" i="17"/>
  <c r="D27" i="17"/>
  <c r="K26" i="17"/>
  <c r="J26" i="17"/>
  <c r="E26" i="17"/>
  <c r="D26" i="17"/>
  <c r="F26" i="17" s="1"/>
  <c r="E25" i="17"/>
  <c r="D25" i="17"/>
  <c r="J20" i="17"/>
  <c r="E20" i="17"/>
  <c r="D20" i="17"/>
  <c r="E19" i="17"/>
  <c r="D19" i="17"/>
  <c r="I16" i="17"/>
  <c r="H16" i="17"/>
  <c r="E16" i="17"/>
  <c r="D16" i="17"/>
  <c r="E15" i="17"/>
  <c r="D15" i="17"/>
  <c r="I14" i="17"/>
  <c r="J14" i="17" s="1"/>
  <c r="H14" i="17"/>
  <c r="K15" i="17" s="1"/>
  <c r="E14" i="17"/>
  <c r="D14" i="17"/>
  <c r="J13" i="17"/>
  <c r="E13" i="17"/>
  <c r="D13" i="17"/>
  <c r="K12" i="17"/>
  <c r="J12" i="17"/>
  <c r="E12" i="17"/>
  <c r="D12" i="17"/>
  <c r="K11" i="17"/>
  <c r="J11" i="17"/>
  <c r="E11" i="17"/>
  <c r="D11" i="17"/>
  <c r="K10" i="17"/>
  <c r="J10" i="17"/>
  <c r="E10" i="17"/>
  <c r="D10" i="17"/>
  <c r="K9" i="17"/>
  <c r="J9" i="17"/>
  <c r="E9" i="17"/>
  <c r="D9" i="17"/>
  <c r="F9" i="17" s="1"/>
  <c r="K8" i="17"/>
  <c r="J8" i="17"/>
  <c r="E8" i="17"/>
  <c r="D8" i="17"/>
  <c r="K7" i="17"/>
  <c r="J7" i="17"/>
  <c r="E7" i="17"/>
  <c r="D7" i="17"/>
  <c r="E6" i="17"/>
  <c r="D6" i="17"/>
  <c r="F6" i="17" s="1"/>
  <c r="F142" i="14" l="1"/>
  <c r="L142" i="14"/>
  <c r="F37" i="17"/>
  <c r="F15" i="17"/>
  <c r="H19" i="17"/>
  <c r="K16" i="17"/>
  <c r="J19" i="17"/>
  <c r="J16" i="17"/>
  <c r="L16" i="17" s="1"/>
  <c r="L26" i="17"/>
  <c r="L28" i="17"/>
  <c r="L30" i="17"/>
  <c r="L31" i="17"/>
  <c r="L39" i="17"/>
  <c r="L57" i="17"/>
  <c r="J62" i="17"/>
  <c r="J61" i="17"/>
  <c r="L10" i="17"/>
  <c r="L12" i="17"/>
  <c r="L27" i="17"/>
  <c r="L7" i="17"/>
  <c r="L9" i="17"/>
  <c r="L11" i="17"/>
  <c r="L34" i="17"/>
  <c r="K61" i="17"/>
  <c r="J33" i="17"/>
  <c r="F25" i="17"/>
  <c r="H32" i="17"/>
  <c r="K32" i="17" s="1"/>
  <c r="L32" i="17" s="1"/>
  <c r="F39" i="17"/>
  <c r="F52" i="17"/>
  <c r="F62" i="17"/>
  <c r="H58" i="17"/>
  <c r="L8" i="17"/>
  <c r="L29" i="17"/>
  <c r="J15" i="17"/>
  <c r="L15" i="17" s="1"/>
  <c r="F61" i="17"/>
  <c r="F58" i="17"/>
  <c r="F55" i="17"/>
  <c r="F54" i="17"/>
  <c r="F60" i="17"/>
  <c r="F59" i="17"/>
  <c r="F57" i="17"/>
  <c r="F56" i="17"/>
  <c r="F46" i="17"/>
  <c r="F38" i="17"/>
  <c r="F33" i="17"/>
  <c r="F34" i="17"/>
  <c r="F29" i="17"/>
  <c r="F27" i="17"/>
  <c r="F32" i="17"/>
  <c r="F30" i="17"/>
  <c r="F28" i="17"/>
  <c r="F20" i="17"/>
  <c r="F19" i="17"/>
  <c r="F16" i="17"/>
  <c r="F13" i="17"/>
  <c r="F11" i="17"/>
  <c r="F7" i="17"/>
  <c r="F14" i="17"/>
  <c r="F12" i="17"/>
  <c r="F10" i="17"/>
  <c r="F8" i="17"/>
  <c r="L35" i="17"/>
  <c r="K63" i="17"/>
  <c r="L63" i="17" s="1"/>
  <c r="K62" i="17"/>
  <c r="L62" i="17" s="1"/>
  <c r="K20" i="17"/>
  <c r="L20" i="17" s="1"/>
  <c r="K19" i="17"/>
  <c r="L19" i="17" s="1"/>
  <c r="H36" i="17"/>
  <c r="J60" i="17"/>
  <c r="L60" i="17" s="1"/>
  <c r="J36" i="17"/>
  <c r="H13" i="17"/>
  <c r="K13" i="17" s="1"/>
  <c r="L13" i="17" s="1"/>
  <c r="D54" i="16"/>
  <c r="E54" i="16"/>
  <c r="J54" i="16"/>
  <c r="K54" i="16"/>
  <c r="D65" i="16"/>
  <c r="E65" i="16"/>
  <c r="J65" i="16"/>
  <c r="K65" i="16"/>
  <c r="L61" i="17" l="1"/>
  <c r="K58" i="17"/>
  <c r="L58" i="17" s="1"/>
  <c r="K59" i="17"/>
  <c r="L59" i="17" s="1"/>
  <c r="K33" i="17"/>
  <c r="L33" i="17" s="1"/>
  <c r="K36" i="17"/>
  <c r="L36" i="17" s="1"/>
  <c r="K37" i="17"/>
  <c r="L37" i="17" s="1"/>
  <c r="K14" i="17"/>
  <c r="L14" i="17" s="1"/>
  <c r="F65" i="16"/>
  <c r="L54" i="16"/>
  <c r="L65" i="16"/>
  <c r="F54" i="16"/>
  <c r="K83" i="16" l="1"/>
  <c r="J83" i="16"/>
  <c r="J82" i="16"/>
  <c r="E81" i="16"/>
  <c r="D81" i="16"/>
  <c r="I80" i="16"/>
  <c r="J81" i="16" s="1"/>
  <c r="H80" i="16"/>
  <c r="E80" i="16"/>
  <c r="D80" i="16"/>
  <c r="E79" i="16"/>
  <c r="D79" i="16"/>
  <c r="I78" i="16"/>
  <c r="J79" i="16" s="1"/>
  <c r="H78" i="16"/>
  <c r="E78" i="16"/>
  <c r="D78" i="16"/>
  <c r="J77" i="16"/>
  <c r="E77" i="16"/>
  <c r="D77" i="16"/>
  <c r="K76" i="16"/>
  <c r="J76" i="16"/>
  <c r="E76" i="16"/>
  <c r="D76" i="16"/>
  <c r="E75" i="16"/>
  <c r="D75" i="16"/>
  <c r="E74" i="16"/>
  <c r="D74" i="16"/>
  <c r="E73" i="16"/>
  <c r="D73" i="16"/>
  <c r="E72" i="16"/>
  <c r="D72" i="16"/>
  <c r="E71" i="16"/>
  <c r="D71" i="16"/>
  <c r="E70" i="16"/>
  <c r="D70" i="16"/>
  <c r="K66" i="16"/>
  <c r="J66" i="16"/>
  <c r="E66" i="16"/>
  <c r="D66" i="16"/>
  <c r="K53" i="16"/>
  <c r="J53" i="16"/>
  <c r="E53" i="16"/>
  <c r="D53" i="16"/>
  <c r="J52" i="16"/>
  <c r="E52" i="16"/>
  <c r="D52" i="16"/>
  <c r="E51" i="16"/>
  <c r="D51" i="16"/>
  <c r="I50" i="16"/>
  <c r="J51" i="16" s="1"/>
  <c r="H50" i="16"/>
  <c r="K50" i="16" s="1"/>
  <c r="E50" i="16"/>
  <c r="D50" i="16"/>
  <c r="E49" i="16"/>
  <c r="D49" i="16"/>
  <c r="I48" i="16"/>
  <c r="J48" i="16" s="1"/>
  <c r="H48" i="16"/>
  <c r="K49" i="16" s="1"/>
  <c r="E48" i="16"/>
  <c r="D48" i="16"/>
  <c r="J47" i="16"/>
  <c r="E47" i="16"/>
  <c r="D47" i="16"/>
  <c r="K46" i="16"/>
  <c r="J46" i="16"/>
  <c r="E46" i="16"/>
  <c r="D46" i="16"/>
  <c r="K45" i="16"/>
  <c r="J45" i="16"/>
  <c r="E45" i="16"/>
  <c r="D45" i="16"/>
  <c r="K44" i="16"/>
  <c r="J44" i="16"/>
  <c r="E44" i="16"/>
  <c r="D44" i="16"/>
  <c r="K43" i="16"/>
  <c r="J43" i="16"/>
  <c r="E43" i="16"/>
  <c r="D43" i="16"/>
  <c r="K42" i="16"/>
  <c r="J42" i="16"/>
  <c r="E42" i="16"/>
  <c r="D42" i="16"/>
  <c r="K41" i="16"/>
  <c r="J41" i="16"/>
  <c r="E41" i="16"/>
  <c r="D41" i="16"/>
  <c r="E40" i="16"/>
  <c r="D40" i="16"/>
  <c r="J20" i="16"/>
  <c r="E20" i="16"/>
  <c r="D20" i="16"/>
  <c r="E19" i="16"/>
  <c r="D19" i="16"/>
  <c r="I16" i="16"/>
  <c r="J16" i="16" s="1"/>
  <c r="H16" i="16"/>
  <c r="E16" i="16"/>
  <c r="D16" i="16"/>
  <c r="E15" i="16"/>
  <c r="D15" i="16"/>
  <c r="I14" i="16"/>
  <c r="J14" i="16" s="1"/>
  <c r="H14" i="16"/>
  <c r="K15" i="16" s="1"/>
  <c r="E14" i="16"/>
  <c r="D14" i="16"/>
  <c r="J13" i="16"/>
  <c r="E13" i="16"/>
  <c r="D13" i="16"/>
  <c r="K12" i="16"/>
  <c r="J12" i="16"/>
  <c r="E12" i="16"/>
  <c r="D12" i="16"/>
  <c r="K11" i="16"/>
  <c r="J11" i="16"/>
  <c r="E11" i="16"/>
  <c r="D11" i="16"/>
  <c r="K10" i="16"/>
  <c r="J10" i="16"/>
  <c r="E10" i="16"/>
  <c r="D10" i="16"/>
  <c r="K9" i="16"/>
  <c r="J9" i="16"/>
  <c r="E9" i="16"/>
  <c r="D9" i="16"/>
  <c r="K8" i="16"/>
  <c r="J8" i="16"/>
  <c r="E8" i="16"/>
  <c r="D8" i="16"/>
  <c r="K7" i="16"/>
  <c r="J7" i="16"/>
  <c r="E7" i="16"/>
  <c r="D7" i="16"/>
  <c r="E6" i="16"/>
  <c r="D6" i="16"/>
  <c r="H13" i="16" l="1"/>
  <c r="K13" i="16" s="1"/>
  <c r="L13" i="16" s="1"/>
  <c r="H19" i="16"/>
  <c r="K19" i="16" s="1"/>
  <c r="J49" i="16"/>
  <c r="L49" i="16" s="1"/>
  <c r="L53" i="16"/>
  <c r="F43" i="16"/>
  <c r="F47" i="16"/>
  <c r="L42" i="16"/>
  <c r="L46" i="16"/>
  <c r="F50" i="16"/>
  <c r="L76" i="16"/>
  <c r="H81" i="16"/>
  <c r="K82" i="16" s="1"/>
  <c r="L82" i="16" s="1"/>
  <c r="F48" i="16"/>
  <c r="L83" i="16"/>
  <c r="L9" i="16"/>
  <c r="L10" i="16"/>
  <c r="L45" i="16"/>
  <c r="L11" i="16"/>
  <c r="J78" i="16"/>
  <c r="L41" i="16"/>
  <c r="J50" i="16"/>
  <c r="L50" i="16" s="1"/>
  <c r="L66" i="16"/>
  <c r="F8" i="16"/>
  <c r="L8" i="16"/>
  <c r="L44" i="16"/>
  <c r="L12" i="16"/>
  <c r="K16" i="16"/>
  <c r="L16" i="16" s="1"/>
  <c r="L7" i="16"/>
  <c r="L43" i="16"/>
  <c r="F80" i="16"/>
  <c r="F79" i="16"/>
  <c r="F78" i="16"/>
  <c r="F77" i="16"/>
  <c r="F75" i="16"/>
  <c r="F72" i="16"/>
  <c r="F71" i="16"/>
  <c r="F70" i="16"/>
  <c r="F81" i="16"/>
  <c r="F76" i="16"/>
  <c r="F74" i="16"/>
  <c r="F73" i="16"/>
  <c r="F44" i="16"/>
  <c r="F40" i="16"/>
  <c r="F53" i="16"/>
  <c r="F66" i="16"/>
  <c r="F52" i="16"/>
  <c r="F51" i="16"/>
  <c r="F49" i="16"/>
  <c r="F46" i="16"/>
  <c r="F45" i="16"/>
  <c r="F42" i="16"/>
  <c r="F41" i="16"/>
  <c r="F15" i="16"/>
  <c r="F14" i="16"/>
  <c r="F12" i="16"/>
  <c r="F11" i="16"/>
  <c r="F7" i="16"/>
  <c r="F6" i="16"/>
  <c r="F20" i="16"/>
  <c r="F19" i="16"/>
  <c r="F16" i="16"/>
  <c r="F13" i="16"/>
  <c r="F10" i="16"/>
  <c r="F9" i="16"/>
  <c r="J80" i="16"/>
  <c r="H77" i="16"/>
  <c r="K77" i="16" s="1"/>
  <c r="L77" i="16" s="1"/>
  <c r="K79" i="16"/>
  <c r="L79" i="16" s="1"/>
  <c r="K80" i="16"/>
  <c r="J19" i="16"/>
  <c r="H51" i="16"/>
  <c r="J15" i="16"/>
  <c r="L15" i="16" s="1"/>
  <c r="H47" i="16"/>
  <c r="K47" i="16" s="1"/>
  <c r="L47" i="16" s="1"/>
  <c r="D224" i="14"/>
  <c r="E224" i="14"/>
  <c r="D225" i="14"/>
  <c r="E225" i="14"/>
  <c r="D226" i="14"/>
  <c r="E226" i="14"/>
  <c r="D227" i="14"/>
  <c r="E227" i="14"/>
  <c r="D228" i="14"/>
  <c r="E228" i="14"/>
  <c r="D229" i="14"/>
  <c r="E229" i="14"/>
  <c r="D230" i="14"/>
  <c r="E230" i="14"/>
  <c r="D231" i="14"/>
  <c r="E231" i="14"/>
  <c r="J231" i="14"/>
  <c r="D232" i="14"/>
  <c r="E232" i="14"/>
  <c r="H232" i="14"/>
  <c r="I232" i="14"/>
  <c r="J233" i="14" s="1"/>
  <c r="D233" i="14"/>
  <c r="E233" i="14"/>
  <c r="D234" i="14"/>
  <c r="E234" i="14"/>
  <c r="H234" i="14"/>
  <c r="K234" i="14" s="1"/>
  <c r="I234" i="14"/>
  <c r="J234" i="14" s="1"/>
  <c r="D235" i="14"/>
  <c r="E235" i="14"/>
  <c r="D236" i="14"/>
  <c r="E236" i="14"/>
  <c r="J236" i="14"/>
  <c r="H550" i="14"/>
  <c r="K550" i="14" s="1"/>
  <c r="H548" i="14"/>
  <c r="K549" i="14" s="1"/>
  <c r="H798" i="14"/>
  <c r="K798" i="14" s="1"/>
  <c r="H796" i="14"/>
  <c r="D780" i="14"/>
  <c r="E780" i="14"/>
  <c r="H779" i="14"/>
  <c r="K779" i="14" s="1"/>
  <c r="H777" i="14"/>
  <c r="K778" i="14" s="1"/>
  <c r="H760" i="14"/>
  <c r="K760" i="14" s="1"/>
  <c r="H758" i="14"/>
  <c r="K759" i="14" s="1"/>
  <c r="H741" i="14"/>
  <c r="K741" i="14" s="1"/>
  <c r="H739" i="14"/>
  <c r="H722" i="14"/>
  <c r="K722" i="14" s="1"/>
  <c r="H720" i="14"/>
  <c r="K721" i="14" s="1"/>
  <c r="H589" i="14"/>
  <c r="H587" i="14"/>
  <c r="H570" i="14"/>
  <c r="K570" i="14" s="1"/>
  <c r="H568" i="14"/>
  <c r="K569" i="14" s="1"/>
  <c r="H451" i="14"/>
  <c r="H449" i="14"/>
  <c r="K450" i="14" s="1"/>
  <c r="H431" i="14"/>
  <c r="H429" i="14"/>
  <c r="H292" i="14"/>
  <c r="H290" i="14"/>
  <c r="H273" i="14"/>
  <c r="H271" i="14"/>
  <c r="H253" i="14"/>
  <c r="H251" i="14"/>
  <c r="H215" i="14"/>
  <c r="H213" i="14"/>
  <c r="K214" i="14" s="1"/>
  <c r="H196" i="14"/>
  <c r="H194" i="14"/>
  <c r="H176" i="14"/>
  <c r="K176" i="14" s="1"/>
  <c r="H174" i="14"/>
  <c r="K175" i="14" s="1"/>
  <c r="H157" i="14"/>
  <c r="H155" i="14"/>
  <c r="K156" i="14" s="1"/>
  <c r="H118" i="14"/>
  <c r="H116" i="14"/>
  <c r="H79" i="14"/>
  <c r="K79" i="14" s="1"/>
  <c r="H77" i="14"/>
  <c r="H58" i="14"/>
  <c r="H56" i="14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H57" i="13" s="1"/>
  <c r="H58" i="13" s="1"/>
  <c r="H59" i="13" s="1"/>
  <c r="H60" i="13" s="1"/>
  <c r="H61" i="13" s="1"/>
  <c r="H62" i="13" s="1"/>
  <c r="H63" i="13" s="1"/>
  <c r="H64" i="13" s="1"/>
  <c r="H65" i="13" s="1"/>
  <c r="H66" i="13" s="1"/>
  <c r="H67" i="13" s="1"/>
  <c r="H68" i="13" s="1"/>
  <c r="H69" i="13" s="1"/>
  <c r="H70" i="13" s="1"/>
  <c r="H71" i="13" s="1"/>
  <c r="H72" i="13" s="1"/>
  <c r="H73" i="13" s="1"/>
  <c r="H74" i="13" s="1"/>
  <c r="H75" i="13" s="1"/>
  <c r="H76" i="13" s="1"/>
  <c r="H77" i="13" s="1"/>
  <c r="H78" i="13" s="1"/>
  <c r="H79" i="13" s="1"/>
  <c r="H80" i="13" s="1"/>
  <c r="H81" i="13" s="1"/>
  <c r="H82" i="13" s="1"/>
  <c r="H83" i="13" s="1"/>
  <c r="H84" i="13" s="1"/>
  <c r="H85" i="13" s="1"/>
  <c r="H86" i="13" s="1"/>
  <c r="H87" i="13" s="1"/>
  <c r="H88" i="13" s="1"/>
  <c r="H89" i="13" s="1"/>
  <c r="H90" i="13" s="1"/>
  <c r="H91" i="13" s="1"/>
  <c r="H92" i="13" s="1"/>
  <c r="H93" i="13" s="1"/>
  <c r="H94" i="13" s="1"/>
  <c r="H95" i="13" s="1"/>
  <c r="H96" i="13" s="1"/>
  <c r="H97" i="13" s="1"/>
  <c r="H98" i="13" s="1"/>
  <c r="H99" i="13" s="1"/>
  <c r="H100" i="13" s="1"/>
  <c r="H101" i="13" s="1"/>
  <c r="H102" i="13" s="1"/>
  <c r="H103" i="13" s="1"/>
  <c r="H104" i="13" s="1"/>
  <c r="H105" i="13" s="1"/>
  <c r="H106" i="13" s="1"/>
  <c r="H107" i="13" s="1"/>
  <c r="H108" i="13" s="1"/>
  <c r="H109" i="13" s="1"/>
  <c r="H110" i="13" s="1"/>
  <c r="H111" i="13" s="1"/>
  <c r="H112" i="13" s="1"/>
  <c r="H113" i="13" s="1"/>
  <c r="B113" i="13"/>
  <c r="G112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G85" i="13"/>
  <c r="B85" i="13"/>
  <c r="B84" i="13"/>
  <c r="G83" i="13"/>
  <c r="B83" i="13"/>
  <c r="G82" i="13"/>
  <c r="B82" i="13"/>
  <c r="G81" i="13"/>
  <c r="C81" i="13"/>
  <c r="B81" i="13"/>
  <c r="G80" i="13"/>
  <c r="C80" i="13"/>
  <c r="B80" i="13"/>
  <c r="G79" i="13"/>
  <c r="C79" i="13"/>
  <c r="B79" i="13"/>
  <c r="G78" i="13"/>
  <c r="C78" i="13"/>
  <c r="B78" i="13"/>
  <c r="G77" i="13"/>
  <c r="C77" i="13"/>
  <c r="B77" i="13"/>
  <c r="G76" i="13"/>
  <c r="C76" i="13"/>
  <c r="B76" i="13"/>
  <c r="G75" i="13"/>
  <c r="C75" i="13"/>
  <c r="B75" i="13"/>
  <c r="G74" i="13"/>
  <c r="C74" i="13"/>
  <c r="B74" i="13"/>
  <c r="G73" i="13"/>
  <c r="C73" i="13"/>
  <c r="B73" i="13"/>
  <c r="G72" i="13"/>
  <c r="C72" i="13"/>
  <c r="B72" i="13"/>
  <c r="G71" i="13"/>
  <c r="C71" i="13"/>
  <c r="B71" i="13"/>
  <c r="G70" i="13"/>
  <c r="C70" i="13"/>
  <c r="B70" i="13"/>
  <c r="G69" i="13"/>
  <c r="C69" i="13"/>
  <c r="B69" i="13"/>
  <c r="G68" i="13"/>
  <c r="C68" i="13"/>
  <c r="B68" i="13"/>
  <c r="C67" i="13"/>
  <c r="B67" i="13"/>
  <c r="C66" i="13"/>
  <c r="B66" i="13"/>
  <c r="B65" i="13"/>
  <c r="B64" i="13"/>
  <c r="B63" i="13"/>
  <c r="C62" i="13"/>
  <c r="B62" i="13"/>
  <c r="B61" i="13"/>
  <c r="B60" i="13"/>
  <c r="B59" i="13"/>
  <c r="B58" i="13"/>
  <c r="C57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1" i="13"/>
  <c r="B12" i="13"/>
  <c r="B10" i="13"/>
  <c r="B9" i="13"/>
  <c r="B8" i="13"/>
  <c r="B7" i="13"/>
  <c r="B6" i="13"/>
  <c r="B5" i="13"/>
  <c r="H97" i="14"/>
  <c r="H137" i="14"/>
  <c r="H135" i="14"/>
  <c r="K136" i="14" s="1"/>
  <c r="H314" i="14"/>
  <c r="H312" i="14"/>
  <c r="K313" i="14" s="1"/>
  <c r="H334" i="14"/>
  <c r="H332" i="14"/>
  <c r="K333" i="14" s="1"/>
  <c r="H353" i="14"/>
  <c r="H351" i="14"/>
  <c r="K352" i="14" s="1"/>
  <c r="H373" i="14"/>
  <c r="K373" i="14" s="1"/>
  <c r="H371" i="14"/>
  <c r="K372" i="14" s="1"/>
  <c r="H392" i="14"/>
  <c r="K392" i="14" s="1"/>
  <c r="H390" i="14"/>
  <c r="H412" i="14"/>
  <c r="K412" i="14" s="1"/>
  <c r="H410" i="14"/>
  <c r="H471" i="14"/>
  <c r="K471" i="14" s="1"/>
  <c r="H469" i="14"/>
  <c r="H490" i="14"/>
  <c r="H488" i="14"/>
  <c r="H510" i="14"/>
  <c r="H508" i="14"/>
  <c r="H529" i="14"/>
  <c r="H527" i="14"/>
  <c r="K528" i="14" s="1"/>
  <c r="H608" i="14"/>
  <c r="H606" i="14"/>
  <c r="K607" i="14" s="1"/>
  <c r="H627" i="14"/>
  <c r="H625" i="14"/>
  <c r="K626" i="14" s="1"/>
  <c r="H646" i="14"/>
  <c r="H644" i="14"/>
  <c r="H665" i="14"/>
  <c r="H663" i="14"/>
  <c r="H684" i="14"/>
  <c r="H682" i="14"/>
  <c r="K683" i="14" s="1"/>
  <c r="H703" i="14"/>
  <c r="K703" i="14" s="1"/>
  <c r="H701" i="14"/>
  <c r="G104" i="13"/>
  <c r="G103" i="13"/>
  <c r="G98" i="13"/>
  <c r="G97" i="13"/>
  <c r="G89" i="13"/>
  <c r="G53" i="13"/>
  <c r="G51" i="13"/>
  <c r="G50" i="13"/>
  <c r="D799" i="14"/>
  <c r="E799" i="14"/>
  <c r="D800" i="14"/>
  <c r="E800" i="14"/>
  <c r="D801" i="14"/>
  <c r="E801" i="14"/>
  <c r="J800" i="14"/>
  <c r="I798" i="14"/>
  <c r="J799" i="14" s="1"/>
  <c r="E798" i="14"/>
  <c r="D798" i="14"/>
  <c r="E797" i="14"/>
  <c r="D797" i="14"/>
  <c r="I796" i="14"/>
  <c r="J797" i="14" s="1"/>
  <c r="E796" i="14"/>
  <c r="D796" i="14"/>
  <c r="J795" i="14"/>
  <c r="E795" i="14"/>
  <c r="D795" i="14"/>
  <c r="K794" i="14"/>
  <c r="J794" i="14"/>
  <c r="E794" i="14"/>
  <c r="D794" i="14"/>
  <c r="K793" i="14"/>
  <c r="J793" i="14"/>
  <c r="E793" i="14"/>
  <c r="D793" i="14"/>
  <c r="E792" i="14"/>
  <c r="D792" i="14"/>
  <c r="E791" i="14"/>
  <c r="D791" i="14"/>
  <c r="E790" i="14"/>
  <c r="D790" i="14"/>
  <c r="E789" i="14"/>
  <c r="D789" i="14"/>
  <c r="E788" i="14"/>
  <c r="D788" i="14"/>
  <c r="E787" i="14"/>
  <c r="D787" i="14"/>
  <c r="E786" i="14"/>
  <c r="D786" i="14"/>
  <c r="E785" i="14"/>
  <c r="D785" i="14"/>
  <c r="I779" i="14"/>
  <c r="J779" i="14" s="1"/>
  <c r="E779" i="14"/>
  <c r="D779" i="14"/>
  <c r="E778" i="14"/>
  <c r="D778" i="14"/>
  <c r="I777" i="14"/>
  <c r="J778" i="14" s="1"/>
  <c r="E777" i="14"/>
  <c r="D777" i="14"/>
  <c r="J776" i="14"/>
  <c r="E776" i="14"/>
  <c r="D776" i="14"/>
  <c r="E775" i="14"/>
  <c r="D775" i="14"/>
  <c r="E774" i="14"/>
  <c r="D774" i="14"/>
  <c r="E773" i="14"/>
  <c r="D773" i="14"/>
  <c r="E772" i="14"/>
  <c r="D772" i="14"/>
  <c r="E771" i="14"/>
  <c r="D771" i="14"/>
  <c r="E770" i="14"/>
  <c r="D770" i="14"/>
  <c r="E769" i="14"/>
  <c r="D769" i="14"/>
  <c r="E768" i="14"/>
  <c r="D768" i="14"/>
  <c r="E767" i="14"/>
  <c r="D767" i="14"/>
  <c r="E766" i="14"/>
  <c r="D766" i="14"/>
  <c r="E761" i="14"/>
  <c r="D761" i="14"/>
  <c r="I760" i="14"/>
  <c r="J760" i="14" s="1"/>
  <c r="E760" i="14"/>
  <c r="D760" i="14"/>
  <c r="E759" i="14"/>
  <c r="D759" i="14"/>
  <c r="I758" i="14"/>
  <c r="J759" i="14" s="1"/>
  <c r="E758" i="14"/>
  <c r="D758" i="14"/>
  <c r="J757" i="14"/>
  <c r="E757" i="14"/>
  <c r="D757" i="14"/>
  <c r="E756" i="14"/>
  <c r="D756" i="14"/>
  <c r="E755" i="14"/>
  <c r="D755" i="14"/>
  <c r="E754" i="14"/>
  <c r="D754" i="14"/>
  <c r="E753" i="14"/>
  <c r="D753" i="14"/>
  <c r="E752" i="14"/>
  <c r="D752" i="14"/>
  <c r="E751" i="14"/>
  <c r="D751" i="14"/>
  <c r="E750" i="14"/>
  <c r="D750" i="14"/>
  <c r="E749" i="14"/>
  <c r="D749" i="14"/>
  <c r="E748" i="14"/>
  <c r="D748" i="14"/>
  <c r="E747" i="14"/>
  <c r="D747" i="14"/>
  <c r="E742" i="14"/>
  <c r="D742" i="14"/>
  <c r="I741" i="14"/>
  <c r="E741" i="14"/>
  <c r="D741" i="14"/>
  <c r="E740" i="14"/>
  <c r="D740" i="14"/>
  <c r="I739" i="14"/>
  <c r="E739" i="14"/>
  <c r="D739" i="14"/>
  <c r="J738" i="14"/>
  <c r="E738" i="14"/>
  <c r="D738" i="14"/>
  <c r="K737" i="14"/>
  <c r="J737" i="14"/>
  <c r="E737" i="14"/>
  <c r="D737" i="14"/>
  <c r="K736" i="14"/>
  <c r="J736" i="14"/>
  <c r="E736" i="14"/>
  <c r="D736" i="14"/>
  <c r="K735" i="14"/>
  <c r="J735" i="14"/>
  <c r="E735" i="14"/>
  <c r="D735" i="14"/>
  <c r="E734" i="14"/>
  <c r="D734" i="14"/>
  <c r="E733" i="14"/>
  <c r="D733" i="14"/>
  <c r="E732" i="14"/>
  <c r="D732" i="14"/>
  <c r="E731" i="14"/>
  <c r="D731" i="14"/>
  <c r="E730" i="14"/>
  <c r="D730" i="14"/>
  <c r="E729" i="14"/>
  <c r="D729" i="14"/>
  <c r="E728" i="14"/>
  <c r="D728" i="14"/>
  <c r="E723" i="14"/>
  <c r="D723" i="14"/>
  <c r="I722" i="14"/>
  <c r="J722" i="14" s="1"/>
  <c r="E722" i="14"/>
  <c r="D722" i="14"/>
  <c r="E721" i="14"/>
  <c r="D721" i="14"/>
  <c r="I720" i="14"/>
  <c r="J721" i="14" s="1"/>
  <c r="E720" i="14"/>
  <c r="D720" i="14"/>
  <c r="J719" i="14"/>
  <c r="E719" i="14"/>
  <c r="D719" i="14"/>
  <c r="K718" i="14"/>
  <c r="J718" i="14"/>
  <c r="E718" i="14"/>
  <c r="D718" i="14"/>
  <c r="K717" i="14"/>
  <c r="J717" i="14"/>
  <c r="E717" i="14"/>
  <c r="D717" i="14"/>
  <c r="K716" i="14"/>
  <c r="J716" i="14"/>
  <c r="E716" i="14"/>
  <c r="D716" i="14"/>
  <c r="K715" i="14"/>
  <c r="J715" i="14"/>
  <c r="E715" i="14"/>
  <c r="D715" i="14"/>
  <c r="K714" i="14"/>
  <c r="J714" i="14"/>
  <c r="E714" i="14"/>
  <c r="D714" i="14"/>
  <c r="E713" i="14"/>
  <c r="D713" i="14"/>
  <c r="E712" i="14"/>
  <c r="D712" i="14"/>
  <c r="E711" i="14"/>
  <c r="D711" i="14"/>
  <c r="E710" i="14"/>
  <c r="D710" i="14"/>
  <c r="E709" i="14"/>
  <c r="D709" i="14"/>
  <c r="E704" i="14"/>
  <c r="D704" i="14"/>
  <c r="I703" i="14"/>
  <c r="J704" i="14" s="1"/>
  <c r="E703" i="14"/>
  <c r="D703" i="14"/>
  <c r="E702" i="14"/>
  <c r="D702" i="14"/>
  <c r="I701" i="14"/>
  <c r="J701" i="14" s="1"/>
  <c r="E701" i="14"/>
  <c r="D701" i="14"/>
  <c r="J700" i="14"/>
  <c r="E700" i="14"/>
  <c r="D700" i="14"/>
  <c r="K699" i="14"/>
  <c r="J699" i="14"/>
  <c r="E699" i="14"/>
  <c r="D699" i="14"/>
  <c r="K698" i="14"/>
  <c r="J698" i="14"/>
  <c r="E698" i="14"/>
  <c r="D698" i="14"/>
  <c r="K697" i="14"/>
  <c r="J697" i="14"/>
  <c r="E697" i="14"/>
  <c r="D697" i="14"/>
  <c r="K696" i="14"/>
  <c r="J696" i="14"/>
  <c r="E696" i="14"/>
  <c r="D696" i="14"/>
  <c r="K695" i="14"/>
  <c r="J695" i="14"/>
  <c r="E695" i="14"/>
  <c r="D695" i="14"/>
  <c r="K694" i="14"/>
  <c r="J694" i="14"/>
  <c r="E694" i="14"/>
  <c r="D694" i="14"/>
  <c r="E693" i="14"/>
  <c r="D693" i="14"/>
  <c r="E692" i="14"/>
  <c r="D692" i="14"/>
  <c r="E691" i="14"/>
  <c r="D691" i="14"/>
  <c r="E690" i="14"/>
  <c r="D690" i="14"/>
  <c r="J674" i="14"/>
  <c r="K674" i="14"/>
  <c r="J675" i="14"/>
  <c r="K675" i="14"/>
  <c r="E685" i="14"/>
  <c r="D685" i="14"/>
  <c r="I684" i="14"/>
  <c r="J684" i="14" s="1"/>
  <c r="E684" i="14"/>
  <c r="D684" i="14"/>
  <c r="E683" i="14"/>
  <c r="D683" i="14"/>
  <c r="I682" i="14"/>
  <c r="J683" i="14" s="1"/>
  <c r="E682" i="14"/>
  <c r="D682" i="14"/>
  <c r="J681" i="14"/>
  <c r="E681" i="14"/>
  <c r="D681" i="14"/>
  <c r="K680" i="14"/>
  <c r="J680" i="14"/>
  <c r="E680" i="14"/>
  <c r="D680" i="14"/>
  <c r="K679" i="14"/>
  <c r="J679" i="14"/>
  <c r="E679" i="14"/>
  <c r="D679" i="14"/>
  <c r="K678" i="14"/>
  <c r="J678" i="14"/>
  <c r="E678" i="14"/>
  <c r="D678" i="14"/>
  <c r="K677" i="14"/>
  <c r="J677" i="14"/>
  <c r="E677" i="14"/>
  <c r="D677" i="14"/>
  <c r="K676" i="14"/>
  <c r="J676" i="14"/>
  <c r="E676" i="14"/>
  <c r="D676" i="14"/>
  <c r="E675" i="14"/>
  <c r="D675" i="14"/>
  <c r="E674" i="14"/>
  <c r="D674" i="14"/>
  <c r="E673" i="14"/>
  <c r="D673" i="14"/>
  <c r="E672" i="14"/>
  <c r="D672" i="14"/>
  <c r="E671" i="14"/>
  <c r="D671" i="14"/>
  <c r="E666" i="14"/>
  <c r="D666" i="14"/>
  <c r="I665" i="14"/>
  <c r="E665" i="14"/>
  <c r="D665" i="14"/>
  <c r="E664" i="14"/>
  <c r="D664" i="14"/>
  <c r="I663" i="14"/>
  <c r="E663" i="14"/>
  <c r="D663" i="14"/>
  <c r="J662" i="14"/>
  <c r="E662" i="14"/>
  <c r="D662" i="14"/>
  <c r="K661" i="14"/>
  <c r="J661" i="14"/>
  <c r="E661" i="14"/>
  <c r="D661" i="14"/>
  <c r="K660" i="14"/>
  <c r="J660" i="14"/>
  <c r="E660" i="14"/>
  <c r="D660" i="14"/>
  <c r="K659" i="14"/>
  <c r="J659" i="14"/>
  <c r="E659" i="14"/>
  <c r="D659" i="14"/>
  <c r="E658" i="14"/>
  <c r="D658" i="14"/>
  <c r="E657" i="14"/>
  <c r="D657" i="14"/>
  <c r="E656" i="14"/>
  <c r="D656" i="14"/>
  <c r="E655" i="14"/>
  <c r="D655" i="14"/>
  <c r="E654" i="14"/>
  <c r="D654" i="14"/>
  <c r="E653" i="14"/>
  <c r="D653" i="14"/>
  <c r="E652" i="14"/>
  <c r="D652" i="14"/>
  <c r="E647" i="14"/>
  <c r="D647" i="14"/>
  <c r="I646" i="14"/>
  <c r="J647" i="14" s="1"/>
  <c r="E646" i="14"/>
  <c r="D646" i="14"/>
  <c r="E645" i="14"/>
  <c r="D645" i="14"/>
  <c r="I644" i="14"/>
  <c r="J644" i="14" s="1"/>
  <c r="E644" i="14"/>
  <c r="D644" i="14"/>
  <c r="J643" i="14"/>
  <c r="E643" i="14"/>
  <c r="D643" i="14"/>
  <c r="K642" i="14"/>
  <c r="J642" i="14"/>
  <c r="E642" i="14"/>
  <c r="D642" i="14"/>
  <c r="K641" i="14"/>
  <c r="J641" i="14"/>
  <c r="E641" i="14"/>
  <c r="D641" i="14"/>
  <c r="K640" i="14"/>
  <c r="J640" i="14"/>
  <c r="E640" i="14"/>
  <c r="D640" i="14"/>
  <c r="K639" i="14"/>
  <c r="J639" i="14"/>
  <c r="E639" i="14"/>
  <c r="D639" i="14"/>
  <c r="K638" i="14"/>
  <c r="J638" i="14"/>
  <c r="E638" i="14"/>
  <c r="D638" i="14"/>
  <c r="K637" i="14"/>
  <c r="J637" i="14"/>
  <c r="E637" i="14"/>
  <c r="D637" i="14"/>
  <c r="E636" i="14"/>
  <c r="D636" i="14"/>
  <c r="E635" i="14"/>
  <c r="D635" i="14"/>
  <c r="E634" i="14"/>
  <c r="D634" i="14"/>
  <c r="E633" i="14"/>
  <c r="D633" i="14"/>
  <c r="G37" i="13"/>
  <c r="E628" i="14"/>
  <c r="D628" i="14"/>
  <c r="I627" i="14"/>
  <c r="J628" i="14" s="1"/>
  <c r="E627" i="14"/>
  <c r="D627" i="14"/>
  <c r="E626" i="14"/>
  <c r="D626" i="14"/>
  <c r="I625" i="14"/>
  <c r="J625" i="14" s="1"/>
  <c r="E625" i="14"/>
  <c r="D625" i="14"/>
  <c r="J624" i="14"/>
  <c r="E624" i="14"/>
  <c r="D624" i="14"/>
  <c r="K623" i="14"/>
  <c r="J623" i="14"/>
  <c r="E623" i="14"/>
  <c r="D623" i="14"/>
  <c r="K622" i="14"/>
  <c r="J622" i="14"/>
  <c r="E622" i="14"/>
  <c r="D622" i="14"/>
  <c r="K621" i="14"/>
  <c r="J621" i="14"/>
  <c r="E621" i="14"/>
  <c r="D621" i="14"/>
  <c r="K620" i="14"/>
  <c r="J620" i="14"/>
  <c r="E620" i="14"/>
  <c r="D620" i="14"/>
  <c r="K619" i="14"/>
  <c r="J619" i="14"/>
  <c r="E619" i="14"/>
  <c r="D619" i="14"/>
  <c r="K618" i="14"/>
  <c r="J618" i="14"/>
  <c r="E618" i="14"/>
  <c r="D618" i="14"/>
  <c r="K617" i="14"/>
  <c r="J617" i="14"/>
  <c r="E617" i="14"/>
  <c r="D617" i="14"/>
  <c r="K616" i="14"/>
  <c r="J616" i="14"/>
  <c r="E616" i="14"/>
  <c r="D616" i="14"/>
  <c r="E615" i="14"/>
  <c r="D615" i="14"/>
  <c r="E614" i="14"/>
  <c r="D614" i="14"/>
  <c r="J598" i="14"/>
  <c r="K598" i="14"/>
  <c r="J599" i="14"/>
  <c r="K599" i="14"/>
  <c r="E609" i="14"/>
  <c r="D609" i="14"/>
  <c r="I608" i="14"/>
  <c r="J609" i="14" s="1"/>
  <c r="E608" i="14"/>
  <c r="D608" i="14"/>
  <c r="E607" i="14"/>
  <c r="D607" i="14"/>
  <c r="I606" i="14"/>
  <c r="J606" i="14" s="1"/>
  <c r="E606" i="14"/>
  <c r="D606" i="14"/>
  <c r="J605" i="14"/>
  <c r="E605" i="14"/>
  <c r="D605" i="14"/>
  <c r="K604" i="14"/>
  <c r="J604" i="14"/>
  <c r="E604" i="14"/>
  <c r="D604" i="14"/>
  <c r="K603" i="14"/>
  <c r="J603" i="14"/>
  <c r="E603" i="14"/>
  <c r="D603" i="14"/>
  <c r="K602" i="14"/>
  <c r="J602" i="14"/>
  <c r="E602" i="14"/>
  <c r="D602" i="14"/>
  <c r="K601" i="14"/>
  <c r="J601" i="14"/>
  <c r="E601" i="14"/>
  <c r="D601" i="14"/>
  <c r="K600" i="14"/>
  <c r="J600" i="14"/>
  <c r="E600" i="14"/>
  <c r="D600" i="14"/>
  <c r="E599" i="14"/>
  <c r="D599" i="14"/>
  <c r="E598" i="14"/>
  <c r="D598" i="14"/>
  <c r="E597" i="14"/>
  <c r="D597" i="14"/>
  <c r="E596" i="14"/>
  <c r="D596" i="14"/>
  <c r="E595" i="14"/>
  <c r="D595" i="14"/>
  <c r="E590" i="14"/>
  <c r="D590" i="14"/>
  <c r="I589" i="14"/>
  <c r="J590" i="14" s="1"/>
  <c r="E589" i="14"/>
  <c r="D589" i="14"/>
  <c r="E588" i="14"/>
  <c r="D588" i="14"/>
  <c r="I587" i="14"/>
  <c r="J588" i="14" s="1"/>
  <c r="E587" i="14"/>
  <c r="D587" i="14"/>
  <c r="J586" i="14"/>
  <c r="E586" i="14"/>
  <c r="D586" i="14"/>
  <c r="K585" i="14"/>
  <c r="J585" i="14"/>
  <c r="E585" i="14"/>
  <c r="D585" i="14"/>
  <c r="K584" i="14"/>
  <c r="J584" i="14"/>
  <c r="E584" i="14"/>
  <c r="D584" i="14"/>
  <c r="E583" i="14"/>
  <c r="D583" i="14"/>
  <c r="E582" i="14"/>
  <c r="D582" i="14"/>
  <c r="E581" i="14"/>
  <c r="D581" i="14"/>
  <c r="E580" i="14"/>
  <c r="D580" i="14"/>
  <c r="E579" i="14"/>
  <c r="D579" i="14"/>
  <c r="E578" i="14"/>
  <c r="D578" i="14"/>
  <c r="E577" i="14"/>
  <c r="D577" i="14"/>
  <c r="E576" i="14"/>
  <c r="D576" i="14"/>
  <c r="E571" i="14"/>
  <c r="D571" i="14"/>
  <c r="I570" i="14"/>
  <c r="J570" i="14" s="1"/>
  <c r="E570" i="14"/>
  <c r="D570" i="14"/>
  <c r="E569" i="14"/>
  <c r="D569" i="14"/>
  <c r="I568" i="14"/>
  <c r="J569" i="14" s="1"/>
  <c r="E568" i="14"/>
  <c r="D568" i="14"/>
  <c r="J567" i="14"/>
  <c r="E567" i="14"/>
  <c r="D567" i="14"/>
  <c r="E566" i="14"/>
  <c r="D566" i="14"/>
  <c r="E565" i="14"/>
  <c r="D565" i="14"/>
  <c r="E564" i="14"/>
  <c r="D564" i="14"/>
  <c r="E563" i="14"/>
  <c r="D563" i="14"/>
  <c r="E562" i="14"/>
  <c r="D562" i="14"/>
  <c r="E561" i="14"/>
  <c r="D561" i="14"/>
  <c r="E560" i="14"/>
  <c r="D560" i="14"/>
  <c r="E559" i="14"/>
  <c r="D559" i="14"/>
  <c r="E558" i="14"/>
  <c r="D558" i="14"/>
  <c r="E557" i="14"/>
  <c r="D557" i="14"/>
  <c r="J552" i="14"/>
  <c r="E552" i="14"/>
  <c r="D552" i="14"/>
  <c r="E551" i="14"/>
  <c r="D551" i="14"/>
  <c r="I550" i="14"/>
  <c r="J550" i="14" s="1"/>
  <c r="E550" i="14"/>
  <c r="D550" i="14"/>
  <c r="E549" i="14"/>
  <c r="D549" i="14"/>
  <c r="I548" i="14"/>
  <c r="E548" i="14"/>
  <c r="D548" i="14"/>
  <c r="J547" i="14"/>
  <c r="E547" i="14"/>
  <c r="D547" i="14"/>
  <c r="K546" i="14"/>
  <c r="J546" i="14"/>
  <c r="E546" i="14"/>
  <c r="D546" i="14"/>
  <c r="K545" i="14"/>
  <c r="J545" i="14"/>
  <c r="E545" i="14"/>
  <c r="D545" i="14"/>
  <c r="K544" i="14"/>
  <c r="J544" i="14"/>
  <c r="E544" i="14"/>
  <c r="D544" i="14"/>
  <c r="E543" i="14"/>
  <c r="D543" i="14"/>
  <c r="E542" i="14"/>
  <c r="D542" i="14"/>
  <c r="E541" i="14"/>
  <c r="D541" i="14"/>
  <c r="E540" i="14"/>
  <c r="D540" i="14"/>
  <c r="E539" i="14"/>
  <c r="D539" i="14"/>
  <c r="E538" i="14"/>
  <c r="D538" i="14"/>
  <c r="E537" i="14"/>
  <c r="D537" i="14"/>
  <c r="K532" i="14"/>
  <c r="J532" i="14"/>
  <c r="E532" i="14"/>
  <c r="D532" i="14"/>
  <c r="J531" i="14"/>
  <c r="E531" i="14"/>
  <c r="D531" i="14"/>
  <c r="E530" i="14"/>
  <c r="D530" i="14"/>
  <c r="I529" i="14"/>
  <c r="J530" i="14" s="1"/>
  <c r="E529" i="14"/>
  <c r="D529" i="14"/>
  <c r="E528" i="14"/>
  <c r="D528" i="14"/>
  <c r="I527" i="14"/>
  <c r="J528" i="14" s="1"/>
  <c r="E527" i="14"/>
  <c r="D527" i="14"/>
  <c r="J526" i="14"/>
  <c r="E526" i="14"/>
  <c r="D526" i="14"/>
  <c r="K525" i="14"/>
  <c r="J525" i="14"/>
  <c r="E525" i="14"/>
  <c r="D525" i="14"/>
  <c r="K524" i="14"/>
  <c r="J524" i="14"/>
  <c r="E524" i="14"/>
  <c r="D524" i="14"/>
  <c r="K523" i="14"/>
  <c r="J523" i="14"/>
  <c r="E523" i="14"/>
  <c r="D523" i="14"/>
  <c r="K522" i="14"/>
  <c r="J522" i="14"/>
  <c r="E522" i="14"/>
  <c r="D522" i="14"/>
  <c r="K521" i="14"/>
  <c r="J521" i="14"/>
  <c r="E521" i="14"/>
  <c r="D521" i="14"/>
  <c r="K520" i="14"/>
  <c r="J520" i="14"/>
  <c r="E520" i="14"/>
  <c r="D520" i="14"/>
  <c r="E519" i="14"/>
  <c r="D519" i="14"/>
  <c r="E518" i="14"/>
  <c r="D518" i="14"/>
  <c r="E517" i="14"/>
  <c r="D517" i="14"/>
  <c r="E516" i="14"/>
  <c r="D516" i="14"/>
  <c r="E511" i="14"/>
  <c r="D511" i="14"/>
  <c r="I510" i="14"/>
  <c r="J511" i="14" s="1"/>
  <c r="E510" i="14"/>
  <c r="D510" i="14"/>
  <c r="E509" i="14"/>
  <c r="D509" i="14"/>
  <c r="I508" i="14"/>
  <c r="E508" i="14"/>
  <c r="D508" i="14"/>
  <c r="J507" i="14"/>
  <c r="E507" i="14"/>
  <c r="D507" i="14"/>
  <c r="K506" i="14"/>
  <c r="J506" i="14"/>
  <c r="E506" i="14"/>
  <c r="D506" i="14"/>
  <c r="K505" i="14"/>
  <c r="J505" i="14"/>
  <c r="E505" i="14"/>
  <c r="D505" i="14"/>
  <c r="K504" i="14"/>
  <c r="J504" i="14"/>
  <c r="E504" i="14"/>
  <c r="D504" i="14"/>
  <c r="K503" i="14"/>
  <c r="J503" i="14"/>
  <c r="E503" i="14"/>
  <c r="D503" i="14"/>
  <c r="K502" i="14"/>
  <c r="J502" i="14"/>
  <c r="E502" i="14"/>
  <c r="D502" i="14"/>
  <c r="E501" i="14"/>
  <c r="D501" i="14"/>
  <c r="E500" i="14"/>
  <c r="D500" i="14"/>
  <c r="E499" i="14"/>
  <c r="D499" i="14"/>
  <c r="E498" i="14"/>
  <c r="D498" i="14"/>
  <c r="E497" i="14"/>
  <c r="D497" i="14"/>
  <c r="J492" i="14"/>
  <c r="E492" i="14"/>
  <c r="D492" i="14"/>
  <c r="E491" i="14"/>
  <c r="D491" i="14"/>
  <c r="I490" i="14"/>
  <c r="J491" i="14" s="1"/>
  <c r="E490" i="14"/>
  <c r="D490" i="14"/>
  <c r="E489" i="14"/>
  <c r="D489" i="14"/>
  <c r="I488" i="14"/>
  <c r="J489" i="14" s="1"/>
  <c r="E488" i="14"/>
  <c r="D488" i="14"/>
  <c r="J487" i="14"/>
  <c r="E487" i="14"/>
  <c r="D487" i="14"/>
  <c r="K486" i="14"/>
  <c r="J486" i="14"/>
  <c r="E486" i="14"/>
  <c r="D486" i="14"/>
  <c r="K485" i="14"/>
  <c r="J485" i="14"/>
  <c r="E485" i="14"/>
  <c r="D485" i="14"/>
  <c r="K484" i="14"/>
  <c r="J484" i="14"/>
  <c r="E484" i="14"/>
  <c r="D484" i="14"/>
  <c r="K483" i="14"/>
  <c r="J483" i="14"/>
  <c r="E483" i="14"/>
  <c r="D483" i="14"/>
  <c r="K482" i="14"/>
  <c r="J482" i="14"/>
  <c r="E482" i="14"/>
  <c r="D482" i="14"/>
  <c r="K481" i="14"/>
  <c r="J481" i="14"/>
  <c r="E481" i="14"/>
  <c r="D481" i="14"/>
  <c r="E480" i="14"/>
  <c r="D480" i="14"/>
  <c r="E479" i="14"/>
  <c r="D479" i="14"/>
  <c r="E478" i="14"/>
  <c r="D478" i="14"/>
  <c r="E477" i="14"/>
  <c r="D477" i="14"/>
  <c r="J460" i="14"/>
  <c r="K460" i="14"/>
  <c r="J461" i="14"/>
  <c r="K461" i="14"/>
  <c r="J462" i="14"/>
  <c r="K462" i="14"/>
  <c r="J463" i="14"/>
  <c r="K463" i="14"/>
  <c r="J464" i="14"/>
  <c r="K464" i="14"/>
  <c r="J465" i="14"/>
  <c r="K465" i="14"/>
  <c r="E472" i="14"/>
  <c r="D472" i="14"/>
  <c r="I471" i="14"/>
  <c r="J471" i="14" s="1"/>
  <c r="E471" i="14"/>
  <c r="D471" i="14"/>
  <c r="E470" i="14"/>
  <c r="D470" i="14"/>
  <c r="I469" i="14"/>
  <c r="J470" i="14" s="1"/>
  <c r="E469" i="14"/>
  <c r="D469" i="14"/>
  <c r="J468" i="14"/>
  <c r="E468" i="14"/>
  <c r="D468" i="14"/>
  <c r="K467" i="14"/>
  <c r="J467" i="14"/>
  <c r="E467" i="14"/>
  <c r="D467" i="14"/>
  <c r="K466" i="14"/>
  <c r="J466" i="14"/>
  <c r="E466" i="14"/>
  <c r="D466" i="14"/>
  <c r="E465" i="14"/>
  <c r="D465" i="14"/>
  <c r="E464" i="14"/>
  <c r="D464" i="14"/>
  <c r="E463" i="14"/>
  <c r="D463" i="14"/>
  <c r="E462" i="14"/>
  <c r="D462" i="14"/>
  <c r="E461" i="14"/>
  <c r="D461" i="14"/>
  <c r="E460" i="14"/>
  <c r="D460" i="14"/>
  <c r="E459" i="14"/>
  <c r="D459" i="14"/>
  <c r="E458" i="14"/>
  <c r="D458" i="14"/>
  <c r="J453" i="14"/>
  <c r="E453" i="14"/>
  <c r="D453" i="14"/>
  <c r="E452" i="14"/>
  <c r="D452" i="14"/>
  <c r="I451" i="14"/>
  <c r="J451" i="14" s="1"/>
  <c r="E451" i="14"/>
  <c r="D451" i="14"/>
  <c r="E450" i="14"/>
  <c r="D450" i="14"/>
  <c r="I449" i="14"/>
  <c r="J450" i="14" s="1"/>
  <c r="E449" i="14"/>
  <c r="D449" i="14"/>
  <c r="J448" i="14"/>
  <c r="E448" i="14"/>
  <c r="D448" i="14"/>
  <c r="K447" i="14"/>
  <c r="J447" i="14"/>
  <c r="E447" i="14"/>
  <c r="D447" i="14"/>
  <c r="E446" i="14"/>
  <c r="D446" i="14"/>
  <c r="E445" i="14"/>
  <c r="D445" i="14"/>
  <c r="E444" i="14"/>
  <c r="D444" i="14"/>
  <c r="E443" i="14"/>
  <c r="D443" i="14"/>
  <c r="E442" i="14"/>
  <c r="D442" i="14"/>
  <c r="E441" i="14"/>
  <c r="D441" i="14"/>
  <c r="E440" i="14"/>
  <c r="D440" i="14"/>
  <c r="E439" i="14"/>
  <c r="D439" i="14"/>
  <c r="E438" i="14"/>
  <c r="D438" i="14"/>
  <c r="E432" i="14"/>
  <c r="D432" i="14"/>
  <c r="I431" i="14"/>
  <c r="J432" i="14" s="1"/>
  <c r="E431" i="14"/>
  <c r="D431" i="14"/>
  <c r="E430" i="14"/>
  <c r="D430" i="14"/>
  <c r="I429" i="14"/>
  <c r="J429" i="14" s="1"/>
  <c r="E429" i="14"/>
  <c r="D429" i="14"/>
  <c r="J428" i="14"/>
  <c r="E428" i="14"/>
  <c r="D428" i="14"/>
  <c r="K427" i="14"/>
  <c r="J427" i="14"/>
  <c r="E427" i="14"/>
  <c r="D427" i="14"/>
  <c r="K426" i="14"/>
  <c r="J426" i="14"/>
  <c r="E426" i="14"/>
  <c r="D426" i="14"/>
  <c r="E425" i="14"/>
  <c r="D425" i="14"/>
  <c r="E424" i="14"/>
  <c r="D424" i="14"/>
  <c r="E423" i="14"/>
  <c r="D423" i="14"/>
  <c r="E422" i="14"/>
  <c r="D422" i="14"/>
  <c r="E421" i="14"/>
  <c r="D421" i="14"/>
  <c r="E420" i="14"/>
  <c r="D420" i="14"/>
  <c r="E419" i="14"/>
  <c r="D419" i="14"/>
  <c r="E418" i="14"/>
  <c r="D418" i="14"/>
  <c r="J403" i="14"/>
  <c r="K403" i="14"/>
  <c r="I412" i="14"/>
  <c r="J412" i="14" s="1"/>
  <c r="E413" i="14"/>
  <c r="D413" i="14"/>
  <c r="E412" i="14"/>
  <c r="D412" i="14"/>
  <c r="E411" i="14"/>
  <c r="D411" i="14"/>
  <c r="I410" i="14"/>
  <c r="J410" i="14" s="1"/>
  <c r="E410" i="14"/>
  <c r="D410" i="14"/>
  <c r="J409" i="14"/>
  <c r="E409" i="14"/>
  <c r="D409" i="14"/>
  <c r="K408" i="14"/>
  <c r="J408" i="14"/>
  <c r="E408" i="14"/>
  <c r="D408" i="14"/>
  <c r="K407" i="14"/>
  <c r="J407" i="14"/>
  <c r="E407" i="14"/>
  <c r="D407" i="14"/>
  <c r="K406" i="14"/>
  <c r="J406" i="14"/>
  <c r="E406" i="14"/>
  <c r="D406" i="14"/>
  <c r="K405" i="14"/>
  <c r="J405" i="14"/>
  <c r="E405" i="14"/>
  <c r="D405" i="14"/>
  <c r="K404" i="14"/>
  <c r="J404" i="14"/>
  <c r="E404" i="14"/>
  <c r="D404" i="14"/>
  <c r="E403" i="14"/>
  <c r="D403" i="14"/>
  <c r="E402" i="14"/>
  <c r="D402" i="14"/>
  <c r="E401" i="14"/>
  <c r="D401" i="14"/>
  <c r="E400" i="14"/>
  <c r="D400" i="14"/>
  <c r="E399" i="14"/>
  <c r="D399" i="14"/>
  <c r="J394" i="14"/>
  <c r="E394" i="14"/>
  <c r="D394" i="14"/>
  <c r="E393" i="14"/>
  <c r="D393" i="14"/>
  <c r="I392" i="14"/>
  <c r="J392" i="14" s="1"/>
  <c r="E392" i="14"/>
  <c r="D392" i="14"/>
  <c r="E391" i="14"/>
  <c r="D391" i="14"/>
  <c r="I390" i="14"/>
  <c r="J391" i="14" s="1"/>
  <c r="E390" i="14"/>
  <c r="D390" i="14"/>
  <c r="J389" i="14"/>
  <c r="E389" i="14"/>
  <c r="D389" i="14"/>
  <c r="K388" i="14"/>
  <c r="J388" i="14"/>
  <c r="E388" i="14"/>
  <c r="D388" i="14"/>
  <c r="K387" i="14"/>
  <c r="J387" i="14"/>
  <c r="E387" i="14"/>
  <c r="D387" i="14"/>
  <c r="K386" i="14"/>
  <c r="J386" i="14"/>
  <c r="E386" i="14"/>
  <c r="D386" i="14"/>
  <c r="K385" i="14"/>
  <c r="J385" i="14"/>
  <c r="E385" i="14"/>
  <c r="D385" i="14"/>
  <c r="K384" i="14"/>
  <c r="J384" i="14"/>
  <c r="E384" i="14"/>
  <c r="D384" i="14"/>
  <c r="E383" i="14"/>
  <c r="D383" i="14"/>
  <c r="E382" i="14"/>
  <c r="D382" i="14"/>
  <c r="E381" i="14"/>
  <c r="D381" i="14"/>
  <c r="E380" i="14"/>
  <c r="D380" i="14"/>
  <c r="E379" i="14"/>
  <c r="D379" i="14"/>
  <c r="E374" i="14"/>
  <c r="D374" i="14"/>
  <c r="I373" i="14"/>
  <c r="J374" i="14" s="1"/>
  <c r="E373" i="14"/>
  <c r="D373" i="14"/>
  <c r="E372" i="14"/>
  <c r="D372" i="14"/>
  <c r="I371" i="14"/>
  <c r="J371" i="14" s="1"/>
  <c r="E371" i="14"/>
  <c r="D371" i="14"/>
  <c r="J370" i="14"/>
  <c r="E370" i="14"/>
  <c r="D370" i="14"/>
  <c r="K369" i="14"/>
  <c r="J369" i="14"/>
  <c r="E369" i="14"/>
  <c r="D369" i="14"/>
  <c r="K368" i="14"/>
  <c r="J368" i="14"/>
  <c r="E368" i="14"/>
  <c r="D368" i="14"/>
  <c r="K367" i="14"/>
  <c r="J367" i="14"/>
  <c r="E367" i="14"/>
  <c r="D367" i="14"/>
  <c r="K366" i="14"/>
  <c r="J366" i="14"/>
  <c r="E366" i="14"/>
  <c r="D366" i="14"/>
  <c r="K365" i="14"/>
  <c r="J365" i="14"/>
  <c r="E365" i="14"/>
  <c r="D365" i="14"/>
  <c r="K364" i="14"/>
  <c r="J364" i="14"/>
  <c r="E364" i="14"/>
  <c r="D364" i="14"/>
  <c r="E363" i="14"/>
  <c r="D363" i="14"/>
  <c r="E362" i="14"/>
  <c r="D362" i="14"/>
  <c r="E361" i="14"/>
  <c r="D361" i="14"/>
  <c r="E360" i="14"/>
  <c r="D360" i="14"/>
  <c r="G23" i="13"/>
  <c r="J343" i="14"/>
  <c r="K343" i="14"/>
  <c r="J355" i="14"/>
  <c r="E355" i="14"/>
  <c r="D355" i="14"/>
  <c r="E354" i="14"/>
  <c r="D354" i="14"/>
  <c r="I353" i="14"/>
  <c r="J353" i="14" s="1"/>
  <c r="E353" i="14"/>
  <c r="D353" i="14"/>
  <c r="E352" i="14"/>
  <c r="D352" i="14"/>
  <c r="I351" i="14"/>
  <c r="J352" i="14" s="1"/>
  <c r="E351" i="14"/>
  <c r="D351" i="14"/>
  <c r="J350" i="14"/>
  <c r="E350" i="14"/>
  <c r="D350" i="14"/>
  <c r="K349" i="14"/>
  <c r="J349" i="14"/>
  <c r="E349" i="14"/>
  <c r="D349" i="14"/>
  <c r="K348" i="14"/>
  <c r="J348" i="14"/>
  <c r="E348" i="14"/>
  <c r="D348" i="14"/>
  <c r="K347" i="14"/>
  <c r="J347" i="14"/>
  <c r="E347" i="14"/>
  <c r="D347" i="14"/>
  <c r="K346" i="14"/>
  <c r="J346" i="14"/>
  <c r="E346" i="14"/>
  <c r="D346" i="14"/>
  <c r="K345" i="14"/>
  <c r="J345" i="14"/>
  <c r="E345" i="14"/>
  <c r="D345" i="14"/>
  <c r="K344" i="14"/>
  <c r="J344" i="14"/>
  <c r="E344" i="14"/>
  <c r="D344" i="14"/>
  <c r="E343" i="14"/>
  <c r="D343" i="14"/>
  <c r="E342" i="14"/>
  <c r="D342" i="14"/>
  <c r="E341" i="14"/>
  <c r="D341" i="14"/>
  <c r="E340" i="14"/>
  <c r="D340" i="14"/>
  <c r="E335" i="14"/>
  <c r="D335" i="14"/>
  <c r="I334" i="14"/>
  <c r="J334" i="14" s="1"/>
  <c r="E334" i="14"/>
  <c r="D334" i="14"/>
  <c r="E333" i="14"/>
  <c r="D333" i="14"/>
  <c r="I332" i="14"/>
  <c r="J333" i="14" s="1"/>
  <c r="E332" i="14"/>
  <c r="D332" i="14"/>
  <c r="J331" i="14"/>
  <c r="E331" i="14"/>
  <c r="D331" i="14"/>
  <c r="K330" i="14"/>
  <c r="J330" i="14"/>
  <c r="E330" i="14"/>
  <c r="D330" i="14"/>
  <c r="K329" i="14"/>
  <c r="J329" i="14"/>
  <c r="E329" i="14"/>
  <c r="D329" i="14"/>
  <c r="K328" i="14"/>
  <c r="J328" i="14"/>
  <c r="E328" i="14"/>
  <c r="D328" i="14"/>
  <c r="K327" i="14"/>
  <c r="J327" i="14"/>
  <c r="E327" i="14"/>
  <c r="D327" i="14"/>
  <c r="K326" i="14"/>
  <c r="J326" i="14"/>
  <c r="E326" i="14"/>
  <c r="D326" i="14"/>
  <c r="E325" i="14"/>
  <c r="D325" i="14"/>
  <c r="E324" i="14"/>
  <c r="D324" i="14"/>
  <c r="E323" i="14"/>
  <c r="D323" i="14"/>
  <c r="E322" i="14"/>
  <c r="D322" i="14"/>
  <c r="E321" i="14"/>
  <c r="D321" i="14"/>
  <c r="J302" i="14"/>
  <c r="K302" i="14"/>
  <c r="J303" i="14"/>
  <c r="K303" i="14"/>
  <c r="J304" i="14"/>
  <c r="K304" i="14"/>
  <c r="J305" i="14"/>
  <c r="K305" i="14"/>
  <c r="J306" i="14"/>
  <c r="K306" i="14"/>
  <c r="J307" i="14"/>
  <c r="K307" i="14"/>
  <c r="J308" i="14"/>
  <c r="K308" i="14"/>
  <c r="J309" i="14"/>
  <c r="K309" i="14"/>
  <c r="I312" i="14"/>
  <c r="J312" i="14" s="1"/>
  <c r="K314" i="14"/>
  <c r="E316" i="14"/>
  <c r="D316" i="14"/>
  <c r="E315" i="14"/>
  <c r="D315" i="14"/>
  <c r="E314" i="14"/>
  <c r="D314" i="14"/>
  <c r="J316" i="14"/>
  <c r="E313" i="14"/>
  <c r="D313" i="14"/>
  <c r="E312" i="14"/>
  <c r="D312" i="14"/>
  <c r="I314" i="14"/>
  <c r="J314" i="14" s="1"/>
  <c r="E311" i="14"/>
  <c r="D311" i="14"/>
  <c r="E310" i="14"/>
  <c r="D310" i="14"/>
  <c r="E309" i="14"/>
  <c r="D309" i="14"/>
  <c r="J311" i="14"/>
  <c r="E308" i="14"/>
  <c r="D308" i="14"/>
  <c r="K310" i="14"/>
  <c r="J310" i="14"/>
  <c r="E307" i="14"/>
  <c r="D307" i="14"/>
  <c r="E306" i="14"/>
  <c r="D306" i="14"/>
  <c r="E305" i="14"/>
  <c r="D305" i="14"/>
  <c r="E304" i="14"/>
  <c r="D304" i="14"/>
  <c r="E303" i="14"/>
  <c r="D303" i="14"/>
  <c r="E302" i="14"/>
  <c r="D302" i="14"/>
  <c r="E301" i="14"/>
  <c r="D301" i="14"/>
  <c r="E296" i="14"/>
  <c r="D296" i="14"/>
  <c r="K295" i="14"/>
  <c r="J295" i="14"/>
  <c r="E295" i="14"/>
  <c r="D295" i="14"/>
  <c r="J294" i="14"/>
  <c r="E294" i="14"/>
  <c r="D294" i="14"/>
  <c r="E293" i="14"/>
  <c r="D293" i="14"/>
  <c r="I292" i="14"/>
  <c r="J293" i="14" s="1"/>
  <c r="E292" i="14"/>
  <c r="D292" i="14"/>
  <c r="E291" i="14"/>
  <c r="D291" i="14"/>
  <c r="I290" i="14"/>
  <c r="E290" i="14"/>
  <c r="D290" i="14"/>
  <c r="J289" i="14"/>
  <c r="E289" i="14"/>
  <c r="D289" i="14"/>
  <c r="E288" i="14"/>
  <c r="D288" i="14"/>
  <c r="E287" i="14"/>
  <c r="D287" i="14"/>
  <c r="E286" i="14"/>
  <c r="D286" i="14"/>
  <c r="E285" i="14"/>
  <c r="D285" i="14"/>
  <c r="E284" i="14"/>
  <c r="D284" i="14"/>
  <c r="E283" i="14"/>
  <c r="D283" i="14"/>
  <c r="E282" i="14"/>
  <c r="D282" i="14"/>
  <c r="E277" i="14"/>
  <c r="D277" i="14"/>
  <c r="K276" i="14"/>
  <c r="J276" i="14"/>
  <c r="E276" i="14"/>
  <c r="D276" i="14"/>
  <c r="J275" i="14"/>
  <c r="E275" i="14"/>
  <c r="D275" i="14"/>
  <c r="E274" i="14"/>
  <c r="D274" i="14"/>
  <c r="I273" i="14"/>
  <c r="J274" i="14" s="1"/>
  <c r="E273" i="14"/>
  <c r="D273" i="14"/>
  <c r="E272" i="14"/>
  <c r="D272" i="14"/>
  <c r="I271" i="14"/>
  <c r="J271" i="14" s="1"/>
  <c r="E271" i="14"/>
  <c r="D271" i="14"/>
  <c r="J270" i="14"/>
  <c r="E270" i="14"/>
  <c r="D270" i="14"/>
  <c r="E269" i="14"/>
  <c r="E268" i="14"/>
  <c r="D268" i="14"/>
  <c r="E267" i="14"/>
  <c r="D267" i="14"/>
  <c r="E266" i="14"/>
  <c r="D266" i="14"/>
  <c r="E265" i="14"/>
  <c r="D265" i="14"/>
  <c r="E264" i="14"/>
  <c r="D264" i="14"/>
  <c r="E263" i="14"/>
  <c r="D263" i="14"/>
  <c r="K257" i="14"/>
  <c r="J257" i="14"/>
  <c r="E257" i="14"/>
  <c r="D257" i="14"/>
  <c r="K256" i="14"/>
  <c r="J256" i="14"/>
  <c r="E256" i="14"/>
  <c r="D256" i="14"/>
  <c r="J255" i="14"/>
  <c r="E255" i="14"/>
  <c r="D255" i="14"/>
  <c r="E254" i="14"/>
  <c r="D254" i="14"/>
  <c r="I253" i="14"/>
  <c r="J253" i="14" s="1"/>
  <c r="E253" i="14"/>
  <c r="D253" i="14"/>
  <c r="E252" i="14"/>
  <c r="D252" i="14"/>
  <c r="I251" i="14"/>
  <c r="J252" i="14" s="1"/>
  <c r="E251" i="14"/>
  <c r="D251" i="14"/>
  <c r="J250" i="14"/>
  <c r="E250" i="14"/>
  <c r="D250" i="14"/>
  <c r="E249" i="14"/>
  <c r="D249" i="14"/>
  <c r="E248" i="14"/>
  <c r="D248" i="14"/>
  <c r="E247" i="14"/>
  <c r="D247" i="14"/>
  <c r="E246" i="14"/>
  <c r="D246" i="14"/>
  <c r="E245" i="14"/>
  <c r="D245" i="14"/>
  <c r="E244" i="14"/>
  <c r="D244" i="14"/>
  <c r="E243" i="14"/>
  <c r="D243" i="14"/>
  <c r="K238" i="14"/>
  <c r="J238" i="14"/>
  <c r="E238" i="14"/>
  <c r="D238" i="14"/>
  <c r="K237" i="14"/>
  <c r="J237" i="14"/>
  <c r="E237" i="14"/>
  <c r="D237" i="14"/>
  <c r="K219" i="14"/>
  <c r="J219" i="14"/>
  <c r="E219" i="14"/>
  <c r="D219" i="14"/>
  <c r="K218" i="14"/>
  <c r="J218" i="14"/>
  <c r="E218" i="14"/>
  <c r="D218" i="14"/>
  <c r="J217" i="14"/>
  <c r="E217" i="14"/>
  <c r="D217" i="14"/>
  <c r="E216" i="14"/>
  <c r="D216" i="14"/>
  <c r="I215" i="14"/>
  <c r="J215" i="14" s="1"/>
  <c r="E215" i="14"/>
  <c r="D215" i="14"/>
  <c r="E214" i="14"/>
  <c r="D214" i="14"/>
  <c r="I213" i="14"/>
  <c r="J214" i="14" s="1"/>
  <c r="E213" i="14"/>
  <c r="D213" i="14"/>
  <c r="J212" i="14"/>
  <c r="E212" i="14"/>
  <c r="D212" i="14"/>
  <c r="K211" i="14"/>
  <c r="J211" i="14"/>
  <c r="E211" i="14"/>
  <c r="D211" i="14"/>
  <c r="E210" i="14"/>
  <c r="D210" i="14"/>
  <c r="E209" i="14"/>
  <c r="D209" i="14"/>
  <c r="E208" i="14"/>
  <c r="D208" i="14"/>
  <c r="E207" i="14"/>
  <c r="D207" i="14"/>
  <c r="E206" i="14"/>
  <c r="D206" i="14"/>
  <c r="E205" i="14"/>
  <c r="D205" i="14"/>
  <c r="J192" i="14"/>
  <c r="K192" i="14"/>
  <c r="J193" i="14"/>
  <c r="K200" i="14"/>
  <c r="J200" i="14"/>
  <c r="E200" i="14"/>
  <c r="D200" i="14"/>
  <c r="K199" i="14"/>
  <c r="J199" i="14"/>
  <c r="E199" i="14"/>
  <c r="D199" i="14"/>
  <c r="J198" i="14"/>
  <c r="E198" i="14"/>
  <c r="D198" i="14"/>
  <c r="E197" i="14"/>
  <c r="D197" i="14"/>
  <c r="I196" i="14"/>
  <c r="J197" i="14" s="1"/>
  <c r="E196" i="14"/>
  <c r="D196" i="14"/>
  <c r="E195" i="14"/>
  <c r="D195" i="14"/>
  <c r="I194" i="14"/>
  <c r="J194" i="14" s="1"/>
  <c r="K195" i="14"/>
  <c r="E194" i="14"/>
  <c r="D194" i="14"/>
  <c r="E193" i="14"/>
  <c r="D193" i="14"/>
  <c r="E192" i="14"/>
  <c r="D192" i="14"/>
  <c r="E191" i="14"/>
  <c r="D191" i="14"/>
  <c r="E190" i="14"/>
  <c r="D190" i="14"/>
  <c r="E189" i="14"/>
  <c r="D189" i="14"/>
  <c r="E188" i="14"/>
  <c r="D188" i="14"/>
  <c r="E187" i="14"/>
  <c r="D187" i="14"/>
  <c r="E186" i="14"/>
  <c r="D186" i="14"/>
  <c r="E180" i="14"/>
  <c r="D180" i="14"/>
  <c r="E179" i="14"/>
  <c r="D179" i="14"/>
  <c r="J178" i="14"/>
  <c r="E178" i="14"/>
  <c r="D178" i="14"/>
  <c r="E177" i="14"/>
  <c r="D177" i="14"/>
  <c r="I176" i="14"/>
  <c r="J176" i="14" s="1"/>
  <c r="E176" i="14"/>
  <c r="D176" i="14"/>
  <c r="E175" i="14"/>
  <c r="D175" i="14"/>
  <c r="I174" i="14"/>
  <c r="J175" i="14" s="1"/>
  <c r="E174" i="14"/>
  <c r="D174" i="14"/>
  <c r="J173" i="14"/>
  <c r="E173" i="14"/>
  <c r="D173" i="14"/>
  <c r="E172" i="14"/>
  <c r="D172" i="14"/>
  <c r="E171" i="14"/>
  <c r="D171" i="14"/>
  <c r="E170" i="14"/>
  <c r="D170" i="14"/>
  <c r="E169" i="14"/>
  <c r="D169" i="14"/>
  <c r="E168" i="14"/>
  <c r="D168" i="14"/>
  <c r="E167" i="14"/>
  <c r="D167" i="14"/>
  <c r="E166" i="14"/>
  <c r="D166" i="14"/>
  <c r="E162" i="14"/>
  <c r="D162" i="14"/>
  <c r="K161" i="14"/>
  <c r="J161" i="14"/>
  <c r="E161" i="14"/>
  <c r="D161" i="14"/>
  <c r="K160" i="14"/>
  <c r="J160" i="14"/>
  <c r="E160" i="14"/>
  <c r="D160" i="14"/>
  <c r="J159" i="14"/>
  <c r="E159" i="14"/>
  <c r="D159" i="14"/>
  <c r="E158" i="14"/>
  <c r="D158" i="14"/>
  <c r="I157" i="14"/>
  <c r="J157" i="14" s="1"/>
  <c r="E157" i="14"/>
  <c r="D157" i="14"/>
  <c r="E156" i="14"/>
  <c r="D156" i="14"/>
  <c r="I155" i="14"/>
  <c r="J156" i="14" s="1"/>
  <c r="E155" i="14"/>
  <c r="D155" i="14"/>
  <c r="J154" i="14"/>
  <c r="E154" i="14"/>
  <c r="D154" i="14"/>
  <c r="K153" i="14"/>
  <c r="J153" i="14"/>
  <c r="E153" i="14"/>
  <c r="D153" i="14"/>
  <c r="E152" i="14"/>
  <c r="D152" i="14"/>
  <c r="E151" i="14"/>
  <c r="D151" i="14"/>
  <c r="E150" i="14"/>
  <c r="D150" i="14"/>
  <c r="E149" i="14"/>
  <c r="D149" i="14"/>
  <c r="E148" i="14"/>
  <c r="D148" i="14"/>
  <c r="E147" i="14"/>
  <c r="D147" i="14"/>
  <c r="J127" i="14"/>
  <c r="K127" i="14"/>
  <c r="K141" i="14"/>
  <c r="J141" i="14"/>
  <c r="E141" i="14"/>
  <c r="D141" i="14"/>
  <c r="K140" i="14"/>
  <c r="J140" i="14"/>
  <c r="E140" i="14"/>
  <c r="D140" i="14"/>
  <c r="J139" i="14"/>
  <c r="E139" i="14"/>
  <c r="D139" i="14"/>
  <c r="E138" i="14"/>
  <c r="D138" i="14"/>
  <c r="I137" i="14"/>
  <c r="J137" i="14" s="1"/>
  <c r="E137" i="14"/>
  <c r="D137" i="14"/>
  <c r="E136" i="14"/>
  <c r="D136" i="14"/>
  <c r="I135" i="14"/>
  <c r="J135" i="14" s="1"/>
  <c r="E135" i="14"/>
  <c r="D135" i="14"/>
  <c r="J134" i="14"/>
  <c r="E134" i="14"/>
  <c r="D134" i="14"/>
  <c r="K133" i="14"/>
  <c r="J133" i="14"/>
  <c r="E133" i="14"/>
  <c r="D133" i="14"/>
  <c r="K132" i="14"/>
  <c r="J132" i="14"/>
  <c r="E132" i="14"/>
  <c r="D132" i="14"/>
  <c r="K131" i="14"/>
  <c r="J131" i="14"/>
  <c r="E131" i="14"/>
  <c r="D131" i="14"/>
  <c r="K130" i="14"/>
  <c r="J130" i="14"/>
  <c r="E130" i="14"/>
  <c r="D130" i="14"/>
  <c r="K129" i="14"/>
  <c r="J129" i="14"/>
  <c r="E129" i="14"/>
  <c r="D129" i="14"/>
  <c r="K128" i="14"/>
  <c r="J128" i="14"/>
  <c r="E128" i="14"/>
  <c r="D128" i="14"/>
  <c r="E127" i="14"/>
  <c r="D127" i="14"/>
  <c r="K122" i="14"/>
  <c r="J122" i="14"/>
  <c r="E122" i="14"/>
  <c r="D122" i="14"/>
  <c r="K121" i="14"/>
  <c r="J121" i="14"/>
  <c r="E121" i="14"/>
  <c r="D121" i="14"/>
  <c r="J120" i="14"/>
  <c r="E120" i="14"/>
  <c r="D120" i="14"/>
  <c r="E119" i="14"/>
  <c r="D119" i="14"/>
  <c r="I118" i="14"/>
  <c r="J118" i="14" s="1"/>
  <c r="E118" i="14"/>
  <c r="D118" i="14"/>
  <c r="E117" i="14"/>
  <c r="D117" i="14"/>
  <c r="I116" i="14"/>
  <c r="J117" i="14" s="1"/>
  <c r="E116" i="14"/>
  <c r="D116" i="14"/>
  <c r="J115" i="14"/>
  <c r="E115" i="14"/>
  <c r="D115" i="14"/>
  <c r="K114" i="14"/>
  <c r="J114" i="14"/>
  <c r="E114" i="14"/>
  <c r="D114" i="14"/>
  <c r="K113" i="14"/>
  <c r="J113" i="14"/>
  <c r="E113" i="14"/>
  <c r="D113" i="14"/>
  <c r="K112" i="14"/>
  <c r="J112" i="14"/>
  <c r="E112" i="14"/>
  <c r="D112" i="14"/>
  <c r="E111" i="14"/>
  <c r="D111" i="14"/>
  <c r="E110" i="14"/>
  <c r="D110" i="14"/>
  <c r="E109" i="14"/>
  <c r="D109" i="14"/>
  <c r="E108" i="14"/>
  <c r="D108" i="14"/>
  <c r="H99" i="14"/>
  <c r="J89" i="14"/>
  <c r="K89" i="14"/>
  <c r="J90" i="14"/>
  <c r="K90" i="14"/>
  <c r="J91" i="14"/>
  <c r="K91" i="14"/>
  <c r="K103" i="14"/>
  <c r="J103" i="14"/>
  <c r="E103" i="14"/>
  <c r="D103" i="14"/>
  <c r="K102" i="14"/>
  <c r="J102" i="14"/>
  <c r="E102" i="14"/>
  <c r="D102" i="14"/>
  <c r="J101" i="14"/>
  <c r="E101" i="14"/>
  <c r="D101" i="14"/>
  <c r="E100" i="14"/>
  <c r="D100" i="14"/>
  <c r="I99" i="14"/>
  <c r="J99" i="14" s="1"/>
  <c r="E99" i="14"/>
  <c r="D99" i="14"/>
  <c r="E98" i="14"/>
  <c r="D98" i="14"/>
  <c r="I97" i="14"/>
  <c r="J98" i="14" s="1"/>
  <c r="E97" i="14"/>
  <c r="D97" i="14"/>
  <c r="J96" i="14"/>
  <c r="E96" i="14"/>
  <c r="D96" i="14"/>
  <c r="K95" i="14"/>
  <c r="J95" i="14"/>
  <c r="E95" i="14"/>
  <c r="D95" i="14"/>
  <c r="K94" i="14"/>
  <c r="J94" i="14"/>
  <c r="E94" i="14"/>
  <c r="D94" i="14"/>
  <c r="K93" i="14"/>
  <c r="J93" i="14"/>
  <c r="E93" i="14"/>
  <c r="D93" i="14"/>
  <c r="K92" i="14"/>
  <c r="J92" i="14"/>
  <c r="E92" i="14"/>
  <c r="D92" i="14"/>
  <c r="E91" i="14"/>
  <c r="D91" i="14"/>
  <c r="E90" i="14"/>
  <c r="D90" i="14"/>
  <c r="E89" i="14"/>
  <c r="D89" i="14"/>
  <c r="E84" i="14"/>
  <c r="D84" i="14"/>
  <c r="K83" i="14"/>
  <c r="J83" i="14"/>
  <c r="E83" i="14"/>
  <c r="D83" i="14"/>
  <c r="K82" i="14"/>
  <c r="J82" i="14"/>
  <c r="E82" i="14"/>
  <c r="D82" i="14"/>
  <c r="J81" i="14"/>
  <c r="E81" i="14"/>
  <c r="D81" i="14"/>
  <c r="E80" i="14"/>
  <c r="D80" i="14"/>
  <c r="I79" i="14"/>
  <c r="J79" i="14" s="1"/>
  <c r="E79" i="14"/>
  <c r="D79" i="14"/>
  <c r="E78" i="14"/>
  <c r="D78" i="14"/>
  <c r="I77" i="14"/>
  <c r="J78" i="14" s="1"/>
  <c r="K78" i="14"/>
  <c r="E77" i="14"/>
  <c r="D77" i="14"/>
  <c r="J76" i="14"/>
  <c r="E76" i="14"/>
  <c r="D76" i="14"/>
  <c r="K75" i="14"/>
  <c r="J75" i="14"/>
  <c r="E75" i="14"/>
  <c r="D75" i="14"/>
  <c r="E74" i="14"/>
  <c r="D74" i="14"/>
  <c r="E73" i="14"/>
  <c r="D73" i="14"/>
  <c r="E72" i="14"/>
  <c r="D72" i="14"/>
  <c r="E71" i="14"/>
  <c r="D71" i="14"/>
  <c r="E70" i="14"/>
  <c r="D70" i="14"/>
  <c r="E69" i="14"/>
  <c r="D69" i="14"/>
  <c r="K61" i="14"/>
  <c r="J61" i="14"/>
  <c r="J60" i="14"/>
  <c r="E59" i="14"/>
  <c r="D59" i="14"/>
  <c r="I58" i="14"/>
  <c r="J59" i="14" s="1"/>
  <c r="E58" i="14"/>
  <c r="D58" i="14"/>
  <c r="E57" i="14"/>
  <c r="D57" i="14"/>
  <c r="I56" i="14"/>
  <c r="J56" i="14" s="1"/>
  <c r="E56" i="14"/>
  <c r="D56" i="14"/>
  <c r="J55" i="14"/>
  <c r="E55" i="14"/>
  <c r="D55" i="14"/>
  <c r="K54" i="14"/>
  <c r="J54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D25" i="14"/>
  <c r="E25" i="14"/>
  <c r="K43" i="14"/>
  <c r="J43" i="14"/>
  <c r="E43" i="14"/>
  <c r="D43" i="14"/>
  <c r="K42" i="14"/>
  <c r="J42" i="14"/>
  <c r="E42" i="14"/>
  <c r="D42" i="14"/>
  <c r="K41" i="14"/>
  <c r="J41" i="14"/>
  <c r="E41" i="14"/>
  <c r="D41" i="14"/>
  <c r="K40" i="14"/>
  <c r="J40" i="14"/>
  <c r="E40" i="14"/>
  <c r="D40" i="14"/>
  <c r="K39" i="14"/>
  <c r="J39" i="14"/>
  <c r="E39" i="14"/>
  <c r="D39" i="14"/>
  <c r="K38" i="14"/>
  <c r="J38" i="14"/>
  <c r="E38" i="14"/>
  <c r="D38" i="14"/>
  <c r="J37" i="14"/>
  <c r="E37" i="14"/>
  <c r="D37" i="14"/>
  <c r="E36" i="14"/>
  <c r="D36" i="14"/>
  <c r="I35" i="14"/>
  <c r="J36" i="14" s="1"/>
  <c r="H35" i="14"/>
  <c r="E35" i="14"/>
  <c r="D35" i="14"/>
  <c r="E34" i="14"/>
  <c r="D34" i="14"/>
  <c r="I33" i="14"/>
  <c r="J33" i="14" s="1"/>
  <c r="H33" i="14"/>
  <c r="K34" i="14" s="1"/>
  <c r="E33" i="14"/>
  <c r="D33" i="14"/>
  <c r="J32" i="14"/>
  <c r="E32" i="14"/>
  <c r="D32" i="14"/>
  <c r="K31" i="14"/>
  <c r="J31" i="14"/>
  <c r="E31" i="14"/>
  <c r="D31" i="14"/>
  <c r="K30" i="14"/>
  <c r="J30" i="14"/>
  <c r="E30" i="14"/>
  <c r="D30" i="14"/>
  <c r="K29" i="14"/>
  <c r="J29" i="14"/>
  <c r="E29" i="14"/>
  <c r="D29" i="14"/>
  <c r="K28" i="14"/>
  <c r="J28" i="14"/>
  <c r="E28" i="14"/>
  <c r="D28" i="14"/>
  <c r="K27" i="14"/>
  <c r="J27" i="14"/>
  <c r="E27" i="14"/>
  <c r="D27" i="14"/>
  <c r="K26" i="14"/>
  <c r="J26" i="14"/>
  <c r="E26" i="14"/>
  <c r="D26" i="14"/>
  <c r="J7" i="14"/>
  <c r="K7" i="14"/>
  <c r="J8" i="14"/>
  <c r="K8" i="14"/>
  <c r="J9" i="14"/>
  <c r="K9" i="14"/>
  <c r="H16" i="14"/>
  <c r="H14" i="14"/>
  <c r="J235" i="14" l="1"/>
  <c r="K99" i="14"/>
  <c r="L99" i="14" s="1"/>
  <c r="K196" i="14"/>
  <c r="J313" i="14"/>
  <c r="L313" i="14" s="1"/>
  <c r="G41" i="13"/>
  <c r="H115" i="14"/>
  <c r="K116" i="14" s="1"/>
  <c r="G5" i="13"/>
  <c r="H231" i="14"/>
  <c r="K231" i="14" s="1"/>
  <c r="L231" i="14" s="1"/>
  <c r="F224" i="14"/>
  <c r="L621" i="14"/>
  <c r="L234" i="14"/>
  <c r="K20" i="16"/>
  <c r="L20" i="16" s="1"/>
  <c r="K14" i="16"/>
  <c r="L14" i="16" s="1"/>
  <c r="K81" i="16"/>
  <c r="L81" i="16" s="1"/>
  <c r="L465" i="14"/>
  <c r="H235" i="14"/>
  <c r="K235" i="14" s="1"/>
  <c r="G6" i="13"/>
  <c r="J411" i="14"/>
  <c r="F633" i="14"/>
  <c r="L674" i="14"/>
  <c r="L19" i="16"/>
  <c r="F785" i="14"/>
  <c r="F748" i="14"/>
  <c r="F736" i="14"/>
  <c r="F656" i="14"/>
  <c r="F652" i="14"/>
  <c r="F637" i="14"/>
  <c r="F617" i="14"/>
  <c r="F578" i="14"/>
  <c r="F477" i="14"/>
  <c r="F227" i="14"/>
  <c r="F225" i="14"/>
  <c r="D67" i="13"/>
  <c r="E92" i="13"/>
  <c r="F801" i="14"/>
  <c r="F780" i="14"/>
  <c r="F775" i="14"/>
  <c r="F773" i="14"/>
  <c r="F754" i="14"/>
  <c r="F752" i="14"/>
  <c r="F734" i="14"/>
  <c r="F701" i="14"/>
  <c r="F700" i="14"/>
  <c r="F698" i="14"/>
  <c r="F696" i="14"/>
  <c r="F683" i="14"/>
  <c r="H685" i="14"/>
  <c r="F646" i="14"/>
  <c r="F641" i="14"/>
  <c r="F639" i="14"/>
  <c r="F638" i="14"/>
  <c r="F625" i="14"/>
  <c r="F605" i="14"/>
  <c r="F603" i="14"/>
  <c r="F601" i="14"/>
  <c r="F587" i="14"/>
  <c r="F588" i="14"/>
  <c r="F576" i="14"/>
  <c r="H590" i="14"/>
  <c r="K590" i="14" s="1"/>
  <c r="L590" i="14" s="1"/>
  <c r="F569" i="14"/>
  <c r="F564" i="14"/>
  <c r="F546" i="14"/>
  <c r="F543" i="14"/>
  <c r="F541" i="14"/>
  <c r="F542" i="14"/>
  <c r="E100" i="13"/>
  <c r="F500" i="14"/>
  <c r="F484" i="14"/>
  <c r="F482" i="14"/>
  <c r="F481" i="14"/>
  <c r="F480" i="14"/>
  <c r="F479" i="14"/>
  <c r="L461" i="14"/>
  <c r="L464" i="14"/>
  <c r="L463" i="14"/>
  <c r="J413" i="14"/>
  <c r="F234" i="14"/>
  <c r="F230" i="14"/>
  <c r="J232" i="14"/>
  <c r="K233" i="14"/>
  <c r="L233" i="14" s="1"/>
  <c r="D68" i="13"/>
  <c r="F179" i="14"/>
  <c r="D81" i="13"/>
  <c r="D70" i="13"/>
  <c r="D80" i="13"/>
  <c r="E87" i="13"/>
  <c r="E65" i="13"/>
  <c r="D69" i="13"/>
  <c r="D77" i="13"/>
  <c r="E108" i="13"/>
  <c r="E66" i="13"/>
  <c r="E101" i="13"/>
  <c r="E10" i="13"/>
  <c r="K51" i="16"/>
  <c r="L51" i="16" s="1"/>
  <c r="K52" i="16"/>
  <c r="L52" i="16" s="1"/>
  <c r="L80" i="16"/>
  <c r="K48" i="16"/>
  <c r="L48" i="16" s="1"/>
  <c r="K78" i="16"/>
  <c r="L78" i="16" s="1"/>
  <c r="F452" i="14"/>
  <c r="F391" i="14"/>
  <c r="F390" i="14"/>
  <c r="F303" i="14"/>
  <c r="F235" i="14"/>
  <c r="F233" i="14"/>
  <c r="F232" i="14"/>
  <c r="F231" i="14"/>
  <c r="F229" i="14"/>
  <c r="F228" i="14"/>
  <c r="F226" i="14"/>
  <c r="F236" i="14"/>
  <c r="F216" i="14"/>
  <c r="F215" i="14"/>
  <c r="F198" i="14"/>
  <c r="F150" i="14"/>
  <c r="F139" i="14"/>
  <c r="F117" i="14"/>
  <c r="F93" i="14"/>
  <c r="F101" i="14"/>
  <c r="F91" i="14"/>
  <c r="F25" i="14"/>
  <c r="L714" i="14"/>
  <c r="L447" i="14"/>
  <c r="L122" i="14"/>
  <c r="G7" i="13"/>
  <c r="E70" i="13"/>
  <c r="D71" i="13"/>
  <c r="E74" i="13"/>
  <c r="E90" i="13"/>
  <c r="E95" i="13"/>
  <c r="E107" i="13"/>
  <c r="E110" i="13"/>
  <c r="E77" i="13"/>
  <c r="D78" i="13"/>
  <c r="E81" i="13"/>
  <c r="E93" i="13"/>
  <c r="E109" i="13"/>
  <c r="E113" i="13"/>
  <c r="D79" i="13"/>
  <c r="E91" i="13"/>
  <c r="E86" i="13"/>
  <c r="E67" i="13"/>
  <c r="E73" i="13"/>
  <c r="E85" i="13"/>
  <c r="D72" i="13"/>
  <c r="D76" i="13"/>
  <c r="E84" i="13"/>
  <c r="E112" i="13"/>
  <c r="E111" i="13"/>
  <c r="E106" i="13"/>
  <c r="E105" i="13"/>
  <c r="E104" i="13"/>
  <c r="E103" i="13"/>
  <c r="E102" i="13"/>
  <c r="E99" i="13"/>
  <c r="E98" i="13"/>
  <c r="E97" i="13"/>
  <c r="E96" i="13"/>
  <c r="E94" i="13"/>
  <c r="E89" i="13"/>
  <c r="E88" i="13"/>
  <c r="E83" i="13"/>
  <c r="E82" i="13"/>
  <c r="E80" i="13"/>
  <c r="E79" i="13"/>
  <c r="E78" i="13"/>
  <c r="E76" i="13"/>
  <c r="D75" i="13"/>
  <c r="E75" i="13"/>
  <c r="D74" i="13"/>
  <c r="D73" i="13"/>
  <c r="E72" i="13"/>
  <c r="E71" i="13"/>
  <c r="E69" i="13"/>
  <c r="E68" i="13"/>
  <c r="E38" i="13"/>
  <c r="E50" i="13"/>
  <c r="E31" i="13"/>
  <c r="E35" i="13"/>
  <c r="E55" i="13"/>
  <c r="E58" i="13"/>
  <c r="E63" i="13"/>
  <c r="E32" i="13"/>
  <c r="E45" i="13"/>
  <c r="E56" i="13"/>
  <c r="E16" i="13"/>
  <c r="E57" i="13"/>
  <c r="E7" i="13"/>
  <c r="E14" i="13"/>
  <c r="E18" i="13"/>
  <c r="E26" i="13"/>
  <c r="E49" i="13"/>
  <c r="E59" i="13"/>
  <c r="E46" i="13"/>
  <c r="E54" i="13"/>
  <c r="E62" i="13"/>
  <c r="E37" i="13"/>
  <c r="E41" i="13"/>
  <c r="E39" i="13"/>
  <c r="E44" i="13"/>
  <c r="E64" i="13"/>
  <c r="E61" i="13"/>
  <c r="E60" i="13"/>
  <c r="E53" i="13"/>
  <c r="E52" i="13"/>
  <c r="E51" i="13"/>
  <c r="E48" i="13"/>
  <c r="E47" i="13"/>
  <c r="E43" i="13"/>
  <c r="E42" i="13"/>
  <c r="E40" i="13"/>
  <c r="E36" i="13"/>
  <c r="E34" i="13"/>
  <c r="E33" i="13"/>
  <c r="E24" i="13"/>
  <c r="E17" i="13"/>
  <c r="E25" i="13"/>
  <c r="E29" i="13"/>
  <c r="E20" i="13"/>
  <c r="E15" i="13"/>
  <c r="E22" i="13"/>
  <c r="E13" i="13"/>
  <c r="E23" i="13"/>
  <c r="E28" i="13"/>
  <c r="E30" i="13"/>
  <c r="E27" i="13"/>
  <c r="E21" i="13"/>
  <c r="E19" i="13"/>
  <c r="E12" i="13"/>
  <c r="E11" i="13"/>
  <c r="E9" i="13"/>
  <c r="E8" i="13"/>
  <c r="L598" i="14"/>
  <c r="L620" i="14"/>
  <c r="L622" i="14"/>
  <c r="L659" i="14"/>
  <c r="L660" i="14"/>
  <c r="L661" i="14"/>
  <c r="G58" i="13"/>
  <c r="G113" i="13"/>
  <c r="G111" i="13"/>
  <c r="G110" i="13"/>
  <c r="G109" i="13"/>
  <c r="G108" i="13"/>
  <c r="G107" i="13"/>
  <c r="G106" i="13"/>
  <c r="G105" i="13"/>
  <c r="H158" i="14"/>
  <c r="K158" i="14" s="1"/>
  <c r="F175" i="14"/>
  <c r="F194" i="14"/>
  <c r="F195" i="14"/>
  <c r="L199" i="14"/>
  <c r="F291" i="14"/>
  <c r="F400" i="14"/>
  <c r="F404" i="14"/>
  <c r="F405" i="14"/>
  <c r="F407" i="14"/>
  <c r="F419" i="14"/>
  <c r="L426" i="14"/>
  <c r="L460" i="14"/>
  <c r="L481" i="14"/>
  <c r="L545" i="14"/>
  <c r="L546" i="14"/>
  <c r="F567" i="14"/>
  <c r="F570" i="14"/>
  <c r="F571" i="14"/>
  <c r="L616" i="14"/>
  <c r="L619" i="14"/>
  <c r="F653" i="14"/>
  <c r="F657" i="14"/>
  <c r="F658" i="14"/>
  <c r="F659" i="14"/>
  <c r="F660" i="14"/>
  <c r="F662" i="14"/>
  <c r="F693" i="14"/>
  <c r="F703" i="14"/>
  <c r="F136" i="14"/>
  <c r="H138" i="14"/>
  <c r="K139" i="14" s="1"/>
  <c r="L139" i="14" s="1"/>
  <c r="H250" i="14"/>
  <c r="K251" i="14" s="1"/>
  <c r="F283" i="14"/>
  <c r="F285" i="14"/>
  <c r="F304" i="14"/>
  <c r="F313" i="14"/>
  <c r="F321" i="14"/>
  <c r="F379" i="14"/>
  <c r="F389" i="14"/>
  <c r="G27" i="13"/>
  <c r="F584" i="14"/>
  <c r="F709" i="14"/>
  <c r="F717" i="14"/>
  <c r="F719" i="14"/>
  <c r="F755" i="14"/>
  <c r="L779" i="14"/>
  <c r="F792" i="14"/>
  <c r="F121" i="14"/>
  <c r="G10" i="13"/>
  <c r="F134" i="14"/>
  <c r="L141" i="14"/>
  <c r="G102" i="13"/>
  <c r="G101" i="13"/>
  <c r="G100" i="13"/>
  <c r="G99" i="13"/>
  <c r="G96" i="13"/>
  <c r="G95" i="13"/>
  <c r="G94" i="13"/>
  <c r="G93" i="13"/>
  <c r="G92" i="13"/>
  <c r="G91" i="13"/>
  <c r="G90" i="13"/>
  <c r="G88" i="13"/>
  <c r="G87" i="13"/>
  <c r="G86" i="13"/>
  <c r="G84" i="13"/>
  <c r="G62" i="13"/>
  <c r="L127" i="14"/>
  <c r="F264" i="14"/>
  <c r="F314" i="14"/>
  <c r="F325" i="14"/>
  <c r="F329" i="14"/>
  <c r="F342" i="14"/>
  <c r="F347" i="14"/>
  <c r="F371" i="14"/>
  <c r="F372" i="14"/>
  <c r="K797" i="14"/>
  <c r="L797" i="14" s="1"/>
  <c r="H795" i="14"/>
  <c r="K795" i="14" s="1"/>
  <c r="L795" i="14" s="1"/>
  <c r="G57" i="13"/>
  <c r="G60" i="13"/>
  <c r="L7" i="14"/>
  <c r="L28" i="14"/>
  <c r="H36" i="14"/>
  <c r="K37" i="14" s="1"/>
  <c r="L37" i="14" s="1"/>
  <c r="F157" i="14"/>
  <c r="F169" i="14"/>
  <c r="F174" i="14"/>
  <c r="F177" i="14"/>
  <c r="L211" i="14"/>
  <c r="F284" i="14"/>
  <c r="F286" i="14"/>
  <c r="F289" i="14"/>
  <c r="F343" i="14"/>
  <c r="H350" i="14"/>
  <c r="K351" i="14" s="1"/>
  <c r="F354" i="14"/>
  <c r="F380" i="14"/>
  <c r="H389" i="14"/>
  <c r="K390" i="14" s="1"/>
  <c r="F392" i="14"/>
  <c r="F393" i="14"/>
  <c r="J742" i="14"/>
  <c r="H742" i="14"/>
  <c r="J741" i="14"/>
  <c r="L741" i="14" s="1"/>
  <c r="J508" i="14"/>
  <c r="J509" i="14"/>
  <c r="L8" i="14"/>
  <c r="F26" i="14"/>
  <c r="F69" i="14"/>
  <c r="F71" i="14"/>
  <c r="F73" i="14"/>
  <c r="F75" i="14"/>
  <c r="F166" i="14"/>
  <c r="F168" i="14"/>
  <c r="F170" i="14"/>
  <c r="F172" i="14"/>
  <c r="L219" i="14"/>
  <c r="L238" i="14"/>
  <c r="F243" i="14"/>
  <c r="F250" i="14"/>
  <c r="F253" i="14"/>
  <c r="L306" i="14"/>
  <c r="H331" i="14"/>
  <c r="K332" i="14" s="1"/>
  <c r="F334" i="14"/>
  <c r="F335" i="14"/>
  <c r="J666" i="14"/>
  <c r="J665" i="14"/>
  <c r="F527" i="14"/>
  <c r="L584" i="14"/>
  <c r="F607" i="14"/>
  <c r="H609" i="14"/>
  <c r="G40" i="13"/>
  <c r="F722" i="14"/>
  <c r="F776" i="14"/>
  <c r="G48" i="13"/>
  <c r="F401" i="14"/>
  <c r="F403" i="14"/>
  <c r="F451" i="14"/>
  <c r="F501" i="14"/>
  <c r="F502" i="14"/>
  <c r="F503" i="14"/>
  <c r="F505" i="14"/>
  <c r="F524" i="14"/>
  <c r="F589" i="14"/>
  <c r="F590" i="14"/>
  <c r="F599" i="14"/>
  <c r="F606" i="14"/>
  <c r="F627" i="14"/>
  <c r="F628" i="14"/>
  <c r="F666" i="14"/>
  <c r="F677" i="14"/>
  <c r="F679" i="14"/>
  <c r="F723" i="14"/>
  <c r="F761" i="14"/>
  <c r="F767" i="14"/>
  <c r="L403" i="14"/>
  <c r="F422" i="14"/>
  <c r="F424" i="14"/>
  <c r="F491" i="14"/>
  <c r="F517" i="14"/>
  <c r="F557" i="14"/>
  <c r="F561" i="14"/>
  <c r="F596" i="14"/>
  <c r="H666" i="14"/>
  <c r="F671" i="14"/>
  <c r="F720" i="14"/>
  <c r="F721" i="14"/>
  <c r="H723" i="14"/>
  <c r="K723" i="14" s="1"/>
  <c r="F749" i="14"/>
  <c r="F760" i="14"/>
  <c r="F768" i="14"/>
  <c r="F794" i="14"/>
  <c r="F798" i="14"/>
  <c r="G65" i="13"/>
  <c r="G63" i="13"/>
  <c r="G64" i="13"/>
  <c r="G66" i="13"/>
  <c r="G67" i="13"/>
  <c r="G61" i="13"/>
  <c r="G59" i="13"/>
  <c r="G56" i="13"/>
  <c r="G55" i="13"/>
  <c r="G54" i="13"/>
  <c r="G52" i="13"/>
  <c r="G49" i="13"/>
  <c r="G47" i="13"/>
  <c r="J549" i="14"/>
  <c r="L549" i="14" s="1"/>
  <c r="J548" i="14"/>
  <c r="F74" i="14"/>
  <c r="F153" i="14"/>
  <c r="H193" i="14"/>
  <c r="K194" i="14" s="1"/>
  <c r="L194" i="14" s="1"/>
  <c r="F199" i="14"/>
  <c r="F254" i="14"/>
  <c r="F267" i="14"/>
  <c r="F270" i="14"/>
  <c r="F276" i="14"/>
  <c r="J292" i="14"/>
  <c r="F294" i="14"/>
  <c r="L309" i="14"/>
  <c r="L307" i="14"/>
  <c r="L305" i="14"/>
  <c r="L388" i="14"/>
  <c r="J431" i="14"/>
  <c r="J469" i="14"/>
  <c r="J664" i="14"/>
  <c r="J663" i="14"/>
  <c r="F33" i="14"/>
  <c r="F70" i="14"/>
  <c r="J77" i="14"/>
  <c r="L40" i="14"/>
  <c r="L41" i="14"/>
  <c r="L42" i="14"/>
  <c r="L43" i="14"/>
  <c r="F77" i="14"/>
  <c r="L79" i="14"/>
  <c r="F81" i="14"/>
  <c r="L93" i="14"/>
  <c r="F110" i="14"/>
  <c r="F114" i="14"/>
  <c r="F249" i="14"/>
  <c r="L308" i="14"/>
  <c r="F362" i="14"/>
  <c r="F409" i="14"/>
  <c r="F431" i="14"/>
  <c r="F442" i="14"/>
  <c r="F447" i="14"/>
  <c r="F459" i="14"/>
  <c r="F463" i="14"/>
  <c r="F507" i="14"/>
  <c r="H647" i="14"/>
  <c r="K646" i="14"/>
  <c r="L675" i="14"/>
  <c r="L694" i="14"/>
  <c r="J739" i="14"/>
  <c r="J740" i="14"/>
  <c r="L78" i="14"/>
  <c r="L82" i="14"/>
  <c r="F99" i="14"/>
  <c r="F103" i="14"/>
  <c r="L113" i="14"/>
  <c r="L114" i="14"/>
  <c r="F120" i="14"/>
  <c r="F129" i="14"/>
  <c r="F131" i="14"/>
  <c r="F187" i="14"/>
  <c r="F189" i="14"/>
  <c r="F191" i="14"/>
  <c r="L200" i="14"/>
  <c r="L192" i="14"/>
  <c r="F205" i="14"/>
  <c r="F207" i="14"/>
  <c r="F237" i="14"/>
  <c r="F244" i="14"/>
  <c r="F246" i="14"/>
  <c r="F252" i="14"/>
  <c r="F274" i="14"/>
  <c r="F290" i="14"/>
  <c r="H293" i="14"/>
  <c r="K294" i="14" s="1"/>
  <c r="L294" i="14" s="1"/>
  <c r="L314" i="14"/>
  <c r="F363" i="14"/>
  <c r="F384" i="14"/>
  <c r="F386" i="14"/>
  <c r="F429" i="14"/>
  <c r="F430" i="14"/>
  <c r="H432" i="14"/>
  <c r="F467" i="14"/>
  <c r="F486" i="14"/>
  <c r="F537" i="14"/>
  <c r="F539" i="14"/>
  <c r="F566" i="14"/>
  <c r="J626" i="14"/>
  <c r="L626" i="14" s="1"/>
  <c r="F799" i="14"/>
  <c r="F586" i="14"/>
  <c r="L601" i="14"/>
  <c r="F616" i="14"/>
  <c r="F620" i="14"/>
  <c r="F691" i="14"/>
  <c r="L715" i="14"/>
  <c r="L716" i="14"/>
  <c r="L718" i="14"/>
  <c r="L735" i="14"/>
  <c r="F771" i="14"/>
  <c r="F797" i="14"/>
  <c r="L524" i="14"/>
  <c r="F544" i="14"/>
  <c r="F545" i="14"/>
  <c r="F582" i="14"/>
  <c r="L599" i="14"/>
  <c r="F615" i="14"/>
  <c r="L618" i="14"/>
  <c r="F622" i="14"/>
  <c r="F624" i="14"/>
  <c r="F626" i="14"/>
  <c r="J646" i="14"/>
  <c r="F663" i="14"/>
  <c r="F675" i="14"/>
  <c r="L677" i="14"/>
  <c r="L679" i="14"/>
  <c r="J685" i="14"/>
  <c r="L695" i="14"/>
  <c r="L696" i="14"/>
  <c r="L698" i="14"/>
  <c r="F714" i="14"/>
  <c r="F731" i="14"/>
  <c r="L737" i="14"/>
  <c r="F750" i="14"/>
  <c r="J758" i="14"/>
  <c r="J777" i="14"/>
  <c r="F787" i="14"/>
  <c r="F791" i="14"/>
  <c r="J798" i="14"/>
  <c r="L798" i="14" s="1"/>
  <c r="F800" i="14"/>
  <c r="F525" i="14"/>
  <c r="F540" i="14"/>
  <c r="F558" i="14"/>
  <c r="F560" i="14"/>
  <c r="F562" i="14"/>
  <c r="F579" i="14"/>
  <c r="L585" i="14"/>
  <c r="J587" i="14"/>
  <c r="F595" i="14"/>
  <c r="F597" i="14"/>
  <c r="F609" i="14"/>
  <c r="G36" i="13"/>
  <c r="F636" i="14"/>
  <c r="L637" i="14"/>
  <c r="L639" i="14"/>
  <c r="L641" i="14"/>
  <c r="F664" i="14"/>
  <c r="F672" i="14"/>
  <c r="F680" i="14"/>
  <c r="F682" i="14"/>
  <c r="F692" i="14"/>
  <c r="F702" i="14"/>
  <c r="F712" i="14"/>
  <c r="F716" i="14"/>
  <c r="F728" i="14"/>
  <c r="F730" i="14"/>
  <c r="F732" i="14"/>
  <c r="F738" i="14"/>
  <c r="F756" i="14"/>
  <c r="F757" i="14"/>
  <c r="F786" i="14"/>
  <c r="F788" i="14"/>
  <c r="J796" i="14"/>
  <c r="G46" i="13"/>
  <c r="L793" i="14"/>
  <c r="L794" i="14"/>
  <c r="G45" i="13"/>
  <c r="F790" i="14"/>
  <c r="F793" i="14"/>
  <c r="F789" i="14"/>
  <c r="F795" i="14"/>
  <c r="F796" i="14"/>
  <c r="H799" i="14"/>
  <c r="F777" i="14"/>
  <c r="F770" i="14"/>
  <c r="F772" i="14"/>
  <c r="F778" i="14"/>
  <c r="F769" i="14"/>
  <c r="F774" i="14"/>
  <c r="F779" i="14"/>
  <c r="L778" i="14"/>
  <c r="F766" i="14"/>
  <c r="J780" i="14"/>
  <c r="G44" i="13"/>
  <c r="H780" i="14"/>
  <c r="H776" i="14"/>
  <c r="K776" i="14" s="1"/>
  <c r="L776" i="14" s="1"/>
  <c r="L759" i="14"/>
  <c r="F751" i="14"/>
  <c r="F758" i="14"/>
  <c r="F759" i="14"/>
  <c r="F753" i="14"/>
  <c r="L760" i="14"/>
  <c r="F747" i="14"/>
  <c r="J761" i="14"/>
  <c r="H761" i="14"/>
  <c r="G43" i="13"/>
  <c r="H757" i="14"/>
  <c r="K757" i="14" s="1"/>
  <c r="L757" i="14" s="1"/>
  <c r="L736" i="14"/>
  <c r="F733" i="14"/>
  <c r="F742" i="14"/>
  <c r="F729" i="14"/>
  <c r="F735" i="14"/>
  <c r="F737" i="14"/>
  <c r="F739" i="14"/>
  <c r="F740" i="14"/>
  <c r="F741" i="14"/>
  <c r="G42" i="13"/>
  <c r="H738" i="14"/>
  <c r="K738" i="14" s="1"/>
  <c r="L738" i="14" s="1"/>
  <c r="K740" i="14"/>
  <c r="L717" i="14"/>
  <c r="H719" i="14"/>
  <c r="K720" i="14" s="1"/>
  <c r="F718" i="14"/>
  <c r="F711" i="14"/>
  <c r="F713" i="14"/>
  <c r="F710" i="14"/>
  <c r="F715" i="14"/>
  <c r="L722" i="14"/>
  <c r="L721" i="14"/>
  <c r="J720" i="14"/>
  <c r="J723" i="14"/>
  <c r="L697" i="14"/>
  <c r="L699" i="14"/>
  <c r="F690" i="14"/>
  <c r="F694" i="14"/>
  <c r="F695" i="14"/>
  <c r="F697" i="14"/>
  <c r="F699" i="14"/>
  <c r="F704" i="14"/>
  <c r="H704" i="14"/>
  <c r="J702" i="14"/>
  <c r="J703" i="14"/>
  <c r="L703" i="14" s="1"/>
  <c r="H700" i="14"/>
  <c r="K702" i="14"/>
  <c r="L678" i="14"/>
  <c r="L680" i="14"/>
  <c r="G39" i="13"/>
  <c r="F681" i="14"/>
  <c r="F674" i="14"/>
  <c r="F676" i="14"/>
  <c r="F673" i="14"/>
  <c r="F678" i="14"/>
  <c r="F684" i="14"/>
  <c r="F685" i="14"/>
  <c r="L683" i="14"/>
  <c r="J682" i="14"/>
  <c r="L676" i="14"/>
  <c r="H681" i="14"/>
  <c r="K684" i="14"/>
  <c r="L684" i="14" s="1"/>
  <c r="F655" i="14"/>
  <c r="F661" i="14"/>
  <c r="F654" i="14"/>
  <c r="F665" i="14"/>
  <c r="G38" i="13"/>
  <c r="H662" i="14"/>
  <c r="K662" i="14" s="1"/>
  <c r="L662" i="14" s="1"/>
  <c r="K664" i="14"/>
  <c r="K665" i="14"/>
  <c r="L642" i="14"/>
  <c r="L638" i="14"/>
  <c r="L640" i="14"/>
  <c r="J645" i="14"/>
  <c r="F635" i="14"/>
  <c r="F643" i="14"/>
  <c r="F647" i="14"/>
  <c r="F640" i="14"/>
  <c r="F634" i="14"/>
  <c r="F642" i="14"/>
  <c r="F644" i="14"/>
  <c r="F645" i="14"/>
  <c r="H643" i="14"/>
  <c r="K643" i="14" s="1"/>
  <c r="L643" i="14" s="1"/>
  <c r="K645" i="14"/>
  <c r="L623" i="14"/>
  <c r="L617" i="14"/>
  <c r="F618" i="14"/>
  <c r="F619" i="14"/>
  <c r="F621" i="14"/>
  <c r="F614" i="14"/>
  <c r="F623" i="14"/>
  <c r="H628" i="14"/>
  <c r="J627" i="14"/>
  <c r="H624" i="14"/>
  <c r="K627" i="14"/>
  <c r="L602" i="14"/>
  <c r="L603" i="14"/>
  <c r="L604" i="14"/>
  <c r="G35" i="13"/>
  <c r="J607" i="14"/>
  <c r="L607" i="14" s="1"/>
  <c r="K608" i="14"/>
  <c r="F598" i="14"/>
  <c r="F600" i="14"/>
  <c r="F602" i="14"/>
  <c r="F604" i="14"/>
  <c r="F608" i="14"/>
  <c r="J608" i="14"/>
  <c r="L600" i="14"/>
  <c r="H605" i="14"/>
  <c r="G34" i="13"/>
  <c r="F577" i="14"/>
  <c r="F581" i="14"/>
  <c r="F583" i="14"/>
  <c r="F580" i="14"/>
  <c r="F585" i="14"/>
  <c r="J589" i="14"/>
  <c r="H586" i="14"/>
  <c r="K588" i="14"/>
  <c r="L588" i="14" s="1"/>
  <c r="K589" i="14"/>
  <c r="G33" i="13"/>
  <c r="J568" i="14"/>
  <c r="H567" i="14"/>
  <c r="F563" i="14"/>
  <c r="F568" i="14"/>
  <c r="F559" i="14"/>
  <c r="F565" i="14"/>
  <c r="L569" i="14"/>
  <c r="L570" i="14"/>
  <c r="J571" i="14"/>
  <c r="H571" i="14"/>
  <c r="L544" i="14"/>
  <c r="H547" i="14"/>
  <c r="G32" i="13"/>
  <c r="F550" i="14"/>
  <c r="F551" i="14"/>
  <c r="F548" i="14"/>
  <c r="F538" i="14"/>
  <c r="F547" i="14"/>
  <c r="F549" i="14"/>
  <c r="F552" i="14"/>
  <c r="L550" i="14"/>
  <c r="J551" i="14"/>
  <c r="H551" i="14"/>
  <c r="F41" i="14"/>
  <c r="H32" i="14"/>
  <c r="J97" i="14"/>
  <c r="F102" i="14"/>
  <c r="L91" i="14"/>
  <c r="L89" i="14"/>
  <c r="L112" i="14"/>
  <c r="F135" i="14"/>
  <c r="F141" i="14"/>
  <c r="H134" i="14"/>
  <c r="K134" i="14" s="1"/>
  <c r="L134" i="14" s="1"/>
  <c r="F160" i="14"/>
  <c r="F162" i="14"/>
  <c r="L218" i="14"/>
  <c r="J290" i="14"/>
  <c r="J291" i="14"/>
  <c r="F464" i="14"/>
  <c r="G8" i="13"/>
  <c r="F30" i="14"/>
  <c r="F32" i="14"/>
  <c r="F39" i="14"/>
  <c r="L26" i="14"/>
  <c r="J34" i="14"/>
  <c r="L34" i="14" s="1"/>
  <c r="L39" i="14"/>
  <c r="L75" i="14"/>
  <c r="F90" i="14"/>
  <c r="L94" i="14"/>
  <c r="L95" i="14"/>
  <c r="F98" i="14"/>
  <c r="F111" i="14"/>
  <c r="F112" i="14"/>
  <c r="F115" i="14"/>
  <c r="F116" i="14"/>
  <c r="F119" i="14"/>
  <c r="L121" i="14"/>
  <c r="F128" i="14"/>
  <c r="F137" i="14"/>
  <c r="K137" i="14"/>
  <c r="L137" i="14" s="1"/>
  <c r="L153" i="14"/>
  <c r="F155" i="14"/>
  <c r="L161" i="14"/>
  <c r="F173" i="14"/>
  <c r="F176" i="14"/>
  <c r="F188" i="14"/>
  <c r="F190" i="14"/>
  <c r="F206" i="14"/>
  <c r="F213" i="14"/>
  <c r="F214" i="14"/>
  <c r="F218" i="14"/>
  <c r="K470" i="14"/>
  <c r="L470" i="14" s="1"/>
  <c r="H468" i="14"/>
  <c r="K468" i="14" s="1"/>
  <c r="L468" i="14" s="1"/>
  <c r="F36" i="14"/>
  <c r="F82" i="14"/>
  <c r="F83" i="14"/>
  <c r="F84" i="14"/>
  <c r="F94" i="14"/>
  <c r="F95" i="14"/>
  <c r="F100" i="14"/>
  <c r="L90" i="14"/>
  <c r="F118" i="14"/>
  <c r="F127" i="14"/>
  <c r="L131" i="14"/>
  <c r="F138" i="14"/>
  <c r="F151" i="14"/>
  <c r="F154" i="14"/>
  <c r="F158" i="14"/>
  <c r="F167" i="14"/>
  <c r="F171" i="14"/>
  <c r="F178" i="14"/>
  <c r="F180" i="14"/>
  <c r="F196" i="14"/>
  <c r="F210" i="14"/>
  <c r="F211" i="14"/>
  <c r="H216" i="14"/>
  <c r="K216" i="14" s="1"/>
  <c r="F282" i="14"/>
  <c r="F266" i="14"/>
  <c r="F268" i="14"/>
  <c r="F272" i="14"/>
  <c r="L276" i="14"/>
  <c r="F293" i="14"/>
  <c r="L304" i="14"/>
  <c r="L302" i="14"/>
  <c r="F324" i="14"/>
  <c r="L326" i="14"/>
  <c r="L330" i="14"/>
  <c r="F353" i="14"/>
  <c r="L385" i="14"/>
  <c r="L387" i="14"/>
  <c r="F439" i="14"/>
  <c r="F441" i="14"/>
  <c r="F443" i="14"/>
  <c r="L502" i="14"/>
  <c r="L503" i="14"/>
  <c r="L504" i="14"/>
  <c r="L532" i="14"/>
  <c r="H254" i="14"/>
  <c r="K255" i="14" s="1"/>
  <c r="L255" i="14" s="1"/>
  <c r="F305" i="14"/>
  <c r="F307" i="14"/>
  <c r="F308" i="14"/>
  <c r="F309" i="14"/>
  <c r="F310" i="14"/>
  <c r="G21" i="13"/>
  <c r="L345" i="14"/>
  <c r="L347" i="14"/>
  <c r="F366" i="14"/>
  <c r="F368" i="14"/>
  <c r="F370" i="14"/>
  <c r="G24" i="13"/>
  <c r="F426" i="14"/>
  <c r="F427" i="14"/>
  <c r="F428" i="14"/>
  <c r="F449" i="14"/>
  <c r="F465" i="14"/>
  <c r="F470" i="14"/>
  <c r="F489" i="14"/>
  <c r="L506" i="14"/>
  <c r="L520" i="14"/>
  <c r="F532" i="14"/>
  <c r="F247" i="14"/>
  <c r="F251" i="14"/>
  <c r="L256" i="14"/>
  <c r="F263" i="14"/>
  <c r="F271" i="14"/>
  <c r="F273" i="14"/>
  <c r="F287" i="14"/>
  <c r="F296" i="14"/>
  <c r="F311" i="14"/>
  <c r="F315" i="14"/>
  <c r="F316" i="14"/>
  <c r="L303" i="14"/>
  <c r="F328" i="14"/>
  <c r="F344" i="14"/>
  <c r="F348" i="14"/>
  <c r="F350" i="14"/>
  <c r="H354" i="14"/>
  <c r="K355" i="14" s="1"/>
  <c r="L355" i="14" s="1"/>
  <c r="L343" i="14"/>
  <c r="F360" i="14"/>
  <c r="F373" i="14"/>
  <c r="F387" i="14"/>
  <c r="F444" i="14"/>
  <c r="F448" i="14"/>
  <c r="F458" i="14"/>
  <c r="F460" i="14"/>
  <c r="F462" i="14"/>
  <c r="L467" i="14"/>
  <c r="F471" i="14"/>
  <c r="F472" i="14"/>
  <c r="L462" i="14"/>
  <c r="F487" i="14"/>
  <c r="F488" i="14"/>
  <c r="F490" i="14"/>
  <c r="F499" i="14"/>
  <c r="F518" i="14"/>
  <c r="F521" i="14"/>
  <c r="L525" i="14"/>
  <c r="F528" i="14"/>
  <c r="H530" i="14"/>
  <c r="K530" i="14" s="1"/>
  <c r="L530" i="14" s="1"/>
  <c r="L522" i="14"/>
  <c r="L521" i="14"/>
  <c r="L523" i="14"/>
  <c r="F520" i="14"/>
  <c r="F531" i="14"/>
  <c r="F526" i="14"/>
  <c r="F519" i="14"/>
  <c r="F522" i="14"/>
  <c r="F523" i="14"/>
  <c r="F529" i="14"/>
  <c r="F530" i="14"/>
  <c r="L528" i="14"/>
  <c r="J527" i="14"/>
  <c r="J510" i="14"/>
  <c r="H511" i="14"/>
  <c r="K511" i="14" s="1"/>
  <c r="L511" i="14" s="1"/>
  <c r="F516" i="14"/>
  <c r="J529" i="14"/>
  <c r="G31" i="13"/>
  <c r="H526" i="14"/>
  <c r="K529" i="14"/>
  <c r="L505" i="14"/>
  <c r="K510" i="14"/>
  <c r="F498" i="14"/>
  <c r="F504" i="14"/>
  <c r="F511" i="14"/>
  <c r="F497" i="14"/>
  <c r="F506" i="14"/>
  <c r="F508" i="14"/>
  <c r="F509" i="14"/>
  <c r="F510" i="14"/>
  <c r="H507" i="14"/>
  <c r="K507" i="14" s="1"/>
  <c r="L507" i="14" s="1"/>
  <c r="K509" i="14"/>
  <c r="G30" i="13"/>
  <c r="L484" i="14"/>
  <c r="L485" i="14"/>
  <c r="L486" i="14"/>
  <c r="L482" i="14"/>
  <c r="L483" i="14"/>
  <c r="G29" i="13"/>
  <c r="F478" i="14"/>
  <c r="F483" i="14"/>
  <c r="F485" i="14"/>
  <c r="F492" i="14"/>
  <c r="J488" i="14"/>
  <c r="J490" i="14"/>
  <c r="H487" i="14"/>
  <c r="K487" i="14" s="1"/>
  <c r="L487" i="14" s="1"/>
  <c r="K489" i="14"/>
  <c r="L489" i="14" s="1"/>
  <c r="K490" i="14"/>
  <c r="H491" i="14"/>
  <c r="F469" i="14"/>
  <c r="F466" i="14"/>
  <c r="F461" i="14"/>
  <c r="F468" i="14"/>
  <c r="L471" i="14"/>
  <c r="L466" i="14"/>
  <c r="J472" i="14"/>
  <c r="H472" i="14"/>
  <c r="G28" i="13"/>
  <c r="K451" i="14"/>
  <c r="L451" i="14" s="1"/>
  <c r="H448" i="14"/>
  <c r="K449" i="14" s="1"/>
  <c r="L450" i="14"/>
  <c r="F445" i="14"/>
  <c r="F446" i="14"/>
  <c r="F450" i="14"/>
  <c r="F453" i="14"/>
  <c r="F440" i="14"/>
  <c r="F438" i="14"/>
  <c r="J449" i="14"/>
  <c r="H452" i="14"/>
  <c r="J452" i="14"/>
  <c r="L427" i="14"/>
  <c r="K431" i="14"/>
  <c r="F421" i="14"/>
  <c r="F432" i="14"/>
  <c r="F423" i="14"/>
  <c r="F420" i="14"/>
  <c r="F425" i="14"/>
  <c r="J430" i="14"/>
  <c r="F418" i="14"/>
  <c r="H428" i="14"/>
  <c r="K428" i="14" s="1"/>
  <c r="L428" i="14" s="1"/>
  <c r="K430" i="14"/>
  <c r="G26" i="13"/>
  <c r="L404" i="14"/>
  <c r="L405" i="14"/>
  <c r="L406" i="14"/>
  <c r="L407" i="14"/>
  <c r="L408" i="14"/>
  <c r="H413" i="14"/>
  <c r="K413" i="14" s="1"/>
  <c r="L412" i="14"/>
  <c r="F399" i="14"/>
  <c r="F413" i="14"/>
  <c r="F406" i="14"/>
  <c r="F402" i="14"/>
  <c r="F408" i="14"/>
  <c r="F410" i="14"/>
  <c r="F411" i="14"/>
  <c r="F412" i="14"/>
  <c r="G25" i="13"/>
  <c r="H409" i="14"/>
  <c r="K409" i="14" s="1"/>
  <c r="L409" i="14" s="1"/>
  <c r="K411" i="14"/>
  <c r="L384" i="14"/>
  <c r="L386" i="14"/>
  <c r="K391" i="14"/>
  <c r="L391" i="14" s="1"/>
  <c r="H393" i="14"/>
  <c r="K394" i="14" s="1"/>
  <c r="L394" i="14" s="1"/>
  <c r="F388" i="14"/>
  <c r="F394" i="14"/>
  <c r="F382" i="14"/>
  <c r="F383" i="14"/>
  <c r="F381" i="14"/>
  <c r="F385" i="14"/>
  <c r="L392" i="14"/>
  <c r="J390" i="14"/>
  <c r="J393" i="14"/>
  <c r="L364" i="14"/>
  <c r="L365" i="14"/>
  <c r="L366" i="14"/>
  <c r="L368" i="14"/>
  <c r="L369" i="14"/>
  <c r="L367" i="14"/>
  <c r="F364" i="14"/>
  <c r="F365" i="14"/>
  <c r="F367" i="14"/>
  <c r="F361" i="14"/>
  <c r="F369" i="14"/>
  <c r="F374" i="14"/>
  <c r="H374" i="14"/>
  <c r="H370" i="14"/>
  <c r="J372" i="14"/>
  <c r="L372" i="14" s="1"/>
  <c r="J373" i="14"/>
  <c r="L373" i="14" s="1"/>
  <c r="L349" i="14"/>
  <c r="L346" i="14"/>
  <c r="L348" i="14"/>
  <c r="K353" i="14"/>
  <c r="L353" i="14" s="1"/>
  <c r="G22" i="13"/>
  <c r="F340" i="14"/>
  <c r="F349" i="14"/>
  <c r="F351" i="14"/>
  <c r="F352" i="14"/>
  <c r="F355" i="14"/>
  <c r="F341" i="14"/>
  <c r="F345" i="14"/>
  <c r="F346" i="14"/>
  <c r="L352" i="14"/>
  <c r="J351" i="14"/>
  <c r="L344" i="14"/>
  <c r="J354" i="14"/>
  <c r="L327" i="14"/>
  <c r="L328" i="14"/>
  <c r="L329" i="14"/>
  <c r="K334" i="14"/>
  <c r="L334" i="14" s="1"/>
  <c r="F322" i="14"/>
  <c r="F323" i="14"/>
  <c r="F330" i="14"/>
  <c r="F331" i="14"/>
  <c r="F332" i="14"/>
  <c r="F333" i="14"/>
  <c r="F326" i="14"/>
  <c r="F327" i="14"/>
  <c r="L333" i="14"/>
  <c r="J332" i="14"/>
  <c r="J335" i="14"/>
  <c r="H335" i="14"/>
  <c r="L310" i="14"/>
  <c r="H311" i="14"/>
  <c r="F302" i="14"/>
  <c r="F312" i="14"/>
  <c r="F301" i="14"/>
  <c r="F306" i="14"/>
  <c r="J315" i="14"/>
  <c r="H315" i="14"/>
  <c r="G20" i="13"/>
  <c r="L295" i="14"/>
  <c r="K292" i="14"/>
  <c r="F288" i="14"/>
  <c r="F292" i="14"/>
  <c r="F295" i="14"/>
  <c r="G19" i="13"/>
  <c r="H289" i="14"/>
  <c r="K289" i="14" s="1"/>
  <c r="L289" i="14" s="1"/>
  <c r="K291" i="14"/>
  <c r="H274" i="14"/>
  <c r="K274" i="14" s="1"/>
  <c r="L274" i="14" s="1"/>
  <c r="H270" i="14"/>
  <c r="K270" i="14" s="1"/>
  <c r="L270" i="14" s="1"/>
  <c r="K272" i="14"/>
  <c r="G18" i="13"/>
  <c r="K273" i="14"/>
  <c r="F265" i="14"/>
  <c r="F277" i="14"/>
  <c r="F269" i="14"/>
  <c r="F275" i="14"/>
  <c r="J272" i="14"/>
  <c r="J273" i="14"/>
  <c r="L257" i="14"/>
  <c r="K253" i="14"/>
  <c r="L253" i="14" s="1"/>
  <c r="G17" i="13"/>
  <c r="K252" i="14"/>
  <c r="L252" i="14" s="1"/>
  <c r="E258" i="14"/>
  <c r="F245" i="14"/>
  <c r="F255" i="14"/>
  <c r="F256" i="14"/>
  <c r="F257" i="14"/>
  <c r="F248" i="14"/>
  <c r="J251" i="14"/>
  <c r="J254" i="14"/>
  <c r="L237" i="14"/>
  <c r="G16" i="13"/>
  <c r="F238" i="14"/>
  <c r="G15" i="13"/>
  <c r="K215" i="14"/>
  <c r="L215" i="14" s="1"/>
  <c r="F208" i="14"/>
  <c r="F209" i="14"/>
  <c r="F217" i="14"/>
  <c r="F219" i="14"/>
  <c r="F212" i="14"/>
  <c r="H212" i="14"/>
  <c r="K213" i="14" s="1"/>
  <c r="L214" i="14"/>
  <c r="J213" i="14"/>
  <c r="J216" i="14"/>
  <c r="H197" i="14"/>
  <c r="K197" i="14" s="1"/>
  <c r="L197" i="14" s="1"/>
  <c r="G14" i="13"/>
  <c r="F192" i="14"/>
  <c r="F193" i="14"/>
  <c r="F197" i="14"/>
  <c r="F186" i="14"/>
  <c r="F200" i="14"/>
  <c r="J195" i="14"/>
  <c r="L195" i="14" s="1"/>
  <c r="J196" i="14"/>
  <c r="L175" i="14"/>
  <c r="H173" i="14"/>
  <c r="K174" i="14" s="1"/>
  <c r="J174" i="14"/>
  <c r="L176" i="14"/>
  <c r="H177" i="14"/>
  <c r="J177" i="14"/>
  <c r="G13" i="13"/>
  <c r="L160" i="14"/>
  <c r="L156" i="14"/>
  <c r="H154" i="14"/>
  <c r="K155" i="14" s="1"/>
  <c r="G12" i="13"/>
  <c r="K157" i="14"/>
  <c r="L157" i="14" s="1"/>
  <c r="F152" i="14"/>
  <c r="F147" i="14"/>
  <c r="F156" i="14"/>
  <c r="F159" i="14"/>
  <c r="F161" i="14"/>
  <c r="F148" i="14"/>
  <c r="F149" i="14"/>
  <c r="J155" i="14"/>
  <c r="J158" i="14"/>
  <c r="L140" i="14"/>
  <c r="L128" i="14"/>
  <c r="L132" i="14"/>
  <c r="L130" i="14"/>
  <c r="L133" i="14"/>
  <c r="L129" i="14"/>
  <c r="G11" i="13"/>
  <c r="F130" i="14"/>
  <c r="F132" i="14"/>
  <c r="F133" i="14"/>
  <c r="F140" i="14"/>
  <c r="J138" i="14"/>
  <c r="J136" i="14"/>
  <c r="L136" i="14" s="1"/>
  <c r="H119" i="14"/>
  <c r="K119" i="14" s="1"/>
  <c r="K117" i="14"/>
  <c r="L117" i="14" s="1"/>
  <c r="K118" i="14"/>
  <c r="L118" i="14" s="1"/>
  <c r="F113" i="14"/>
  <c r="F108" i="14"/>
  <c r="F122" i="14"/>
  <c r="F109" i="14"/>
  <c r="J116" i="14"/>
  <c r="J119" i="14"/>
  <c r="L103" i="14"/>
  <c r="L102" i="14"/>
  <c r="G9" i="13"/>
  <c r="H96" i="14"/>
  <c r="K96" i="14" s="1"/>
  <c r="L96" i="14" s="1"/>
  <c r="K98" i="14"/>
  <c r="L98" i="14" s="1"/>
  <c r="F89" i="14"/>
  <c r="F92" i="14"/>
  <c r="F96" i="14"/>
  <c r="F97" i="14"/>
  <c r="L92" i="14"/>
  <c r="J100" i="14"/>
  <c r="H100" i="14"/>
  <c r="L83" i="14"/>
  <c r="H76" i="14"/>
  <c r="K76" i="14" s="1"/>
  <c r="L76" i="14" s="1"/>
  <c r="F76" i="14"/>
  <c r="F78" i="14"/>
  <c r="F72" i="14"/>
  <c r="F79" i="14"/>
  <c r="F80" i="14"/>
  <c r="J80" i="14"/>
  <c r="H80" i="14"/>
  <c r="L27" i="14"/>
  <c r="F37" i="14"/>
  <c r="F43" i="14"/>
  <c r="L29" i="14"/>
  <c r="L30" i="14"/>
  <c r="F53" i="14"/>
  <c r="H59" i="14"/>
  <c r="K60" i="14" s="1"/>
  <c r="L60" i="14" s="1"/>
  <c r="L9" i="14"/>
  <c r="F34" i="14"/>
  <c r="F50" i="14"/>
  <c r="F56" i="14"/>
  <c r="J57" i="14"/>
  <c r="F59" i="14"/>
  <c r="H55" i="14"/>
  <c r="K57" i="14"/>
  <c r="K58" i="14"/>
  <c r="L54" i="14"/>
  <c r="L61" i="14"/>
  <c r="F55" i="14"/>
  <c r="F57" i="14"/>
  <c r="F48" i="14"/>
  <c r="F49" i="14"/>
  <c r="F51" i="14"/>
  <c r="F52" i="14"/>
  <c r="F54" i="14"/>
  <c r="F58" i="14"/>
  <c r="J58" i="14"/>
  <c r="L31" i="14"/>
  <c r="L38" i="14"/>
  <c r="K35" i="14"/>
  <c r="F27" i="14"/>
  <c r="F28" i="14"/>
  <c r="F38" i="14"/>
  <c r="F29" i="14"/>
  <c r="F40" i="14"/>
  <c r="F31" i="14"/>
  <c r="F35" i="14"/>
  <c r="F42" i="14"/>
  <c r="J35" i="14"/>
  <c r="K389" i="14" l="1"/>
  <c r="L389" i="14" s="1"/>
  <c r="K531" i="14"/>
  <c r="L531" i="14" s="1"/>
  <c r="L251" i="14"/>
  <c r="L116" i="14"/>
  <c r="K138" i="14"/>
  <c r="L390" i="14"/>
  <c r="L235" i="14"/>
  <c r="L413" i="14"/>
  <c r="K250" i="14"/>
  <c r="L250" i="14" s="1"/>
  <c r="L509" i="14"/>
  <c r="L665" i="14"/>
  <c r="K115" i="14"/>
  <c r="L115" i="14" s="1"/>
  <c r="L196" i="14"/>
  <c r="H123" i="14"/>
  <c r="H143" i="14"/>
  <c r="K350" i="14"/>
  <c r="L350" i="14" s="1"/>
  <c r="K666" i="14"/>
  <c r="L666" i="14" s="1"/>
  <c r="L351" i="14"/>
  <c r="L411" i="14"/>
  <c r="K232" i="14"/>
  <c r="L232" i="14" s="1"/>
  <c r="H182" i="14"/>
  <c r="K742" i="14"/>
  <c r="L742" i="14" s="1"/>
  <c r="K685" i="14"/>
  <c r="L685" i="14" s="1"/>
  <c r="K254" i="14"/>
  <c r="L254" i="14" s="1"/>
  <c r="L740" i="14"/>
  <c r="L431" i="14"/>
  <c r="K36" i="14"/>
  <c r="L36" i="14" s="1"/>
  <c r="K236" i="14"/>
  <c r="L236" i="14" s="1"/>
  <c r="L449" i="14"/>
  <c r="K647" i="14"/>
  <c r="L647" i="14" s="1"/>
  <c r="F71" i="13"/>
  <c r="K354" i="14"/>
  <c r="L291" i="14"/>
  <c r="L664" i="14"/>
  <c r="K293" i="14"/>
  <c r="L293" i="14" s="1"/>
  <c r="K469" i="14"/>
  <c r="L469" i="14" s="1"/>
  <c r="F81" i="13"/>
  <c r="F77" i="13"/>
  <c r="F67" i="13"/>
  <c r="F80" i="13"/>
  <c r="F68" i="13"/>
  <c r="F70" i="13"/>
  <c r="F69" i="13"/>
  <c r="K193" i="14"/>
  <c r="L193" i="14" s="1"/>
  <c r="F72" i="13"/>
  <c r="F79" i="13"/>
  <c r="K432" i="14"/>
  <c r="L432" i="14" s="1"/>
  <c r="K198" i="14"/>
  <c r="L198" i="14" s="1"/>
  <c r="F74" i="13"/>
  <c r="F73" i="13"/>
  <c r="F78" i="13"/>
  <c r="F76" i="13"/>
  <c r="F75" i="13"/>
  <c r="L57" i="14"/>
  <c r="K159" i="14"/>
  <c r="L159" i="14" s="1"/>
  <c r="K331" i="14"/>
  <c r="L331" i="14" s="1"/>
  <c r="L332" i="14"/>
  <c r="K609" i="14"/>
  <c r="L609" i="14" s="1"/>
  <c r="C112" i="13"/>
  <c r="C110" i="13"/>
  <c r="C106" i="13"/>
  <c r="K59" i="14"/>
  <c r="L59" i="14" s="1"/>
  <c r="L646" i="14"/>
  <c r="L510" i="14"/>
  <c r="C99" i="13"/>
  <c r="C94" i="13"/>
  <c r="C89" i="13"/>
  <c r="C84" i="13"/>
  <c r="L702" i="14"/>
  <c r="K173" i="14"/>
  <c r="K217" i="14"/>
  <c r="L217" i="14" s="1"/>
  <c r="L645" i="14"/>
  <c r="K97" i="14"/>
  <c r="L97" i="14" s="1"/>
  <c r="L292" i="14"/>
  <c r="L490" i="14"/>
  <c r="H629" i="14"/>
  <c r="K719" i="14"/>
  <c r="L719" i="14" s="1"/>
  <c r="L35" i="14"/>
  <c r="H297" i="14"/>
  <c r="L155" i="14"/>
  <c r="L272" i="14"/>
  <c r="H610" i="14"/>
  <c r="L720" i="14"/>
  <c r="K799" i="14"/>
  <c r="L799" i="14" s="1"/>
  <c r="K800" i="14"/>
  <c r="L800" i="14" s="1"/>
  <c r="K796" i="14"/>
  <c r="L796" i="14" s="1"/>
  <c r="K777" i="14"/>
  <c r="L777" i="14" s="1"/>
  <c r="K780" i="14"/>
  <c r="L780" i="14" s="1"/>
  <c r="K758" i="14"/>
  <c r="L758" i="14" s="1"/>
  <c r="H762" i="14"/>
  <c r="K761" i="14"/>
  <c r="L761" i="14" s="1"/>
  <c r="K739" i="14"/>
  <c r="L739" i="14" s="1"/>
  <c r="L723" i="14"/>
  <c r="K704" i="14"/>
  <c r="L704" i="14" s="1"/>
  <c r="H705" i="14"/>
  <c r="K701" i="14"/>
  <c r="L701" i="14" s="1"/>
  <c r="K700" i="14"/>
  <c r="K682" i="14"/>
  <c r="L682" i="14" s="1"/>
  <c r="K681" i="14"/>
  <c r="K663" i="14"/>
  <c r="L663" i="14" s="1"/>
  <c r="K644" i="14"/>
  <c r="L644" i="14" s="1"/>
  <c r="K628" i="14"/>
  <c r="L628" i="14" s="1"/>
  <c r="L627" i="14"/>
  <c r="K625" i="14"/>
  <c r="L625" i="14" s="1"/>
  <c r="K624" i="14"/>
  <c r="L608" i="14"/>
  <c r="K606" i="14"/>
  <c r="L606" i="14" s="1"/>
  <c r="K605" i="14"/>
  <c r="L589" i="14"/>
  <c r="K587" i="14"/>
  <c r="L587" i="14" s="1"/>
  <c r="K586" i="14"/>
  <c r="K568" i="14"/>
  <c r="L568" i="14" s="1"/>
  <c r="K567" i="14"/>
  <c r="L567" i="14" s="1"/>
  <c r="K571" i="14"/>
  <c r="K548" i="14"/>
  <c r="L548" i="14" s="1"/>
  <c r="K547" i="14"/>
  <c r="L547" i="14" s="1"/>
  <c r="K551" i="14"/>
  <c r="K552" i="14"/>
  <c r="L552" i="14" s="1"/>
  <c r="K120" i="14"/>
  <c r="L120" i="14" s="1"/>
  <c r="F258" i="14"/>
  <c r="H259" i="14" s="1"/>
  <c r="H336" i="14"/>
  <c r="K374" i="14"/>
  <c r="L374" i="14" s="1"/>
  <c r="L58" i="14"/>
  <c r="H317" i="14"/>
  <c r="L430" i="14"/>
  <c r="H356" i="14"/>
  <c r="H533" i="14"/>
  <c r="K527" i="14"/>
  <c r="L527" i="14" s="1"/>
  <c r="K526" i="14"/>
  <c r="L529" i="14"/>
  <c r="K508" i="14"/>
  <c r="L508" i="14" s="1"/>
  <c r="K492" i="14"/>
  <c r="L492" i="14" s="1"/>
  <c r="K491" i="14"/>
  <c r="L491" i="14" s="1"/>
  <c r="K488" i="14"/>
  <c r="L488" i="14" s="1"/>
  <c r="K472" i="14"/>
  <c r="K448" i="14"/>
  <c r="L448" i="14" s="1"/>
  <c r="K452" i="14"/>
  <c r="L452" i="14" s="1"/>
  <c r="K453" i="14"/>
  <c r="L453" i="14" s="1"/>
  <c r="H433" i="14"/>
  <c r="K429" i="14"/>
  <c r="K410" i="14"/>
  <c r="L410" i="14" s="1"/>
  <c r="K393" i="14"/>
  <c r="K371" i="14"/>
  <c r="L371" i="14" s="1"/>
  <c r="K370" i="14"/>
  <c r="K335" i="14"/>
  <c r="K312" i="14"/>
  <c r="L312" i="14" s="1"/>
  <c r="K311" i="14"/>
  <c r="K315" i="14"/>
  <c r="K316" i="14"/>
  <c r="L316" i="14" s="1"/>
  <c r="K290" i="14"/>
  <c r="L290" i="14" s="1"/>
  <c r="L273" i="14"/>
  <c r="K271" i="14"/>
  <c r="L271" i="14" s="1"/>
  <c r="K275" i="14"/>
  <c r="L275" i="14" s="1"/>
  <c r="L213" i="14"/>
  <c r="K212" i="14"/>
  <c r="L216" i="14"/>
  <c r="L174" i="14"/>
  <c r="K178" i="14"/>
  <c r="L178" i="14" s="1"/>
  <c r="K177" i="14"/>
  <c r="L177" i="14" s="1"/>
  <c r="K154" i="14"/>
  <c r="L158" i="14"/>
  <c r="K135" i="14"/>
  <c r="L135" i="14" s="1"/>
  <c r="L138" i="14"/>
  <c r="L119" i="14"/>
  <c r="H104" i="14"/>
  <c r="K100" i="14"/>
  <c r="L100" i="14" s="1"/>
  <c r="K101" i="14"/>
  <c r="L101" i="14" s="1"/>
  <c r="K77" i="14"/>
  <c r="L77" i="14" s="1"/>
  <c r="K80" i="14"/>
  <c r="K81" i="14"/>
  <c r="L81" i="14" s="1"/>
  <c r="H44" i="14"/>
  <c r="K56" i="14"/>
  <c r="L56" i="14" s="1"/>
  <c r="K55" i="14"/>
  <c r="K33" i="14"/>
  <c r="L33" i="14" s="1"/>
  <c r="K32" i="14"/>
  <c r="L258" i="14" l="1"/>
  <c r="J259" i="14" s="1"/>
  <c r="K259" i="14" s="1"/>
  <c r="C17" i="13" s="1"/>
  <c r="K258" i="14"/>
  <c r="L354" i="14"/>
  <c r="J356" i="14" s="1"/>
  <c r="K356" i="14" s="1"/>
  <c r="C22" i="13" s="1"/>
  <c r="C38" i="13"/>
  <c r="J143" i="14"/>
  <c r="K143" i="14" s="1"/>
  <c r="C11" i="13" s="1"/>
  <c r="J123" i="14"/>
  <c r="K123" i="14" s="1"/>
  <c r="C10" i="13" s="1"/>
  <c r="L154" i="14"/>
  <c r="C12" i="13" s="1"/>
  <c r="L173" i="14"/>
  <c r="J182" i="14" s="1"/>
  <c r="K182" i="14" s="1"/>
  <c r="C13" i="13" s="1"/>
  <c r="C42" i="13"/>
  <c r="C14" i="13"/>
  <c r="C61" i="13"/>
  <c r="D62" i="13" s="1"/>
  <c r="F62" i="13" s="1"/>
  <c r="C102" i="13"/>
  <c r="C95" i="13"/>
  <c r="D95" i="13" s="1"/>
  <c r="F95" i="13" s="1"/>
  <c r="C41" i="13"/>
  <c r="J297" i="14"/>
  <c r="K297" i="14" s="1"/>
  <c r="C19" i="13" s="1"/>
  <c r="C111" i="13"/>
  <c r="D111" i="13" s="1"/>
  <c r="F111" i="13" s="1"/>
  <c r="C101" i="13"/>
  <c r="C100" i="13"/>
  <c r="C96" i="13"/>
  <c r="C92" i="13"/>
  <c r="C25" i="13"/>
  <c r="C30" i="13"/>
  <c r="C59" i="13"/>
  <c r="C113" i="13"/>
  <c r="D113" i="13" s="1"/>
  <c r="F113" i="13" s="1"/>
  <c r="C109" i="13"/>
  <c r="C108" i="13"/>
  <c r="C107" i="13"/>
  <c r="C105" i="13"/>
  <c r="D106" i="13" s="1"/>
  <c r="F106" i="13" s="1"/>
  <c r="C104" i="13"/>
  <c r="C103" i="13"/>
  <c r="L393" i="14"/>
  <c r="C24" i="13" s="1"/>
  <c r="C65" i="13"/>
  <c r="D66" i="13" s="1"/>
  <c r="F66" i="13" s="1"/>
  <c r="C98" i="13"/>
  <c r="D99" i="13" s="1"/>
  <c r="F99" i="13" s="1"/>
  <c r="C97" i="13"/>
  <c r="C93" i="13"/>
  <c r="D94" i="13" s="1"/>
  <c r="F94" i="13" s="1"/>
  <c r="C91" i="13"/>
  <c r="C90" i="13"/>
  <c r="C88" i="13"/>
  <c r="D89" i="13" s="1"/>
  <c r="F89" i="13" s="1"/>
  <c r="C87" i="13"/>
  <c r="C86" i="13"/>
  <c r="C85" i="13"/>
  <c r="C83" i="13"/>
  <c r="D84" i="13" s="1"/>
  <c r="F84" i="13" s="1"/>
  <c r="C82" i="13"/>
  <c r="J104" i="14"/>
  <c r="K104" i="14" s="1"/>
  <c r="C9" i="13" s="1"/>
  <c r="C60" i="13"/>
  <c r="C64" i="13"/>
  <c r="C63" i="13"/>
  <c r="C58" i="13"/>
  <c r="C56" i="13"/>
  <c r="D57" i="13" s="1"/>
  <c r="F57" i="13" s="1"/>
  <c r="C55" i="13"/>
  <c r="C54" i="13"/>
  <c r="C53" i="13"/>
  <c r="C52" i="13"/>
  <c r="C51" i="13"/>
  <c r="C49" i="13"/>
  <c r="C46" i="13"/>
  <c r="C37" i="13"/>
  <c r="C47" i="13"/>
  <c r="C45" i="13"/>
  <c r="C44" i="13"/>
  <c r="L700" i="14"/>
  <c r="L681" i="14"/>
  <c r="L624" i="14"/>
  <c r="L605" i="14"/>
  <c r="L586" i="14"/>
  <c r="C34" i="13" s="1"/>
  <c r="L571" i="14"/>
  <c r="C33" i="13" s="1"/>
  <c r="L551" i="14"/>
  <c r="C32" i="13" s="1"/>
  <c r="C29" i="13"/>
  <c r="L311" i="14"/>
  <c r="C18" i="13"/>
  <c r="L526" i="14"/>
  <c r="L472" i="14"/>
  <c r="C28" i="13" s="1"/>
  <c r="C27" i="13"/>
  <c r="L429" i="14"/>
  <c r="J433" i="14" s="1"/>
  <c r="K433" i="14" s="1"/>
  <c r="C26" i="13" s="1"/>
  <c r="L370" i="14"/>
  <c r="C23" i="13" s="1"/>
  <c r="L335" i="14"/>
  <c r="J336" i="14" s="1"/>
  <c r="K336" i="14" s="1"/>
  <c r="C21" i="13" s="1"/>
  <c r="L315" i="14"/>
  <c r="C16" i="13"/>
  <c r="L212" i="14"/>
  <c r="L80" i="14"/>
  <c r="L55" i="14"/>
  <c r="C7" i="13" s="1"/>
  <c r="L32" i="14"/>
  <c r="C8" i="13" l="1"/>
  <c r="D65" i="13"/>
  <c r="F65" i="13" s="1"/>
  <c r="D64" i="13"/>
  <c r="F64" i="13" s="1"/>
  <c r="D63" i="13"/>
  <c r="F63" i="13" s="1"/>
  <c r="D61" i="13"/>
  <c r="F61" i="13" s="1"/>
  <c r="D60" i="13"/>
  <c r="F60" i="13" s="1"/>
  <c r="D59" i="13"/>
  <c r="F59" i="13" s="1"/>
  <c r="D58" i="13"/>
  <c r="F58" i="13" s="1"/>
  <c r="D56" i="13"/>
  <c r="F56" i="13" s="1"/>
  <c r="D55" i="13"/>
  <c r="F55" i="13" s="1"/>
  <c r="D54" i="13"/>
  <c r="F54" i="13" s="1"/>
  <c r="D53" i="13"/>
  <c r="F53" i="13" s="1"/>
  <c r="D52" i="13"/>
  <c r="F52" i="13" s="1"/>
  <c r="D47" i="13"/>
  <c r="F47" i="13" s="1"/>
  <c r="J705" i="14"/>
  <c r="K705" i="14" s="1"/>
  <c r="C40" i="13"/>
  <c r="D41" i="13" s="1"/>
  <c r="F41" i="13" s="1"/>
  <c r="D38" i="13"/>
  <c r="F38" i="13" s="1"/>
  <c r="D30" i="13"/>
  <c r="F30" i="13" s="1"/>
  <c r="D29" i="13"/>
  <c r="F29" i="13" s="1"/>
  <c r="D104" i="13"/>
  <c r="F104" i="13" s="1"/>
  <c r="D28" i="13"/>
  <c r="F28" i="13" s="1"/>
  <c r="D25" i="13"/>
  <c r="F25" i="13" s="1"/>
  <c r="D24" i="13"/>
  <c r="F24" i="13" s="1"/>
  <c r="D23" i="13"/>
  <c r="F23" i="13" s="1"/>
  <c r="D22" i="13"/>
  <c r="F22" i="13" s="1"/>
  <c r="D17" i="13"/>
  <c r="F17" i="13" s="1"/>
  <c r="D14" i="13"/>
  <c r="F14" i="13" s="1"/>
  <c r="D11" i="13"/>
  <c r="F11" i="13" s="1"/>
  <c r="D10" i="13"/>
  <c r="F10" i="13" s="1"/>
  <c r="D112" i="13"/>
  <c r="F112" i="13" s="1"/>
  <c r="D102" i="13"/>
  <c r="F102" i="13" s="1"/>
  <c r="D92" i="13"/>
  <c r="F92" i="13" s="1"/>
  <c r="D91" i="13"/>
  <c r="F91" i="13" s="1"/>
  <c r="D46" i="13"/>
  <c r="F46" i="13" s="1"/>
  <c r="D45" i="13"/>
  <c r="F45" i="13" s="1"/>
  <c r="J762" i="14"/>
  <c r="K762" i="14" s="1"/>
  <c r="C43" i="13"/>
  <c r="D42" i="13"/>
  <c r="F42" i="13" s="1"/>
  <c r="D34" i="13"/>
  <c r="F34" i="13" s="1"/>
  <c r="D33" i="13"/>
  <c r="F33" i="13" s="1"/>
  <c r="D27" i="13"/>
  <c r="F27" i="13" s="1"/>
  <c r="D26" i="13"/>
  <c r="F26" i="13" s="1"/>
  <c r="D19" i="13"/>
  <c r="F19" i="13" s="1"/>
  <c r="D18" i="13"/>
  <c r="F18" i="13" s="1"/>
  <c r="D13" i="13"/>
  <c r="F13" i="13" s="1"/>
  <c r="D12" i="13"/>
  <c r="F12" i="13" s="1"/>
  <c r="D108" i="13"/>
  <c r="F108" i="13" s="1"/>
  <c r="D107" i="13"/>
  <c r="F107" i="13" s="1"/>
  <c r="D105" i="13"/>
  <c r="F105" i="13" s="1"/>
  <c r="D103" i="13"/>
  <c r="F103" i="13" s="1"/>
  <c r="D101" i="13"/>
  <c r="F101" i="13" s="1"/>
  <c r="D100" i="13"/>
  <c r="F100" i="13" s="1"/>
  <c r="D98" i="13"/>
  <c r="F98" i="13" s="1"/>
  <c r="D97" i="13"/>
  <c r="F97" i="13" s="1"/>
  <c r="D96" i="13"/>
  <c r="F96" i="13" s="1"/>
  <c r="D93" i="13"/>
  <c r="F93" i="13" s="1"/>
  <c r="D90" i="13"/>
  <c r="F90" i="13" s="1"/>
  <c r="D88" i="13"/>
  <c r="F88" i="13" s="1"/>
  <c r="D87" i="13"/>
  <c r="F87" i="13" s="1"/>
  <c r="D86" i="13"/>
  <c r="F86" i="13" s="1"/>
  <c r="D85" i="13"/>
  <c r="F85" i="13" s="1"/>
  <c r="D83" i="13"/>
  <c r="F83" i="13" s="1"/>
  <c r="D82" i="13"/>
  <c r="F82" i="13" s="1"/>
  <c r="D109" i="13"/>
  <c r="F109" i="13" s="1"/>
  <c r="D110" i="13"/>
  <c r="F110" i="13" s="1"/>
  <c r="C48" i="13"/>
  <c r="D49" i="13" s="1"/>
  <c r="F49" i="13" s="1"/>
  <c r="C50" i="13"/>
  <c r="D51" i="13" s="1"/>
  <c r="F51" i="13" s="1"/>
  <c r="J533" i="14"/>
  <c r="K533" i="14" s="1"/>
  <c r="C31" i="13" s="1"/>
  <c r="D31" i="13" s="1"/>
  <c r="F31" i="13" s="1"/>
  <c r="J629" i="14"/>
  <c r="K629" i="14" s="1"/>
  <c r="C36" i="13" s="1"/>
  <c r="D37" i="13" s="1"/>
  <c r="F37" i="13" s="1"/>
  <c r="J610" i="14"/>
  <c r="K610" i="14" s="1"/>
  <c r="C35" i="13" s="1"/>
  <c r="C39" i="13"/>
  <c r="C15" i="13"/>
  <c r="J317" i="14"/>
  <c r="K317" i="14" s="1"/>
  <c r="C20" i="13" s="1"/>
  <c r="D21" i="13" s="1"/>
  <c r="F21" i="13" s="1"/>
  <c r="J44" i="14"/>
  <c r="K44" i="14" s="1"/>
  <c r="C6" i="13" s="1"/>
  <c r="D7" i="13" s="1"/>
  <c r="F7" i="13" s="1"/>
  <c r="D40" i="13" l="1"/>
  <c r="F40" i="13" s="1"/>
  <c r="D8" i="13"/>
  <c r="F8" i="13" s="1"/>
  <c r="D9" i="13"/>
  <c r="F9" i="13" s="1"/>
  <c r="D50" i="13"/>
  <c r="F50" i="13" s="1"/>
  <c r="D48" i="13"/>
  <c r="F48" i="13" s="1"/>
  <c r="D39" i="13"/>
  <c r="F39" i="13" s="1"/>
  <c r="D36" i="13"/>
  <c r="F36" i="13" s="1"/>
  <c r="D35" i="13"/>
  <c r="F35" i="13" s="1"/>
  <c r="D32" i="13"/>
  <c r="F32" i="13" s="1"/>
  <c r="D20" i="13"/>
  <c r="F20" i="13" s="1"/>
  <c r="D44" i="13"/>
  <c r="F44" i="13" s="1"/>
  <c r="D43" i="13"/>
  <c r="F43" i="13" s="1"/>
  <c r="D16" i="13"/>
  <c r="F16" i="13" s="1"/>
  <c r="D15" i="13"/>
  <c r="F15" i="13" s="1"/>
  <c r="K20" i="14"/>
  <c r="J20" i="14"/>
  <c r="E18" i="14"/>
  <c r="D18" i="14"/>
  <c r="K19" i="14"/>
  <c r="J19" i="14"/>
  <c r="E17" i="14"/>
  <c r="D17" i="14"/>
  <c r="J18" i="14"/>
  <c r="E16" i="14"/>
  <c r="D16" i="14"/>
  <c r="E15" i="14"/>
  <c r="D15" i="14"/>
  <c r="I16" i="14"/>
  <c r="E14" i="14"/>
  <c r="D14" i="14"/>
  <c r="E13" i="14"/>
  <c r="D13" i="14"/>
  <c r="I14" i="14"/>
  <c r="E12" i="14"/>
  <c r="D12" i="14"/>
  <c r="J13" i="14"/>
  <c r="E11" i="14"/>
  <c r="D11" i="14"/>
  <c r="K12" i="14"/>
  <c r="J12" i="14"/>
  <c r="E10" i="14"/>
  <c r="D10" i="14"/>
  <c r="K11" i="14"/>
  <c r="J11" i="14"/>
  <c r="E9" i="14"/>
  <c r="D9" i="14"/>
  <c r="K10" i="14"/>
  <c r="J10" i="14"/>
  <c r="E8" i="14"/>
  <c r="D8" i="14"/>
  <c r="E7" i="14"/>
  <c r="D7" i="14"/>
  <c r="E6" i="14"/>
  <c r="D6" i="14"/>
  <c r="J15" i="14" l="1"/>
  <c r="H13" i="14"/>
  <c r="K13" i="14" s="1"/>
  <c r="J16" i="14"/>
  <c r="H17" i="14"/>
  <c r="K18" i="14" s="1"/>
  <c r="L18" i="14" s="1"/>
  <c r="L10" i="14"/>
  <c r="L19" i="14"/>
  <c r="L11" i="14"/>
  <c r="L12" i="14"/>
  <c r="L20" i="14"/>
  <c r="F14" i="14"/>
  <c r="F15" i="14"/>
  <c r="K15" i="14"/>
  <c r="K16" i="14"/>
  <c r="F8" i="14"/>
  <c r="F9" i="14"/>
  <c r="F6" i="14"/>
  <c r="F7" i="14"/>
  <c r="F10" i="14"/>
  <c r="F11" i="14"/>
  <c r="F12" i="14"/>
  <c r="F13" i="14"/>
  <c r="F16" i="14"/>
  <c r="F17" i="14"/>
  <c r="F18" i="14"/>
  <c r="J17" i="14"/>
  <c r="J14" i="14"/>
  <c r="H21" i="14" l="1"/>
  <c r="L16" i="14"/>
  <c r="L15" i="14"/>
  <c r="L13" i="14"/>
  <c r="K17" i="14"/>
  <c r="L17" i="14" s="1"/>
  <c r="K14" i="14"/>
  <c r="L14" i="14" l="1"/>
  <c r="J21" i="14" l="1"/>
  <c r="K21" i="14" s="1"/>
  <c r="C5" i="13" s="1"/>
  <c r="D6" i="13" l="1"/>
  <c r="E6" i="13"/>
  <c r="E114" i="13" s="1"/>
  <c r="F6" i="13" l="1"/>
  <c r="F114" i="13" s="1"/>
  <c r="F117" i="13" s="1"/>
</calcChain>
</file>

<file path=xl/sharedStrings.xml><?xml version="1.0" encoding="utf-8"?>
<sst xmlns="http://schemas.openxmlformats.org/spreadsheetml/2006/main" count="2517" uniqueCount="58">
  <si>
    <t>Length (km)</t>
  </si>
  <si>
    <t>Net area (sqm)</t>
  </si>
  <si>
    <t>Mean area (sqm)</t>
  </si>
  <si>
    <t>Distance(m)</t>
  </si>
  <si>
    <t>Volume (cum)</t>
  </si>
  <si>
    <t>.</t>
  </si>
  <si>
    <t xml:space="preserve">Total </t>
  </si>
  <si>
    <t>X - Section at km.</t>
  </si>
  <si>
    <t>Pre-work</t>
  </si>
  <si>
    <t>Post-work</t>
  </si>
  <si>
    <t>Net Area :</t>
  </si>
  <si>
    <t>-</t>
  </si>
  <si>
    <t>Abstract of earth forRe-excavation -</t>
  </si>
  <si>
    <t>Bed Width</t>
  </si>
  <si>
    <t>AS per Calculation (Bed level)</t>
  </si>
  <si>
    <t xml:space="preserve">Total Earth  As Per estimate </t>
  </si>
  <si>
    <t xml:space="preserve">Shortage </t>
  </si>
  <si>
    <t>House</t>
  </si>
  <si>
    <t>RB</t>
  </si>
  <si>
    <t>CL</t>
  </si>
  <si>
    <t>LB</t>
  </si>
  <si>
    <t>Khal</t>
  </si>
  <si>
    <t>House area</t>
  </si>
  <si>
    <t>Bc road</t>
  </si>
  <si>
    <t>Garden</t>
  </si>
  <si>
    <t>Ditch</t>
  </si>
  <si>
    <t xml:space="preserve">  Paddy land</t>
  </si>
  <si>
    <t>Paddy land</t>
  </si>
  <si>
    <t xml:space="preserve">RB </t>
  </si>
  <si>
    <t>RLB</t>
  </si>
  <si>
    <t>HBB road</t>
  </si>
  <si>
    <t>Low land</t>
  </si>
  <si>
    <t>Open land</t>
  </si>
  <si>
    <t>Pond</t>
  </si>
  <si>
    <t>BC road</t>
  </si>
  <si>
    <t>Cross section of  Gagor River 50 US from meeting point of Gograhati khal</t>
  </si>
  <si>
    <t>Open Land</t>
  </si>
  <si>
    <t>Opend land</t>
  </si>
  <si>
    <t>Mosqu area</t>
  </si>
  <si>
    <t>Fishirs</t>
  </si>
  <si>
    <t>Fishirs bank</t>
  </si>
  <si>
    <t>Fisheris</t>
  </si>
  <si>
    <t>Fisharies</t>
  </si>
  <si>
    <t xml:space="preserve">      Cross section of Pinjuri khal along the Gogra hati khal</t>
  </si>
  <si>
    <t>Cross section of  Pinjuri khal 50 US from meeting point of Gogra hati khal</t>
  </si>
  <si>
    <t>Cross section of  Gagor River 50 DS from meeting point of Gogra hati khal</t>
  </si>
  <si>
    <t xml:space="preserve">      Cross section of Gagor River along the Gogra hati khal</t>
  </si>
  <si>
    <t>Cross section of  Gagor River 50 US from meeting point of Gogra hati khal</t>
  </si>
  <si>
    <t>Ch.</t>
  </si>
  <si>
    <t>Long Section of Gogra hati Khal</t>
  </si>
  <si>
    <t>Dist/Ch(m)</t>
  </si>
  <si>
    <t>C/L R.L.</t>
  </si>
  <si>
    <t>L/BR.L.</t>
  </si>
  <si>
    <t>R/B R.L.</t>
  </si>
  <si>
    <t>Cross Section for Re-excavation of Gogra Hati Khal from Km. 0.000 to Km. 4.024 = 4.024 Km.</t>
  </si>
  <si>
    <r>
      <t xml:space="preserve">Cross Section of Out fall River </t>
    </r>
    <r>
      <rPr>
        <b/>
        <u/>
        <sz val="12"/>
        <rFont val="Arial"/>
        <family val="2"/>
      </rPr>
      <t>(Ghagor River)</t>
    </r>
    <r>
      <rPr>
        <u/>
        <sz val="12"/>
        <rFont val="Arial"/>
        <family val="2"/>
      </rPr>
      <t xml:space="preserve"> for Re-excavation of Gogra Hati Khal from Km. 0.000 to Km. 4.024 = 4.024 Km.</t>
    </r>
  </si>
  <si>
    <r>
      <t xml:space="preserve">Cross Section of Offtake khal </t>
    </r>
    <r>
      <rPr>
        <b/>
        <u/>
        <sz val="14"/>
        <rFont val="Arial"/>
        <family val="2"/>
      </rPr>
      <t>(Pinjuri khal)</t>
    </r>
    <r>
      <rPr>
        <u/>
        <sz val="14"/>
        <rFont val="Arial"/>
        <family val="2"/>
      </rPr>
      <t xml:space="preserve"> for Re-excavation of Gogra Hati Khal from Km. 0.000 to Km. 4.024 = 4.024 Km.</t>
    </r>
  </si>
  <si>
    <t>Long Section for Re-excavation of Gogra Hati Khal from Km. 0.000 to Km. 4.024= 4.024 Km.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</si>
</sst>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4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Times New Roman"/>
    </font>
    <font>
      <sz val="1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sz val="12"/>
      <color rgb="FFFF0000"/>
      <name val="Arial"/>
      <family val="2"/>
    </font>
    <font>
      <sz val="10"/>
      <color rgb="FF002060"/>
      <name val="Arial"/>
      <family val="2"/>
    </font>
    <font>
      <sz val="8"/>
      <color rgb="FF002060"/>
      <name val="Arial"/>
      <family val="2"/>
    </font>
    <font>
      <b/>
      <sz val="10"/>
      <color rgb="FF002060"/>
      <name val="Arial"/>
      <family val="2"/>
    </font>
    <font>
      <sz val="12"/>
      <color rgb="FF002060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i/>
      <u/>
      <sz val="12"/>
      <name val="Arial"/>
      <family val="2"/>
    </font>
    <font>
      <sz val="8"/>
      <color indexed="8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name val="Arial"/>
      <family val="2"/>
    </font>
    <font>
      <u/>
      <sz val="12"/>
      <color theme="1"/>
      <name val="Calibri"/>
      <family val="2"/>
      <scheme val="minor"/>
    </font>
    <font>
      <b/>
      <u/>
      <sz val="10"/>
      <name val="Arial"/>
      <family val="2"/>
    </font>
    <font>
      <b/>
      <u/>
      <sz val="11"/>
      <name val="Calibri"/>
      <family val="2"/>
      <scheme val="minor"/>
    </font>
    <font>
      <u/>
      <sz val="14"/>
      <name val="Arial"/>
      <family val="2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1" fillId="0" borderId="0"/>
    <xf numFmtId="0" fontId="11" fillId="0" borderId="0"/>
  </cellStyleXfs>
  <cellXfs count="170">
    <xf numFmtId="0" fontId="0" fillId="0" borderId="0" xfId="0"/>
    <xf numFmtId="0" fontId="1" fillId="0" borderId="0" xfId="1" applyFont="1"/>
    <xf numFmtId="2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/>
    </xf>
    <xf numFmtId="0" fontId="7" fillId="0" borderId="0" xfId="5" applyFont="1"/>
    <xf numFmtId="0" fontId="1" fillId="0" borderId="0" xfId="5"/>
    <xf numFmtId="0" fontId="8" fillId="0" borderId="0" xfId="5" applyFont="1" applyAlignment="1">
      <alignment horizontal="center" vertical="justify"/>
    </xf>
    <xf numFmtId="2" fontId="9" fillId="0" borderId="4" xfId="5" applyNumberFormat="1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/>
    </xf>
    <xf numFmtId="2" fontId="9" fillId="0" borderId="4" xfId="5" applyNumberFormat="1" applyFont="1" applyBorder="1" applyAlignment="1">
      <alignment horizontal="center"/>
    </xf>
    <xf numFmtId="164" fontId="9" fillId="0" borderId="4" xfId="5" applyNumberFormat="1" applyFont="1" applyBorder="1" applyAlignment="1">
      <alignment horizontal="center"/>
    </xf>
    <xf numFmtId="0" fontId="3" fillId="0" borderId="0" xfId="5" applyFont="1" applyAlignment="1">
      <alignment vertical="justify"/>
    </xf>
    <xf numFmtId="0" fontId="3" fillId="0" borderId="0" xfId="5" applyFont="1" applyAlignment="1">
      <alignment horizontal="center" vertical="justify"/>
    </xf>
    <xf numFmtId="0" fontId="1" fillId="0" borderId="0" xfId="5" applyAlignment="1">
      <alignment vertical="justify"/>
    </xf>
    <xf numFmtId="0" fontId="10" fillId="0" borderId="0" xfId="5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vertical="center"/>
    </xf>
    <xf numFmtId="2" fontId="1" fillId="0" borderId="0" xfId="5" applyNumberForma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1" fillId="0" borderId="0" xfId="5" applyNumberFormat="1" applyAlignment="1">
      <alignment horizontal="center"/>
    </xf>
    <xf numFmtId="2" fontId="1" fillId="0" borderId="0" xfId="5" applyNumberFormat="1"/>
    <xf numFmtId="164" fontId="1" fillId="0" borderId="0" xfId="5" applyNumberFormat="1" applyAlignment="1">
      <alignment horizontal="center"/>
    </xf>
    <xf numFmtId="0" fontId="10" fillId="0" borderId="0" xfId="5" applyFont="1"/>
    <xf numFmtId="0" fontId="1" fillId="0" borderId="0" xfId="5" applyAlignment="1">
      <alignment horizontal="center"/>
    </xf>
    <xf numFmtId="2" fontId="1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5" applyNumberFormat="1" applyFont="1" applyAlignment="1">
      <alignment horizontal="center" vertical="justify"/>
    </xf>
    <xf numFmtId="164" fontId="3" fillId="0" borderId="0" xfId="5" applyNumberFormat="1" applyFont="1" applyAlignment="1">
      <alignment horizontal="center" vertical="justify"/>
    </xf>
    <xf numFmtId="2" fontId="1" fillId="0" borderId="0" xfId="5" applyNumberFormat="1" applyAlignment="1">
      <alignment vertical="justify"/>
    </xf>
    <xf numFmtId="2" fontId="1" fillId="2" borderId="0" xfId="5" applyNumberFormat="1" applyFill="1" applyAlignment="1">
      <alignment horizontal="center"/>
    </xf>
    <xf numFmtId="2" fontId="1" fillId="2" borderId="0" xfId="1" applyNumberFormat="1" applyFont="1" applyFill="1" applyAlignment="1">
      <alignment horizontal="center"/>
    </xf>
    <xf numFmtId="0" fontId="8" fillId="0" borderId="0" xfId="5" applyFont="1" applyAlignment="1">
      <alignment horizontal="justify" vertical="justify"/>
    </xf>
    <xf numFmtId="2" fontId="12" fillId="0" borderId="0" xfId="5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  <xf numFmtId="0" fontId="6" fillId="0" borderId="0" xfId="5" applyFont="1"/>
    <xf numFmtId="164" fontId="6" fillId="0" borderId="4" xfId="5" applyNumberFormat="1" applyFont="1" applyBorder="1" applyAlignment="1">
      <alignment horizontal="center"/>
    </xf>
    <xf numFmtId="2" fontId="6" fillId="0" borderId="4" xfId="5" applyNumberFormat="1" applyFont="1" applyBorder="1" applyAlignment="1">
      <alignment horizontal="center"/>
    </xf>
    <xf numFmtId="0" fontId="6" fillId="0" borderId="0" xfId="5" applyFont="1" applyAlignment="1">
      <alignment horizontal="center" vertical="center"/>
    </xf>
    <xf numFmtId="2" fontId="6" fillId="0" borderId="0" xfId="5" applyNumberFormat="1" applyFont="1"/>
    <xf numFmtId="0" fontId="8" fillId="0" borderId="0" xfId="5" applyFont="1" applyAlignment="1">
      <alignment horizontal="center" vertical="center"/>
    </xf>
    <xf numFmtId="2" fontId="6" fillId="0" borderId="0" xfId="5" applyNumberFormat="1" applyFont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2" fontId="13" fillId="2" borderId="0" xfId="5" applyNumberFormat="1" applyFont="1" applyFill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1" fillId="0" borderId="0" xfId="5" applyNumberFormat="1"/>
    <xf numFmtId="164" fontId="12" fillId="0" borderId="0" xfId="1" applyNumberFormat="1" applyFont="1" applyAlignment="1">
      <alignment horizontal="center"/>
    </xf>
    <xf numFmtId="2" fontId="12" fillId="0" borderId="0" xfId="1" applyNumberFormat="1" applyFont="1" applyAlignment="1">
      <alignment horizontal="center" vertical="center"/>
    </xf>
    <xf numFmtId="2" fontId="14" fillId="0" borderId="0" xfId="5" applyNumberFormat="1" applyFont="1" applyAlignment="1">
      <alignment horizontal="center"/>
    </xf>
    <xf numFmtId="0" fontId="12" fillId="0" borderId="0" xfId="5" applyFont="1"/>
    <xf numFmtId="2" fontId="12" fillId="0" borderId="0" xfId="5" applyNumberFormat="1" applyFont="1"/>
    <xf numFmtId="0" fontId="14" fillId="0" borderId="0" xfId="5" applyFont="1"/>
    <xf numFmtId="0" fontId="12" fillId="0" borderId="0" xfId="1" applyFont="1"/>
    <xf numFmtId="164" fontId="12" fillId="0" borderId="0" xfId="1" applyNumberFormat="1" applyFont="1" applyAlignment="1">
      <alignment horizontal="center" vertical="center"/>
    </xf>
    <xf numFmtId="2" fontId="15" fillId="0" borderId="0" xfId="1" applyNumberFormat="1" applyFont="1" applyAlignment="1">
      <alignment horizontal="center"/>
    </xf>
    <xf numFmtId="0" fontId="12" fillId="0" borderId="0" xfId="5" applyFont="1" applyAlignment="1">
      <alignment vertical="justify"/>
    </xf>
    <xf numFmtId="0" fontId="16" fillId="0" borderId="0" xfId="5" applyFont="1" applyAlignment="1">
      <alignment horizontal="center" vertical="justify"/>
    </xf>
    <xf numFmtId="164" fontId="12" fillId="0" borderId="0" xfId="5" applyNumberFormat="1" applyFont="1"/>
    <xf numFmtId="0" fontId="12" fillId="0" borderId="0" xfId="5" applyFont="1" applyAlignment="1">
      <alignment horizontal="center"/>
    </xf>
    <xf numFmtId="164" fontId="16" fillId="0" borderId="0" xfId="5" applyNumberFormat="1" applyFont="1" applyAlignment="1">
      <alignment horizontal="center" vertical="justify"/>
    </xf>
    <xf numFmtId="0" fontId="14" fillId="0" borderId="0" xfId="5" applyFont="1" applyAlignment="1">
      <alignment horizontal="center"/>
    </xf>
    <xf numFmtId="0" fontId="3" fillId="0" borderId="0" xfId="5" applyFont="1" applyAlignment="1">
      <alignment horizontal="center"/>
    </xf>
    <xf numFmtId="0" fontId="16" fillId="0" borderId="0" xfId="5" applyFont="1" applyAlignment="1">
      <alignment horizontal="center"/>
    </xf>
    <xf numFmtId="0" fontId="17" fillId="0" borderId="0" xfId="5" applyFont="1"/>
    <xf numFmtId="2" fontId="17" fillId="0" borderId="0" xfId="1" applyNumberFormat="1" applyFont="1" applyAlignment="1">
      <alignment horizontal="center"/>
    </xf>
    <xf numFmtId="164" fontId="17" fillId="0" borderId="0" xfId="1" applyNumberFormat="1" applyFont="1" applyAlignment="1">
      <alignment horizontal="center"/>
    </xf>
    <xf numFmtId="2" fontId="17" fillId="0" borderId="0" xfId="1" applyNumberFormat="1" applyFont="1" applyAlignment="1">
      <alignment horizontal="center" vertical="center"/>
    </xf>
    <xf numFmtId="2" fontId="17" fillId="0" borderId="0" xfId="5" applyNumberFormat="1" applyFont="1" applyAlignment="1">
      <alignment horizontal="center" vertical="center"/>
    </xf>
    <xf numFmtId="2" fontId="18" fillId="0" borderId="0" xfId="5" applyNumberFormat="1" applyFont="1" applyAlignment="1">
      <alignment horizontal="center"/>
    </xf>
    <xf numFmtId="2" fontId="17" fillId="0" borderId="0" xfId="5" applyNumberFormat="1" applyFont="1" applyAlignment="1">
      <alignment horizontal="center"/>
    </xf>
    <xf numFmtId="0" fontId="18" fillId="0" borderId="0" xfId="5" applyFont="1"/>
    <xf numFmtId="0" fontId="17" fillId="0" borderId="0" xfId="1" applyFont="1"/>
    <xf numFmtId="164" fontId="17" fillId="0" borderId="0" xfId="1" applyNumberFormat="1" applyFont="1" applyAlignment="1">
      <alignment horizontal="center" vertical="center"/>
    </xf>
    <xf numFmtId="2" fontId="19" fillId="0" borderId="0" xfId="1" applyNumberFormat="1" applyFont="1" applyAlignment="1">
      <alignment horizontal="center"/>
    </xf>
    <xf numFmtId="0" fontId="17" fillId="0" borderId="0" xfId="5" applyFont="1" applyAlignment="1">
      <alignment vertical="justify"/>
    </xf>
    <xf numFmtId="0" fontId="20" fillId="0" borderId="0" xfId="5" applyFont="1" applyAlignment="1">
      <alignment horizontal="center" vertical="justify"/>
    </xf>
    <xf numFmtId="2" fontId="17" fillId="0" borderId="0" xfId="5" applyNumberFormat="1" applyFont="1"/>
    <xf numFmtId="164" fontId="17" fillId="0" borderId="0" xfId="5" applyNumberFormat="1" applyFont="1"/>
    <xf numFmtId="0" fontId="17" fillId="0" borderId="0" xfId="5" applyFont="1" applyAlignment="1">
      <alignment horizontal="center"/>
    </xf>
    <xf numFmtId="164" fontId="20" fillId="0" borderId="0" xfId="5" applyNumberFormat="1" applyFont="1" applyAlignment="1">
      <alignment horizontal="center" vertical="justify"/>
    </xf>
    <xf numFmtId="0" fontId="20" fillId="0" borderId="0" xfId="5" applyFont="1" applyAlignment="1">
      <alignment horizontal="center"/>
    </xf>
    <xf numFmtId="0" fontId="18" fillId="0" borderId="0" xfId="5" applyFont="1" applyAlignment="1">
      <alignment horizontal="center"/>
    </xf>
    <xf numFmtId="0" fontId="22" fillId="0" borderId="0" xfId="5" applyFont="1" applyAlignment="1">
      <alignment horizontal="center" vertical="justify"/>
    </xf>
    <xf numFmtId="164" fontId="22" fillId="0" borderId="0" xfId="5" applyNumberFormat="1" applyFont="1" applyAlignment="1">
      <alignment horizontal="center" vertical="justify"/>
    </xf>
    <xf numFmtId="0" fontId="22" fillId="0" borderId="0" xfId="5" applyFont="1" applyAlignment="1">
      <alignment horizontal="center"/>
    </xf>
    <xf numFmtId="0" fontId="23" fillId="0" borderId="0" xfId="1" applyFont="1"/>
    <xf numFmtId="164" fontId="23" fillId="0" borderId="0" xfId="1" applyNumberFormat="1" applyFont="1" applyAlignment="1">
      <alignment horizontal="center"/>
    </xf>
    <xf numFmtId="0" fontId="23" fillId="0" borderId="0" xfId="5" applyFont="1" applyAlignment="1">
      <alignment vertical="justify"/>
    </xf>
    <xf numFmtId="0" fontId="23" fillId="0" borderId="0" xfId="5" applyFont="1" applyAlignment="1">
      <alignment horizontal="center"/>
    </xf>
    <xf numFmtId="0" fontId="23" fillId="0" borderId="0" xfId="5" applyFont="1"/>
    <xf numFmtId="0" fontId="24" fillId="0" borderId="0" xfId="5" applyFont="1" applyAlignment="1">
      <alignment horizontal="center"/>
    </xf>
    <xf numFmtId="2" fontId="23" fillId="0" borderId="0" xfId="1" applyNumberFormat="1" applyFont="1" applyAlignment="1">
      <alignment horizontal="center"/>
    </xf>
    <xf numFmtId="2" fontId="23" fillId="0" borderId="0" xfId="1" applyNumberFormat="1" applyFont="1" applyAlignment="1">
      <alignment horizontal="center" vertical="center"/>
    </xf>
    <xf numFmtId="2" fontId="23" fillId="0" borderId="0" xfId="5" applyNumberFormat="1" applyFont="1" applyAlignment="1">
      <alignment horizontal="center" vertical="center"/>
    </xf>
    <xf numFmtId="2" fontId="24" fillId="0" borderId="0" xfId="5" applyNumberFormat="1" applyFont="1" applyAlignment="1">
      <alignment horizontal="center"/>
    </xf>
    <xf numFmtId="2" fontId="23" fillId="0" borderId="0" xfId="5" applyNumberFormat="1" applyFont="1" applyAlignment="1">
      <alignment horizontal="center"/>
    </xf>
    <xf numFmtId="0" fontId="24" fillId="0" borderId="0" xfId="5" applyFont="1"/>
    <xf numFmtId="164" fontId="23" fillId="0" borderId="0" xfId="1" applyNumberFormat="1" applyFont="1" applyAlignment="1">
      <alignment horizontal="center" vertical="center"/>
    </xf>
    <xf numFmtId="2" fontId="25" fillId="0" borderId="0" xfId="1" applyNumberFormat="1" applyFont="1" applyAlignment="1">
      <alignment horizontal="center"/>
    </xf>
    <xf numFmtId="2" fontId="23" fillId="0" borderId="0" xfId="5" applyNumberFormat="1" applyFont="1"/>
    <xf numFmtId="164" fontId="23" fillId="0" borderId="0" xfId="5" applyNumberFormat="1" applyFont="1"/>
    <xf numFmtId="0" fontId="21" fillId="0" borderId="0" xfId="0" applyFont="1" applyAlignment="1">
      <alignment horizontal="center"/>
    </xf>
    <xf numFmtId="0" fontId="26" fillId="0" borderId="5" xfId="6" applyFont="1" applyBorder="1" applyAlignment="1">
      <alignment horizontal="center"/>
    </xf>
    <xf numFmtId="2" fontId="26" fillId="0" borderId="6" xfId="6" applyNumberFormat="1" applyFont="1" applyBorder="1"/>
    <xf numFmtId="0" fontId="26" fillId="0" borderId="0" xfId="6" applyFont="1"/>
    <xf numFmtId="2" fontId="26" fillId="0" borderId="7" xfId="6" applyNumberFormat="1" applyFont="1" applyBorder="1"/>
    <xf numFmtId="2" fontId="26" fillId="0" borderId="0" xfId="6" applyNumberFormat="1" applyFont="1"/>
    <xf numFmtId="164" fontId="26" fillId="0" borderId="0" xfId="6" applyNumberFormat="1" applyFont="1" applyAlignment="1">
      <alignment horizontal="right"/>
    </xf>
    <xf numFmtId="164" fontId="26" fillId="0" borderId="0" xfId="6" applyNumberFormat="1" applyFont="1"/>
    <xf numFmtId="164" fontId="26" fillId="0" borderId="0" xfId="6" applyNumberFormat="1" applyFont="1" applyAlignment="1">
      <alignment horizontal="center"/>
    </xf>
    <xf numFmtId="0" fontId="26" fillId="0" borderId="8" xfId="6" applyFont="1" applyBorder="1" applyAlignment="1">
      <alignment horizontal="center"/>
    </xf>
    <xf numFmtId="164" fontId="26" fillId="0" borderId="0" xfId="6" applyNumberFormat="1" applyFont="1" applyAlignment="1">
      <alignment horizontal="center" vertical="center"/>
    </xf>
    <xf numFmtId="164" fontId="26" fillId="0" borderId="9" xfId="6" applyNumberFormat="1" applyFont="1" applyBorder="1" applyAlignment="1">
      <alignment horizontal="center" vertical="center"/>
    </xf>
    <xf numFmtId="164" fontId="27" fillId="0" borderId="0" xfId="6" applyNumberFormat="1" applyFont="1"/>
    <xf numFmtId="164" fontId="27" fillId="0" borderId="0" xfId="6" applyNumberFormat="1" applyFont="1" applyAlignment="1">
      <alignment horizontal="right"/>
    </xf>
    <xf numFmtId="2" fontId="26" fillId="0" borderId="9" xfId="6" applyNumberFormat="1" applyFont="1" applyBorder="1"/>
    <xf numFmtId="2" fontId="28" fillId="0" borderId="0" xfId="6" applyNumberFormat="1" applyFont="1"/>
    <xf numFmtId="164" fontId="28" fillId="0" borderId="0" xfId="6" applyNumberFormat="1" applyFont="1" applyAlignment="1">
      <alignment horizontal="right"/>
    </xf>
    <xf numFmtId="164" fontId="28" fillId="0" borderId="0" xfId="6" applyNumberFormat="1" applyFont="1"/>
    <xf numFmtId="164" fontId="28" fillId="0" borderId="0" xfId="6" applyNumberFormat="1" applyFont="1" applyAlignment="1">
      <alignment horizontal="center"/>
    </xf>
    <xf numFmtId="0" fontId="28" fillId="0" borderId="0" xfId="6" applyFont="1"/>
    <xf numFmtId="0" fontId="1" fillId="0" borderId="8" xfId="6" applyBorder="1"/>
    <xf numFmtId="2" fontId="1" fillId="0" borderId="0" xfId="6" applyNumberFormat="1"/>
    <xf numFmtId="2" fontId="1" fillId="0" borderId="9" xfId="6" applyNumberFormat="1" applyBorder="1"/>
    <xf numFmtId="164" fontId="1" fillId="0" borderId="0" xfId="6" applyNumberFormat="1" applyAlignment="1">
      <alignment horizontal="right"/>
    </xf>
    <xf numFmtId="164" fontId="1" fillId="0" borderId="0" xfId="6" applyNumberFormat="1"/>
    <xf numFmtId="164" fontId="1" fillId="0" borderId="0" xfId="6" applyNumberFormat="1" applyAlignment="1">
      <alignment horizontal="center"/>
    </xf>
    <xf numFmtId="0" fontId="1" fillId="0" borderId="0" xfId="6"/>
    <xf numFmtId="2" fontId="30" fillId="0" borderId="0" xfId="6" applyNumberFormat="1" applyFont="1"/>
    <xf numFmtId="2" fontId="17" fillId="0" borderId="4" xfId="1" applyNumberFormat="1" applyFont="1" applyBorder="1" applyAlignment="1">
      <alignment horizontal="center"/>
    </xf>
    <xf numFmtId="164" fontId="17" fillId="0" borderId="4" xfId="1" applyNumberFormat="1" applyFont="1" applyBorder="1" applyAlignment="1">
      <alignment horizontal="center"/>
    </xf>
    <xf numFmtId="0" fontId="1" fillId="0" borderId="4" xfId="5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164" fontId="17" fillId="0" borderId="4" xfId="1" applyNumberFormat="1" applyFont="1" applyBorder="1" applyAlignment="1">
      <alignment horizontal="center" vertical="center"/>
    </xf>
    <xf numFmtId="2" fontId="2" fillId="0" borderId="4" xfId="1" applyNumberFormat="1" applyBorder="1" applyAlignment="1">
      <alignment horizontal="center"/>
    </xf>
    <xf numFmtId="164" fontId="2" fillId="0" borderId="4" xfId="1" applyNumberForma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2" fontId="26" fillId="0" borderId="0" xfId="6" applyNumberFormat="1" applyFont="1" applyAlignment="1">
      <alignment horizontal="center" vertical="center"/>
    </xf>
    <xf numFmtId="0" fontId="1" fillId="0" borderId="0" xfId="5" applyAlignment="1">
      <alignment horizontal="center"/>
    </xf>
    <xf numFmtId="0" fontId="21" fillId="0" borderId="0" xfId="0" applyFont="1" applyAlignment="1">
      <alignment horizontal="center"/>
    </xf>
    <xf numFmtId="0" fontId="36" fillId="0" borderId="0" xfId="5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8" applyFont="1" applyAlignment="1">
      <alignment horizontal="center" vertical="top" wrapText="1"/>
    </xf>
    <xf numFmtId="0" fontId="39" fillId="0" borderId="0" xfId="0" applyFont="1" applyAlignment="1">
      <alignment horizontal="center"/>
    </xf>
    <xf numFmtId="0" fontId="34" fillId="0" borderId="0" xfId="8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/>
    </xf>
    <xf numFmtId="0" fontId="12" fillId="0" borderId="0" xfId="5" applyFont="1" applyAlignment="1">
      <alignment horizontal="center"/>
    </xf>
    <xf numFmtId="164" fontId="23" fillId="0" borderId="0" xfId="1" applyNumberFormat="1" applyFont="1" applyAlignment="1">
      <alignment horizontal="center"/>
    </xf>
    <xf numFmtId="0" fontId="23" fillId="0" borderId="0" xfId="5" applyFont="1" applyAlignment="1">
      <alignment horizontal="center"/>
    </xf>
    <xf numFmtId="164" fontId="17" fillId="0" borderId="0" xfId="1" applyNumberFormat="1" applyFont="1" applyAlignment="1">
      <alignment horizontal="center"/>
    </xf>
    <xf numFmtId="0" fontId="17" fillId="0" borderId="0" xfId="5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32" fillId="0" borderId="0" xfId="5" applyFont="1" applyAlignment="1">
      <alignment horizontal="center" vertical="center"/>
    </xf>
    <xf numFmtId="0" fontId="33" fillId="0" borderId="0" xfId="0" applyFont="1" applyAlignment="1">
      <alignment vertical="center"/>
    </xf>
    <xf numFmtId="2" fontId="1" fillId="0" borderId="6" xfId="6" applyNumberFormat="1" applyBorder="1"/>
    <xf numFmtId="2" fontId="0" fillId="0" borderId="6" xfId="0" applyNumberFormat="1" applyBorder="1"/>
    <xf numFmtId="0" fontId="0" fillId="0" borderId="6" xfId="0" applyBorder="1"/>
    <xf numFmtId="2" fontId="29" fillId="0" borderId="0" xfId="6" applyNumberFormat="1" applyFont="1" applyAlignment="1">
      <alignment horizontal="center"/>
    </xf>
    <xf numFmtId="2" fontId="0" fillId="0" borderId="0" xfId="0" applyNumberFormat="1"/>
    <xf numFmtId="0" fontId="0" fillId="0" borderId="0" xfId="0"/>
    <xf numFmtId="0" fontId="8" fillId="0" borderId="0" xfId="5" applyFont="1" applyAlignment="1">
      <alignment horizontal="justify" vertical="justify"/>
    </xf>
    <xf numFmtId="0" fontId="6" fillId="0" borderId="1" xfId="5" applyFont="1" applyBorder="1" applyAlignment="1">
      <alignment horizontal="center"/>
    </xf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0" xfId="5" applyFont="1" applyAlignment="1">
      <alignment horizontal="center"/>
    </xf>
    <xf numFmtId="0" fontId="13" fillId="2" borderId="0" xfId="5" applyFont="1" applyFill="1" applyAlignment="1">
      <alignment horizontal="center"/>
    </xf>
  </cellXfs>
  <cellStyles count="18">
    <cellStyle name="Comma 2" xfId="2"/>
    <cellStyle name="Comma 3" xfId="12"/>
    <cellStyle name="Normal" xfId="0" builtinId="0"/>
    <cellStyle name="Normal 2" xfId="1"/>
    <cellStyle name="Normal 2 2" xfId="3"/>
    <cellStyle name="Normal 2 2 2" xfId="6"/>
    <cellStyle name="Normal 2 2 2 2" xfId="7"/>
    <cellStyle name="Normal 2 2 2 3" xfId="13"/>
    <cellStyle name="Normal 2 2 3" xfId="14"/>
    <cellStyle name="Normal 2 3" xfId="5"/>
    <cellStyle name="Normal 2 4" xfId="9"/>
    <cellStyle name="Normal 2 4 2" xfId="10"/>
    <cellStyle name="Normal 2 5" xfId="15"/>
    <cellStyle name="Normal 2 5 2" xfId="11"/>
    <cellStyle name="Normal 3" xfId="4"/>
    <cellStyle name="Normal 3 2" xfId="8"/>
    <cellStyle name="Normal 4" xfId="16"/>
    <cellStyle name="Normal 4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khal'!$B$5:$B$20</c:f>
              <c:numCache>
                <c:formatCode>0.00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35</c:v>
                </c:pt>
              </c:numCache>
            </c:numRef>
          </c:xVal>
          <c:yVal>
            <c:numRef>
              <c:f>'Offtake khal'!$C$5:$C$20</c:f>
              <c:numCache>
                <c:formatCode>0.000</c:formatCode>
                <c:ptCount val="16"/>
                <c:pt idx="0">
                  <c:v>-0.83499999999999996</c:v>
                </c:pt>
                <c:pt idx="1">
                  <c:v>-0.85899999999999999</c:v>
                </c:pt>
                <c:pt idx="2">
                  <c:v>-0.875</c:v>
                </c:pt>
                <c:pt idx="3">
                  <c:v>-0.94399999999999995</c:v>
                </c:pt>
                <c:pt idx="4">
                  <c:v>-0.99399999999999999</c:v>
                </c:pt>
                <c:pt idx="5">
                  <c:v>-1.044</c:v>
                </c:pt>
                <c:pt idx="6">
                  <c:v>-1.044</c:v>
                </c:pt>
                <c:pt idx="7">
                  <c:v>-1.1200000000000001</c:v>
                </c:pt>
                <c:pt idx="8">
                  <c:v>-1.1739999999999999</c:v>
                </c:pt>
                <c:pt idx="9">
                  <c:v>-1.1240000000000001</c:v>
                </c:pt>
                <c:pt idx="10">
                  <c:v>-1.0960000000000001</c:v>
                </c:pt>
                <c:pt idx="11">
                  <c:v>-0.90500000000000003</c:v>
                </c:pt>
                <c:pt idx="12">
                  <c:v>-0.75900000000000001</c:v>
                </c:pt>
                <c:pt idx="13">
                  <c:v>-0.45900000000000002</c:v>
                </c:pt>
                <c:pt idx="14">
                  <c:v>1.746</c:v>
                </c:pt>
                <c:pt idx="15">
                  <c:v>1.631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E7-454F-8A78-FED4F12649A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E7-454F-8A78-FED4F1264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484544"/>
        <c:axId val="222036352"/>
      </c:scatterChart>
      <c:valAx>
        <c:axId val="2234845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36352"/>
        <c:crosses val="autoZero"/>
        <c:crossBetween val="midCat"/>
      </c:valAx>
      <c:valAx>
        <c:axId val="222036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4845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khal'!$B$25:$B$48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40</c:v>
                </c:pt>
                <c:pt idx="20">
                  <c:v>45</c:v>
                </c:pt>
              </c:numCache>
            </c:numRef>
          </c:xVal>
          <c:yVal>
            <c:numRef>
              <c:f>'Offtake khal'!$C$25:$C$48</c:f>
              <c:numCache>
                <c:formatCode>0.000</c:formatCode>
                <c:ptCount val="24"/>
                <c:pt idx="0">
                  <c:v>0.156</c:v>
                </c:pt>
                <c:pt idx="1">
                  <c:v>0.151</c:v>
                </c:pt>
                <c:pt idx="2">
                  <c:v>0.14599999999999999</c:v>
                </c:pt>
                <c:pt idx="3">
                  <c:v>1.4510000000000001</c:v>
                </c:pt>
                <c:pt idx="4">
                  <c:v>1.446</c:v>
                </c:pt>
                <c:pt idx="5">
                  <c:v>-5.3999999999999999E-2</c:v>
                </c:pt>
                <c:pt idx="6">
                  <c:v>-0.40500000000000003</c:v>
                </c:pt>
                <c:pt idx="7">
                  <c:v>-0.64900000000000002</c:v>
                </c:pt>
                <c:pt idx="8">
                  <c:v>-0.85399999999999998</c:v>
                </c:pt>
                <c:pt idx="9">
                  <c:v>-1.014</c:v>
                </c:pt>
                <c:pt idx="10">
                  <c:v>-1.075</c:v>
                </c:pt>
                <c:pt idx="11">
                  <c:v>-1.016</c:v>
                </c:pt>
                <c:pt idx="12">
                  <c:v>-0.86</c:v>
                </c:pt>
                <c:pt idx="13">
                  <c:v>-0.63400000000000001</c:v>
                </c:pt>
                <c:pt idx="14">
                  <c:v>-0.40600000000000003</c:v>
                </c:pt>
                <c:pt idx="15">
                  <c:v>-4.9000000000000002E-2</c:v>
                </c:pt>
                <c:pt idx="16">
                  <c:v>1.3560000000000001</c:v>
                </c:pt>
                <c:pt idx="17">
                  <c:v>1.3660000000000001</c:v>
                </c:pt>
                <c:pt idx="18">
                  <c:v>0.30099999999999999</c:v>
                </c:pt>
                <c:pt idx="19">
                  <c:v>0.29599999999999999</c:v>
                </c:pt>
                <c:pt idx="20">
                  <c:v>0.29099999999999998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14-465C-A34F-EC1A597A7E7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14-465C-A34F-EC1A597A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50176"/>
        <c:axId val="222051712"/>
      </c:scatterChart>
      <c:valAx>
        <c:axId val="2220501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51712"/>
        <c:crosses val="autoZero"/>
        <c:crossBetween val="midCat"/>
      </c:valAx>
      <c:valAx>
        <c:axId val="222051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501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khal'!$B$50:$B$77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25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</c:numCache>
            </c:numRef>
          </c:xVal>
          <c:yVal>
            <c:numRef>
              <c:f>'Offtake khal'!$C$50:$C$77</c:f>
              <c:numCache>
                <c:formatCode>0.000</c:formatCode>
                <c:ptCount val="28"/>
                <c:pt idx="0">
                  <c:v>0.442</c:v>
                </c:pt>
                <c:pt idx="1">
                  <c:v>0.438</c:v>
                </c:pt>
                <c:pt idx="2">
                  <c:v>0.42299999999999999</c:v>
                </c:pt>
                <c:pt idx="3">
                  <c:v>-0.23799999999999999</c:v>
                </c:pt>
                <c:pt idx="4">
                  <c:v>-0.45400000000000001</c:v>
                </c:pt>
                <c:pt idx="5">
                  <c:v>-0.624</c:v>
                </c:pt>
                <c:pt idx="6">
                  <c:v>-0.83799999999999997</c:v>
                </c:pt>
                <c:pt idx="7">
                  <c:v>-1.054</c:v>
                </c:pt>
                <c:pt idx="8">
                  <c:v>-1.224</c:v>
                </c:pt>
                <c:pt idx="9">
                  <c:v>-1.274</c:v>
                </c:pt>
                <c:pt idx="10">
                  <c:v>-1.216</c:v>
                </c:pt>
                <c:pt idx="11">
                  <c:v>-1.054</c:v>
                </c:pt>
                <c:pt idx="12">
                  <c:v>-0.83899999999999997</c:v>
                </c:pt>
                <c:pt idx="13">
                  <c:v>-0.61599999999999999</c:v>
                </c:pt>
                <c:pt idx="14">
                  <c:v>-0.47099999999999997</c:v>
                </c:pt>
                <c:pt idx="15">
                  <c:v>-0.254</c:v>
                </c:pt>
                <c:pt idx="16">
                  <c:v>1.446</c:v>
                </c:pt>
                <c:pt idx="17">
                  <c:v>1.4410000000000001</c:v>
                </c:pt>
                <c:pt idx="18">
                  <c:v>0.35599999999999998</c:v>
                </c:pt>
                <c:pt idx="19">
                  <c:v>-0.54400000000000004</c:v>
                </c:pt>
                <c:pt idx="20">
                  <c:v>-0.65900000000000003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75-432D-92B9-02B9758460C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75-432D-92B9-02B97584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80384"/>
        <c:axId val="222086272"/>
      </c:scatterChart>
      <c:valAx>
        <c:axId val="2220803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86272"/>
        <c:crosses val="autoZero"/>
        <c:crossBetween val="midCat"/>
      </c:valAx>
      <c:valAx>
        <c:axId val="222086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20803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 fall khal'!$B$5:$B$34</c:f>
              <c:numCache>
                <c:formatCode>0.00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110</c:v>
                </c:pt>
                <c:pt idx="29">
                  <c:v>113</c:v>
                </c:pt>
              </c:numCache>
            </c:numRef>
          </c:xVal>
          <c:yVal>
            <c:numRef>
              <c:f>'Out fall khal'!$C$5:$C$34</c:f>
              <c:numCache>
                <c:formatCode>0.000</c:formatCode>
                <c:ptCount val="30"/>
                <c:pt idx="0">
                  <c:v>-1.0189999999999999</c:v>
                </c:pt>
                <c:pt idx="1">
                  <c:v>-1.079</c:v>
                </c:pt>
                <c:pt idx="2">
                  <c:v>-1.1479999999999999</c:v>
                </c:pt>
                <c:pt idx="3">
                  <c:v>-1.353</c:v>
                </c:pt>
                <c:pt idx="4">
                  <c:v>-3.218</c:v>
                </c:pt>
                <c:pt idx="5">
                  <c:v>-3.8130000000000002</c:v>
                </c:pt>
                <c:pt idx="6">
                  <c:v>-4.2229999999999999</c:v>
                </c:pt>
                <c:pt idx="7">
                  <c:v>-4.633</c:v>
                </c:pt>
                <c:pt idx="8">
                  <c:v>-4.9790000000000001</c:v>
                </c:pt>
                <c:pt idx="9">
                  <c:v>-5.4359999999999999</c:v>
                </c:pt>
                <c:pt idx="10">
                  <c:v>-5.8129999999999997</c:v>
                </c:pt>
                <c:pt idx="11">
                  <c:v>-6.2279999999999998</c:v>
                </c:pt>
                <c:pt idx="12">
                  <c:v>-6.4859999999999998</c:v>
                </c:pt>
                <c:pt idx="13">
                  <c:v>-6.9329999999999998</c:v>
                </c:pt>
                <c:pt idx="14">
                  <c:v>-7.0780000000000003</c:v>
                </c:pt>
                <c:pt idx="15">
                  <c:v>-7.1420000000000003</c:v>
                </c:pt>
                <c:pt idx="16">
                  <c:v>-7.09</c:v>
                </c:pt>
                <c:pt idx="17">
                  <c:v>-6.6230000000000002</c:v>
                </c:pt>
                <c:pt idx="18">
                  <c:v>-6.5330000000000004</c:v>
                </c:pt>
                <c:pt idx="19">
                  <c:v>-6.2530000000000001</c:v>
                </c:pt>
                <c:pt idx="20">
                  <c:v>-5.8230000000000004</c:v>
                </c:pt>
                <c:pt idx="21">
                  <c:v>-5.4560000000000004</c:v>
                </c:pt>
                <c:pt idx="22">
                  <c:v>-5.0629999999999997</c:v>
                </c:pt>
                <c:pt idx="23">
                  <c:v>-4.6559999999999997</c:v>
                </c:pt>
                <c:pt idx="24">
                  <c:v>-4.2279999999999998</c:v>
                </c:pt>
                <c:pt idx="25">
                  <c:v>-3.3330000000000002</c:v>
                </c:pt>
                <c:pt idx="26">
                  <c:v>-2.2530000000000001</c:v>
                </c:pt>
                <c:pt idx="27">
                  <c:v>-1.248</c:v>
                </c:pt>
                <c:pt idx="28">
                  <c:v>2.7469999999999999</c:v>
                </c:pt>
                <c:pt idx="29">
                  <c:v>2.742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E7-454F-8A78-FED4F12649A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E7-454F-8A78-FED4F1264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03328"/>
        <c:axId val="248804864"/>
      </c:scatterChart>
      <c:valAx>
        <c:axId val="2488033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804864"/>
        <c:crosses val="autoZero"/>
        <c:crossBetween val="midCat"/>
      </c:valAx>
      <c:valAx>
        <c:axId val="248804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8033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 fall khal'!$B$40:$B$67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43</c:v>
                </c:pt>
                <c:pt idx="12">
                  <c:v>46</c:v>
                </c:pt>
                <c:pt idx="13">
                  <c:v>50</c:v>
                </c:pt>
                <c:pt idx="14">
                  <c:v>54</c:v>
                </c:pt>
                <c:pt idx="15">
                  <c:v>58</c:v>
                </c:pt>
                <c:pt idx="16">
                  <c:v>62</c:v>
                </c:pt>
                <c:pt idx="17">
                  <c:v>66</c:v>
                </c:pt>
                <c:pt idx="18">
                  <c:v>70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'Out fall khal'!$C$40:$C$67</c:f>
              <c:numCache>
                <c:formatCode>0.000</c:formatCode>
                <c:ptCount val="28"/>
                <c:pt idx="0">
                  <c:v>0.152</c:v>
                </c:pt>
                <c:pt idx="1">
                  <c:v>0.127</c:v>
                </c:pt>
                <c:pt idx="2">
                  <c:v>0.121</c:v>
                </c:pt>
                <c:pt idx="3">
                  <c:v>-1.4830000000000001</c:v>
                </c:pt>
                <c:pt idx="4">
                  <c:v>-3.2530000000000001</c:v>
                </c:pt>
                <c:pt idx="5">
                  <c:v>-5.2279999999999998</c:v>
                </c:pt>
                <c:pt idx="6">
                  <c:v>-5.633</c:v>
                </c:pt>
                <c:pt idx="7">
                  <c:v>-6.0179999999999998</c:v>
                </c:pt>
                <c:pt idx="8">
                  <c:v>-6.4279999999999999</c:v>
                </c:pt>
                <c:pt idx="9">
                  <c:v>-6.6559999999999997</c:v>
                </c:pt>
                <c:pt idx="10">
                  <c:v>-6.7960000000000003</c:v>
                </c:pt>
                <c:pt idx="11">
                  <c:v>-6.8579999999999997</c:v>
                </c:pt>
                <c:pt idx="12">
                  <c:v>-6.8029999999999999</c:v>
                </c:pt>
                <c:pt idx="13">
                  <c:v>-6.6429999999999998</c:v>
                </c:pt>
                <c:pt idx="14">
                  <c:v>-6.4560000000000004</c:v>
                </c:pt>
                <c:pt idx="15">
                  <c:v>-6.0119999999999996</c:v>
                </c:pt>
                <c:pt idx="16">
                  <c:v>-5.6120000000000001</c:v>
                </c:pt>
                <c:pt idx="17">
                  <c:v>-5.218</c:v>
                </c:pt>
                <c:pt idx="18">
                  <c:v>-4.218</c:v>
                </c:pt>
                <c:pt idx="19">
                  <c:v>-2.2229999999999999</c:v>
                </c:pt>
                <c:pt idx="20">
                  <c:v>0.16700000000000001</c:v>
                </c:pt>
                <c:pt idx="21">
                  <c:v>0.17199999999999999</c:v>
                </c:pt>
                <c:pt idx="22">
                  <c:v>0.183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14-465C-A34F-EC1A597A7E7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14-465C-A34F-EC1A597A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34304"/>
        <c:axId val="249167872"/>
      </c:scatterChart>
      <c:valAx>
        <c:axId val="2488343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167872"/>
        <c:crosses val="autoZero"/>
        <c:crossBetween val="midCat"/>
      </c:valAx>
      <c:valAx>
        <c:axId val="249167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8343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 fall khal'!$B$69:$B$96</c:f>
              <c:numCache>
                <c:formatCode>0.00</c:formatCode>
                <c:ptCount val="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55</c:v>
                </c:pt>
                <c:pt idx="15">
                  <c:v>58</c:v>
                </c:pt>
                <c:pt idx="16">
                  <c:v>62</c:v>
                </c:pt>
                <c:pt idx="17">
                  <c:v>66</c:v>
                </c:pt>
                <c:pt idx="18">
                  <c:v>70</c:v>
                </c:pt>
                <c:pt idx="19">
                  <c:v>74</c:v>
                </c:pt>
                <c:pt idx="20">
                  <c:v>78</c:v>
                </c:pt>
                <c:pt idx="21">
                  <c:v>82</c:v>
                </c:pt>
                <c:pt idx="22">
                  <c:v>86</c:v>
                </c:pt>
                <c:pt idx="23">
                  <c:v>90</c:v>
                </c:pt>
                <c:pt idx="24">
                  <c:v>94</c:v>
                </c:pt>
                <c:pt idx="25">
                  <c:v>98</c:v>
                </c:pt>
                <c:pt idx="26">
                  <c:v>100</c:v>
                </c:pt>
                <c:pt idx="27">
                  <c:v>103</c:v>
                </c:pt>
              </c:numCache>
            </c:numRef>
          </c:xVal>
          <c:yVal>
            <c:numRef>
              <c:f>'Out fall khal'!$C$69:$C$96</c:f>
              <c:numCache>
                <c:formatCode>0.000</c:formatCode>
                <c:ptCount val="28"/>
                <c:pt idx="0">
                  <c:v>0.32700000000000001</c:v>
                </c:pt>
                <c:pt idx="1">
                  <c:v>0.32200000000000001</c:v>
                </c:pt>
                <c:pt idx="2">
                  <c:v>0.317</c:v>
                </c:pt>
                <c:pt idx="3">
                  <c:v>-1.218</c:v>
                </c:pt>
                <c:pt idx="4">
                  <c:v>-3.218</c:v>
                </c:pt>
                <c:pt idx="5">
                  <c:v>-4.1280000000000001</c:v>
                </c:pt>
                <c:pt idx="6">
                  <c:v>-4.633</c:v>
                </c:pt>
                <c:pt idx="7">
                  <c:v>-5.056</c:v>
                </c:pt>
                <c:pt idx="8">
                  <c:v>-5.4729999999999999</c:v>
                </c:pt>
                <c:pt idx="9">
                  <c:v>-5.8179999999999996</c:v>
                </c:pt>
                <c:pt idx="10">
                  <c:v>-6.2229999999999999</c:v>
                </c:pt>
                <c:pt idx="11">
                  <c:v>-6.6559999999999997</c:v>
                </c:pt>
                <c:pt idx="12">
                  <c:v>-6.9790000000000001</c:v>
                </c:pt>
                <c:pt idx="13">
                  <c:v>-7.2789999999999999</c:v>
                </c:pt>
                <c:pt idx="14">
                  <c:v>-7.3380000000000001</c:v>
                </c:pt>
                <c:pt idx="15">
                  <c:v>-7.2930000000000001</c:v>
                </c:pt>
                <c:pt idx="16">
                  <c:v>-7.0179999999999998</c:v>
                </c:pt>
                <c:pt idx="17">
                  <c:v>-6.6529999999999996</c:v>
                </c:pt>
                <c:pt idx="18">
                  <c:v>-6.2279999999999998</c:v>
                </c:pt>
                <c:pt idx="19">
                  <c:v>-5.79</c:v>
                </c:pt>
                <c:pt idx="20">
                  <c:v>-5.4530000000000003</c:v>
                </c:pt>
                <c:pt idx="21">
                  <c:v>-5.0549999999999997</c:v>
                </c:pt>
                <c:pt idx="22">
                  <c:v>-4.5789999999999997</c:v>
                </c:pt>
                <c:pt idx="23">
                  <c:v>-4.1230000000000002</c:v>
                </c:pt>
                <c:pt idx="24">
                  <c:v>-3.153</c:v>
                </c:pt>
                <c:pt idx="25">
                  <c:v>-1.3280000000000001</c:v>
                </c:pt>
                <c:pt idx="26">
                  <c:v>2.7320000000000002</c:v>
                </c:pt>
                <c:pt idx="27">
                  <c:v>2.742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75-432D-92B9-02B9758460C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75-432D-92B9-02B97584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13696"/>
        <c:axId val="249215232"/>
      </c:scatterChart>
      <c:valAx>
        <c:axId val="2492136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215232"/>
        <c:crosses val="autoZero"/>
        <c:crossBetween val="midCat"/>
      </c:valAx>
      <c:valAx>
        <c:axId val="249215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2136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khal'!$A$5:$A$20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'Gogara hati khal'!$B$5:$B$20</c:f>
              <c:numCache>
                <c:formatCode>0.000</c:formatCode>
                <c:ptCount val="16"/>
                <c:pt idx="0">
                  <c:v>2.4300000000000002</c:v>
                </c:pt>
                <c:pt idx="1">
                  <c:v>2.4220000000000002</c:v>
                </c:pt>
                <c:pt idx="2">
                  <c:v>2.4119999999999999</c:v>
                </c:pt>
                <c:pt idx="3">
                  <c:v>-0.318</c:v>
                </c:pt>
                <c:pt idx="4">
                  <c:v>-0.57899999999999996</c:v>
                </c:pt>
                <c:pt idx="5">
                  <c:v>-0.71899999999999997</c:v>
                </c:pt>
                <c:pt idx="6">
                  <c:v>-1.0980000000000001</c:v>
                </c:pt>
                <c:pt idx="7">
                  <c:v>-1.1479999999999999</c:v>
                </c:pt>
                <c:pt idx="8">
                  <c:v>-1.0900000000000001</c:v>
                </c:pt>
                <c:pt idx="9">
                  <c:v>-0.69299999999999995</c:v>
                </c:pt>
                <c:pt idx="10">
                  <c:v>-0.628</c:v>
                </c:pt>
                <c:pt idx="11">
                  <c:v>-0.35799999999999998</c:v>
                </c:pt>
                <c:pt idx="12">
                  <c:v>0.152</c:v>
                </c:pt>
                <c:pt idx="13">
                  <c:v>0.157</c:v>
                </c:pt>
                <c:pt idx="14">
                  <c:v>0.16200000000000001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khal'!$H$5:$H$20</c:f>
            </c:numRef>
          </c:xVal>
          <c:yVal>
            <c:numRef>
              <c:f>'Gogara hati khal'!$I$5:$I$20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06496"/>
        <c:axId val="248908032"/>
      </c:scatterChart>
      <c:valAx>
        <c:axId val="2489064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908032"/>
        <c:crosses val="autoZero"/>
        <c:crossBetween val="midCat"/>
      </c:valAx>
      <c:valAx>
        <c:axId val="248908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9064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khal'!$A$24:$A$43</c:f>
              <c:numCache>
                <c:formatCode>0.00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</c:numCache>
            </c:numRef>
          </c:xVal>
          <c:yVal>
            <c:numRef>
              <c:f>'Gogara hati khal'!$B$24:$B$43</c:f>
              <c:numCache>
                <c:formatCode>0.000</c:formatCode>
                <c:ptCount val="20"/>
                <c:pt idx="0">
                  <c:v>2.556</c:v>
                </c:pt>
                <c:pt idx="1">
                  <c:v>2.5510000000000002</c:v>
                </c:pt>
                <c:pt idx="2">
                  <c:v>2.5459999999999998</c:v>
                </c:pt>
                <c:pt idx="3">
                  <c:v>0.115</c:v>
                </c:pt>
                <c:pt idx="4">
                  <c:v>-0.224</c:v>
                </c:pt>
                <c:pt idx="5">
                  <c:v>-0.48</c:v>
                </c:pt>
                <c:pt idx="6">
                  <c:v>-0.71899999999999997</c:v>
                </c:pt>
                <c:pt idx="7">
                  <c:v>-0.879</c:v>
                </c:pt>
                <c:pt idx="8">
                  <c:v>-0.93899999999999995</c:v>
                </c:pt>
                <c:pt idx="9">
                  <c:v>-0.88700000000000001</c:v>
                </c:pt>
                <c:pt idx="10">
                  <c:v>-0.71299999999999997</c:v>
                </c:pt>
                <c:pt idx="11">
                  <c:v>-0.51400000000000001</c:v>
                </c:pt>
                <c:pt idx="12">
                  <c:v>-0.23400000000000001</c:v>
                </c:pt>
                <c:pt idx="13">
                  <c:v>0.14599999999999999</c:v>
                </c:pt>
                <c:pt idx="14">
                  <c:v>2.2810000000000001</c:v>
                </c:pt>
                <c:pt idx="15">
                  <c:v>2.226</c:v>
                </c:pt>
                <c:pt idx="16">
                  <c:v>1.081</c:v>
                </c:pt>
                <c:pt idx="17">
                  <c:v>7.5999999999999998E-2</c:v>
                </c:pt>
                <c:pt idx="18">
                  <c:v>-0.42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khal'!$H$25:$H$43</c:f>
            </c:numRef>
          </c:xVal>
          <c:yVal>
            <c:numRef>
              <c:f>'Gogara hati khal'!$I$25:$I$43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21792"/>
        <c:axId val="248713984"/>
      </c:scatterChart>
      <c:valAx>
        <c:axId val="22352179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713984"/>
        <c:crosses val="autoZero"/>
        <c:crossBetween val="midCat"/>
      </c:valAx>
      <c:valAx>
        <c:axId val="248713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35217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khal'!$A$47:$A$64</c:f>
              <c:numCache>
                <c:formatCode>0.00</c:formatCode>
                <c:ptCount val="18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35</c:v>
                </c:pt>
                <c:pt idx="16">
                  <c:v>40</c:v>
                </c:pt>
              </c:numCache>
            </c:numRef>
          </c:xVal>
          <c:yVal>
            <c:numRef>
              <c:f>'Gogara hati khal'!$B$47:$B$64</c:f>
              <c:numCache>
                <c:formatCode>0.000</c:formatCode>
                <c:ptCount val="18"/>
                <c:pt idx="0">
                  <c:v>3.6859999999999999</c:v>
                </c:pt>
                <c:pt idx="1">
                  <c:v>3.681</c:v>
                </c:pt>
                <c:pt idx="2">
                  <c:v>1.8859999999999999</c:v>
                </c:pt>
                <c:pt idx="3">
                  <c:v>1.8759999999999999</c:v>
                </c:pt>
                <c:pt idx="4">
                  <c:v>-1.4E-2</c:v>
                </c:pt>
                <c:pt idx="5">
                  <c:v>-0.33400000000000002</c:v>
                </c:pt>
                <c:pt idx="6">
                  <c:v>-0.60899999999999999</c:v>
                </c:pt>
                <c:pt idx="7">
                  <c:v>-0.76400000000000001</c:v>
                </c:pt>
                <c:pt idx="8">
                  <c:v>-0.82499999999999996</c:v>
                </c:pt>
                <c:pt idx="9">
                  <c:v>-0.76</c:v>
                </c:pt>
                <c:pt idx="10">
                  <c:v>-0.56000000000000005</c:v>
                </c:pt>
                <c:pt idx="11">
                  <c:v>-0.27100000000000002</c:v>
                </c:pt>
                <c:pt idx="12">
                  <c:v>6.6000000000000003E-2</c:v>
                </c:pt>
                <c:pt idx="13">
                  <c:v>1.881</c:v>
                </c:pt>
                <c:pt idx="14">
                  <c:v>1.8859999999999999</c:v>
                </c:pt>
                <c:pt idx="15">
                  <c:v>1.4910000000000001</c:v>
                </c:pt>
                <c:pt idx="16">
                  <c:v>1.496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khal'!$H$47:$H$64</c:f>
            </c:numRef>
          </c:xVal>
          <c:yVal>
            <c:numRef>
              <c:f>'Gogara hati khal'!$I$47:$I$64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52320"/>
        <c:axId val="248953856"/>
      </c:scatterChart>
      <c:valAx>
        <c:axId val="2489523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953856"/>
        <c:crosses val="autoZero"/>
        <c:crossBetween val="midCat"/>
      </c:valAx>
      <c:valAx>
        <c:axId val="248953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9523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khal'!$A$68:$A$84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</c:numCache>
            </c:numRef>
          </c:xVal>
          <c:yVal>
            <c:numRef>
              <c:f>'Gogara hati khal'!$B$68:$B$84</c:f>
              <c:numCache>
                <c:formatCode>0.000</c:formatCode>
                <c:ptCount val="17"/>
                <c:pt idx="0">
                  <c:v>-1.109</c:v>
                </c:pt>
                <c:pt idx="1">
                  <c:v>-0.83899999999999997</c:v>
                </c:pt>
                <c:pt idx="2">
                  <c:v>-0.30399999999999999</c:v>
                </c:pt>
                <c:pt idx="3">
                  <c:v>0.43099999999999999</c:v>
                </c:pt>
                <c:pt idx="4">
                  <c:v>1.968</c:v>
                </c:pt>
                <c:pt idx="5">
                  <c:v>1.976</c:v>
                </c:pt>
                <c:pt idx="6">
                  <c:v>-0.41899999999999998</c:v>
                </c:pt>
                <c:pt idx="7">
                  <c:v>-0.76500000000000001</c:v>
                </c:pt>
                <c:pt idx="8">
                  <c:v>-0.96299999999999997</c:v>
                </c:pt>
                <c:pt idx="9">
                  <c:v>-1.016</c:v>
                </c:pt>
                <c:pt idx="10">
                  <c:v>-0.96</c:v>
                </c:pt>
                <c:pt idx="11">
                  <c:v>-0.76600000000000001</c:v>
                </c:pt>
                <c:pt idx="12">
                  <c:v>-0.46200000000000002</c:v>
                </c:pt>
                <c:pt idx="13">
                  <c:v>2.1360000000000001</c:v>
                </c:pt>
                <c:pt idx="14">
                  <c:v>2.141</c:v>
                </c:pt>
                <c:pt idx="15">
                  <c:v>2.145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khal'!$H$68:$H$84</c:f>
            </c:numRef>
          </c:xVal>
          <c:yVal>
            <c:numRef>
              <c:f>'Gogara hati khal'!$I$68:$I$84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62176"/>
        <c:axId val="253363712"/>
      </c:scatterChart>
      <c:valAx>
        <c:axId val="2533621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363712"/>
        <c:crosses val="autoZero"/>
        <c:crossBetween val="midCat"/>
      </c:valAx>
      <c:valAx>
        <c:axId val="253363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3621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khal'!$A$88:$A$103</c:f>
              <c:numCache>
                <c:formatCode>0.00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</c:numCache>
            </c:numRef>
          </c:xVal>
          <c:yVal>
            <c:numRef>
              <c:f>'Gogara hati khal'!$B$88:$B$103</c:f>
              <c:numCache>
                <c:formatCode>0.000</c:formatCode>
                <c:ptCount val="16"/>
                <c:pt idx="0">
                  <c:v>1.25</c:v>
                </c:pt>
                <c:pt idx="1">
                  <c:v>1.411</c:v>
                </c:pt>
                <c:pt idx="2">
                  <c:v>2.5259999999999998</c:v>
                </c:pt>
                <c:pt idx="3">
                  <c:v>2.536</c:v>
                </c:pt>
                <c:pt idx="4">
                  <c:v>-0.39400000000000002</c:v>
                </c:pt>
                <c:pt idx="5">
                  <c:v>-0.76100000000000001</c:v>
                </c:pt>
                <c:pt idx="6">
                  <c:v>-0.98699999999999999</c:v>
                </c:pt>
                <c:pt idx="7">
                  <c:v>-1.0389999999999999</c:v>
                </c:pt>
                <c:pt idx="8">
                  <c:v>-0.98299999999999998</c:v>
                </c:pt>
                <c:pt idx="9">
                  <c:v>-0.77400000000000002</c:v>
                </c:pt>
                <c:pt idx="10">
                  <c:v>-0.40400000000000003</c:v>
                </c:pt>
                <c:pt idx="11">
                  <c:v>2.3109999999999999</c:v>
                </c:pt>
                <c:pt idx="12">
                  <c:v>2.306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khal'!$H$89:$H$103</c:f>
            </c:numRef>
          </c:xVal>
          <c:yVal>
            <c:numRef>
              <c:f>'Gogara hati khal'!$I$89:$I$103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97248"/>
        <c:axId val="253399040"/>
      </c:scatterChart>
      <c:valAx>
        <c:axId val="2533972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399040"/>
        <c:crosses val="autoZero"/>
        <c:crossBetween val="midCat"/>
      </c:valAx>
      <c:valAx>
        <c:axId val="253399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3972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khal'!$A$107:$A$122</c:f>
              <c:numCache>
                <c:formatCode>0.00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25</c:v>
                </c:pt>
              </c:numCache>
            </c:numRef>
          </c:xVal>
          <c:yVal>
            <c:numRef>
              <c:f>'Gogara hati khal'!$B$107:$B$122</c:f>
              <c:numCache>
                <c:formatCode>0.000</c:formatCode>
                <c:ptCount val="16"/>
                <c:pt idx="0">
                  <c:v>-0.81799999999999995</c:v>
                </c:pt>
                <c:pt idx="1">
                  <c:v>-0.45600000000000002</c:v>
                </c:pt>
                <c:pt idx="2">
                  <c:v>-0.22800000000000001</c:v>
                </c:pt>
                <c:pt idx="3">
                  <c:v>0.48199999999999998</c:v>
                </c:pt>
                <c:pt idx="4">
                  <c:v>1.512</c:v>
                </c:pt>
                <c:pt idx="5">
                  <c:v>1.5209999999999999</c:v>
                </c:pt>
                <c:pt idx="6">
                  <c:v>-0.55600000000000005</c:v>
                </c:pt>
                <c:pt idx="7">
                  <c:v>-0.83299999999999996</c:v>
                </c:pt>
                <c:pt idx="8">
                  <c:v>-0.97</c:v>
                </c:pt>
                <c:pt idx="9">
                  <c:v>-1.02</c:v>
                </c:pt>
                <c:pt idx="10">
                  <c:v>-0.97599999999999998</c:v>
                </c:pt>
                <c:pt idx="11">
                  <c:v>-0.84499999999999997</c:v>
                </c:pt>
                <c:pt idx="12">
                  <c:v>-0.52800000000000002</c:v>
                </c:pt>
                <c:pt idx="13">
                  <c:v>2.0819999999999999</c:v>
                </c:pt>
                <c:pt idx="14">
                  <c:v>2.077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khal'!$H$107:$H$122</c:f>
            </c:numRef>
          </c:xVal>
          <c:yVal>
            <c:numRef>
              <c:f>'Gogara hati khal'!$I$107:$I$122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428480"/>
        <c:axId val="253430016"/>
      </c:scatterChart>
      <c:valAx>
        <c:axId val="2534284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430016"/>
        <c:crosses val="autoZero"/>
        <c:crossBetween val="midCat"/>
      </c:valAx>
      <c:valAx>
        <c:axId val="253430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4284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khal'!$A$126:$A$142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  <c:pt idx="12">
                  <c:v>25</c:v>
                </c:pt>
              </c:numCache>
            </c:numRef>
          </c:xVal>
          <c:yVal>
            <c:numRef>
              <c:f>'Gogara hati khal'!$B$126:$B$142</c:f>
              <c:numCache>
                <c:formatCode>0.000</c:formatCode>
                <c:ptCount val="17"/>
                <c:pt idx="0">
                  <c:v>0.82199999999999995</c:v>
                </c:pt>
                <c:pt idx="1">
                  <c:v>0.81699999999999995</c:v>
                </c:pt>
                <c:pt idx="2">
                  <c:v>0.81200000000000006</c:v>
                </c:pt>
                <c:pt idx="3">
                  <c:v>-0.76300000000000001</c:v>
                </c:pt>
                <c:pt idx="4">
                  <c:v>-1.0980000000000001</c:v>
                </c:pt>
                <c:pt idx="5">
                  <c:v>-1.35</c:v>
                </c:pt>
                <c:pt idx="6">
                  <c:v>-1.4079999999999999</c:v>
                </c:pt>
                <c:pt idx="7">
                  <c:v>-1.349</c:v>
                </c:pt>
                <c:pt idx="8">
                  <c:v>-1.1040000000000001</c:v>
                </c:pt>
                <c:pt idx="9">
                  <c:v>-0.749</c:v>
                </c:pt>
                <c:pt idx="10">
                  <c:v>2.141</c:v>
                </c:pt>
                <c:pt idx="11">
                  <c:v>2.137</c:v>
                </c:pt>
                <c:pt idx="12">
                  <c:v>2.1320000000000001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khal'!$H$127:$H$142</c:f>
            </c:numRef>
          </c:xVal>
          <c:yVal>
            <c:numRef>
              <c:f>'Gogara hati khal'!$I$127:$I$142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447168"/>
        <c:axId val="253469440"/>
      </c:scatterChart>
      <c:valAx>
        <c:axId val="2534471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469440"/>
        <c:crosses val="autoZero"/>
        <c:crossBetween val="midCat"/>
      </c:valAx>
      <c:valAx>
        <c:axId val="253469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4471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khal'!$A$146:$A$162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17</c:v>
                </c:pt>
                <c:pt idx="12">
                  <c:v>20</c:v>
                </c:pt>
              </c:numCache>
            </c:numRef>
          </c:xVal>
          <c:yVal>
            <c:numRef>
              <c:f>'Gogara hati khal'!$B$146:$B$162</c:f>
              <c:numCache>
                <c:formatCode>0.000</c:formatCode>
                <c:ptCount val="17"/>
                <c:pt idx="0">
                  <c:v>-0.95799999999999996</c:v>
                </c:pt>
                <c:pt idx="1">
                  <c:v>-0.58299999999999996</c:v>
                </c:pt>
                <c:pt idx="2">
                  <c:v>1.1020000000000001</c:v>
                </c:pt>
                <c:pt idx="3">
                  <c:v>1.117</c:v>
                </c:pt>
                <c:pt idx="4">
                  <c:v>-0.57699999999999996</c:v>
                </c:pt>
                <c:pt idx="5">
                  <c:v>-0.89800000000000002</c:v>
                </c:pt>
                <c:pt idx="6">
                  <c:v>-1.1679999999999999</c:v>
                </c:pt>
                <c:pt idx="7">
                  <c:v>-1.2070000000000001</c:v>
                </c:pt>
                <c:pt idx="8">
                  <c:v>-1.155</c:v>
                </c:pt>
                <c:pt idx="9">
                  <c:v>-0.91</c:v>
                </c:pt>
                <c:pt idx="10">
                  <c:v>-0.59299999999999997</c:v>
                </c:pt>
                <c:pt idx="11">
                  <c:v>1.9870000000000001</c:v>
                </c:pt>
                <c:pt idx="12">
                  <c:v>1.982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khal'!$H$146:$H$162</c:f>
            </c:numRef>
          </c:xVal>
          <c:yVal>
            <c:numRef>
              <c:f>'Gogara hati khal'!$I$146:$I$162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02976"/>
        <c:axId val="253504512"/>
      </c:scatterChart>
      <c:valAx>
        <c:axId val="2535029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504512"/>
        <c:crosses val="autoZero"/>
        <c:crossBetween val="midCat"/>
      </c:valAx>
      <c:valAx>
        <c:axId val="253504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502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khal'!$A$165:$A$181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25</c:v>
                </c:pt>
              </c:numCache>
            </c:numRef>
          </c:xVal>
          <c:yVal>
            <c:numRef>
              <c:f>'Gogara hati khal'!$B$165:$B$181</c:f>
              <c:numCache>
                <c:formatCode>0.000</c:formatCode>
                <c:ptCount val="17"/>
                <c:pt idx="0">
                  <c:v>-0.996</c:v>
                </c:pt>
                <c:pt idx="1">
                  <c:v>-0.59099999999999997</c:v>
                </c:pt>
                <c:pt idx="2">
                  <c:v>1.4E-2</c:v>
                </c:pt>
                <c:pt idx="3">
                  <c:v>1.4390000000000001</c:v>
                </c:pt>
                <c:pt idx="4">
                  <c:v>1.444</c:v>
                </c:pt>
                <c:pt idx="5">
                  <c:v>-0.90100000000000002</c:v>
                </c:pt>
                <c:pt idx="6">
                  <c:v>-1.2709999999999999</c:v>
                </c:pt>
                <c:pt idx="7">
                  <c:v>-1.58</c:v>
                </c:pt>
                <c:pt idx="8">
                  <c:v>-1.6359999999999999</c:v>
                </c:pt>
                <c:pt idx="9">
                  <c:v>-1.5860000000000001</c:v>
                </c:pt>
                <c:pt idx="10">
                  <c:v>-1.28</c:v>
                </c:pt>
                <c:pt idx="11">
                  <c:v>-0.91100000000000003</c:v>
                </c:pt>
                <c:pt idx="12">
                  <c:v>1.8939999999999999</c:v>
                </c:pt>
                <c:pt idx="13">
                  <c:v>1.899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khal'!$H$165:$H$181</c:f>
            </c:numRef>
          </c:xVal>
          <c:yVal>
            <c:numRef>
              <c:f>'Gogara hati khal'!$I$165:$I$181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46496"/>
        <c:axId val="253548032"/>
      </c:scatterChart>
      <c:valAx>
        <c:axId val="2535464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548032"/>
        <c:crosses val="autoZero"/>
        <c:crossBetween val="midCat"/>
      </c:valAx>
      <c:valAx>
        <c:axId val="253548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5464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khal'!$A$185:$A$200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23</c:v>
                </c:pt>
              </c:numCache>
            </c:numRef>
          </c:xVal>
          <c:yVal>
            <c:numRef>
              <c:f>'Gogara hati khal'!$B$185:$B$200</c:f>
              <c:numCache>
                <c:formatCode>0.000</c:formatCode>
                <c:ptCount val="16"/>
                <c:pt idx="0">
                  <c:v>0.23200000000000001</c:v>
                </c:pt>
                <c:pt idx="1">
                  <c:v>0.23599999999999999</c:v>
                </c:pt>
                <c:pt idx="2">
                  <c:v>0.249</c:v>
                </c:pt>
                <c:pt idx="3">
                  <c:v>-0.55900000000000005</c:v>
                </c:pt>
                <c:pt idx="4">
                  <c:v>-0.998</c:v>
                </c:pt>
                <c:pt idx="5">
                  <c:v>-1.173</c:v>
                </c:pt>
                <c:pt idx="6">
                  <c:v>-1.492</c:v>
                </c:pt>
                <c:pt idx="7">
                  <c:v>-1.544</c:v>
                </c:pt>
                <c:pt idx="8">
                  <c:v>-1.4830000000000001</c:v>
                </c:pt>
                <c:pt idx="9">
                  <c:v>-1.1830000000000001</c:v>
                </c:pt>
                <c:pt idx="10">
                  <c:v>-0.89200000000000002</c:v>
                </c:pt>
                <c:pt idx="11">
                  <c:v>2.0680000000000001</c:v>
                </c:pt>
                <c:pt idx="12">
                  <c:v>2.0659999999999998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khal'!$H$185:$H$200</c:f>
            </c:numRef>
          </c:xVal>
          <c:yVal>
            <c:numRef>
              <c:f>'Gogara hati khal'!$I$185:$I$200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45376"/>
        <c:axId val="253063552"/>
      </c:scatterChart>
      <c:valAx>
        <c:axId val="2530453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63552"/>
        <c:crosses val="autoZero"/>
        <c:crossBetween val="midCat"/>
      </c:valAx>
      <c:valAx>
        <c:axId val="253063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453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khal'!$A$204:$A$219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</c:numCache>
            </c:numRef>
          </c:xVal>
          <c:yVal>
            <c:numRef>
              <c:f>'Gogara hati khal'!$B$204:$B$219</c:f>
              <c:numCache>
                <c:formatCode>0.000</c:formatCode>
                <c:ptCount val="16"/>
                <c:pt idx="0">
                  <c:v>0.312</c:v>
                </c:pt>
                <c:pt idx="1">
                  <c:v>0.307</c:v>
                </c:pt>
                <c:pt idx="2">
                  <c:v>0.30199999999999999</c:v>
                </c:pt>
                <c:pt idx="3">
                  <c:v>-0.55300000000000005</c:v>
                </c:pt>
                <c:pt idx="4">
                  <c:v>-0.84299999999999997</c:v>
                </c:pt>
                <c:pt idx="5">
                  <c:v>-1.0860000000000001</c:v>
                </c:pt>
                <c:pt idx="6">
                  <c:v>-1.121</c:v>
                </c:pt>
                <c:pt idx="7">
                  <c:v>-1.069</c:v>
                </c:pt>
                <c:pt idx="8">
                  <c:v>-0.83499999999999996</c:v>
                </c:pt>
                <c:pt idx="9">
                  <c:v>-0.54300000000000004</c:v>
                </c:pt>
                <c:pt idx="10">
                  <c:v>1.907</c:v>
                </c:pt>
                <c:pt idx="11">
                  <c:v>1.9039999999999999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khal'!$H$204:$H$219</c:f>
            </c:numRef>
          </c:xVal>
          <c:yVal>
            <c:numRef>
              <c:f>'Gogara hati khal'!$I$204:$I$219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80704"/>
        <c:axId val="253082240"/>
      </c:scatterChart>
      <c:valAx>
        <c:axId val="2530807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82240"/>
        <c:crosses val="autoZero"/>
        <c:crossBetween val="midCat"/>
      </c:valAx>
      <c:valAx>
        <c:axId val="253082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0807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khal'!$A$223:$A$238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</c:numCache>
            </c:numRef>
          </c:xVal>
          <c:yVal>
            <c:numRef>
              <c:f>'Gogara hati khal'!$B$223:$B$238</c:f>
              <c:numCache>
                <c:formatCode>0.000</c:formatCode>
                <c:ptCount val="16"/>
                <c:pt idx="0">
                  <c:v>1.202</c:v>
                </c:pt>
                <c:pt idx="1">
                  <c:v>1.198</c:v>
                </c:pt>
                <c:pt idx="2">
                  <c:v>1.1919999999999999</c:v>
                </c:pt>
                <c:pt idx="3">
                  <c:v>-0.55300000000000005</c:v>
                </c:pt>
                <c:pt idx="4">
                  <c:v>-0.80800000000000005</c:v>
                </c:pt>
                <c:pt idx="5">
                  <c:v>-0.96899999999999997</c:v>
                </c:pt>
                <c:pt idx="6">
                  <c:v>-1.018</c:v>
                </c:pt>
                <c:pt idx="7">
                  <c:v>-0.96299999999999997</c:v>
                </c:pt>
                <c:pt idx="8">
                  <c:v>-0.82299999999999995</c:v>
                </c:pt>
                <c:pt idx="9">
                  <c:v>-0.60199999999999998</c:v>
                </c:pt>
                <c:pt idx="10">
                  <c:v>1.9259999999999999</c:v>
                </c:pt>
                <c:pt idx="11">
                  <c:v>1.9159999999999999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khal'!$H$224:$H$238</c:f>
            </c:numRef>
          </c:xVal>
          <c:yVal>
            <c:numRef>
              <c:f>'Gogara hati khal'!$I$224:$I$238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11680"/>
        <c:axId val="253117568"/>
      </c:scatterChart>
      <c:valAx>
        <c:axId val="2531116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117568"/>
        <c:crosses val="autoZero"/>
        <c:crossBetween val="midCat"/>
      </c:valAx>
      <c:valAx>
        <c:axId val="253117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1116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khal'!$A$242:$A$257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</c:numCache>
            </c:numRef>
          </c:xVal>
          <c:yVal>
            <c:numRef>
              <c:f>'Gogara hati khal'!$B$242:$B$257</c:f>
              <c:numCache>
                <c:formatCode>0.000</c:formatCode>
                <c:ptCount val="16"/>
                <c:pt idx="0">
                  <c:v>0.377</c:v>
                </c:pt>
                <c:pt idx="1">
                  <c:v>0.373</c:v>
                </c:pt>
                <c:pt idx="2">
                  <c:v>0.36699999999999999</c:v>
                </c:pt>
                <c:pt idx="3">
                  <c:v>-0.40799999999999997</c:v>
                </c:pt>
                <c:pt idx="4">
                  <c:v>-0.76800000000000002</c:v>
                </c:pt>
                <c:pt idx="5">
                  <c:v>-1.0029999999999999</c:v>
                </c:pt>
                <c:pt idx="6">
                  <c:v>-1.0529999999999999</c:v>
                </c:pt>
                <c:pt idx="7">
                  <c:v>-0.998</c:v>
                </c:pt>
                <c:pt idx="8">
                  <c:v>-0.77800000000000002</c:v>
                </c:pt>
                <c:pt idx="9">
                  <c:v>-0.438</c:v>
                </c:pt>
                <c:pt idx="10">
                  <c:v>2.1320000000000001</c:v>
                </c:pt>
                <c:pt idx="11">
                  <c:v>2.137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khal'!$H$242:$H$257</c:f>
            </c:numRef>
          </c:xVal>
          <c:yVal>
            <c:numRef>
              <c:f>'Gogara hati khal'!$I$242:$I$257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51104"/>
        <c:axId val="253152640"/>
      </c:scatterChart>
      <c:valAx>
        <c:axId val="2531511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152640"/>
        <c:crosses val="autoZero"/>
        <c:crossBetween val="midCat"/>
      </c:valAx>
      <c:valAx>
        <c:axId val="253152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1511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khal'!$A$262:$A$277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</c:numCache>
            </c:numRef>
          </c:xVal>
          <c:yVal>
            <c:numRef>
              <c:f>'Gogara hati khal'!$B$262:$B$277</c:f>
              <c:numCache>
                <c:formatCode>0.000</c:formatCode>
                <c:ptCount val="16"/>
                <c:pt idx="0">
                  <c:v>0.36699999999999999</c:v>
                </c:pt>
                <c:pt idx="1">
                  <c:v>0.36199999999999999</c:v>
                </c:pt>
                <c:pt idx="2">
                  <c:v>0.35699999999999998</c:v>
                </c:pt>
                <c:pt idx="3">
                  <c:v>-0.40799999999999997</c:v>
                </c:pt>
                <c:pt idx="4">
                  <c:v>-0.70099999999999996</c:v>
                </c:pt>
                <c:pt idx="5">
                  <c:v>-0.878</c:v>
                </c:pt>
                <c:pt idx="6">
                  <c:v>-0.94699999999999995</c:v>
                </c:pt>
                <c:pt idx="7">
                  <c:v>-0.873</c:v>
                </c:pt>
                <c:pt idx="8">
                  <c:v>-0.68799999999999994</c:v>
                </c:pt>
                <c:pt idx="9">
                  <c:v>-0.39800000000000002</c:v>
                </c:pt>
                <c:pt idx="10">
                  <c:v>2.0720000000000001</c:v>
                </c:pt>
                <c:pt idx="11">
                  <c:v>2.077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khal'!$H$262:$H$277</c:f>
            </c:numRef>
          </c:xVal>
          <c:yVal>
            <c:numRef>
              <c:f>'Gogara hati khal'!$I$262:$I$277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968768"/>
        <c:axId val="253970304"/>
      </c:scatterChart>
      <c:valAx>
        <c:axId val="2539687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970304"/>
        <c:crosses val="autoZero"/>
        <c:crossBetween val="midCat"/>
      </c:valAx>
      <c:valAx>
        <c:axId val="253970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9687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khal'!$A$281:$A$296</c:f>
              <c:numCache>
                <c:formatCode>0.00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27</c:v>
                </c:pt>
              </c:numCache>
            </c:numRef>
          </c:xVal>
          <c:yVal>
            <c:numRef>
              <c:f>'Gogara hati khal'!$B$281:$B$296</c:f>
              <c:numCache>
                <c:formatCode>0.000</c:formatCode>
                <c:ptCount val="16"/>
                <c:pt idx="0">
                  <c:v>-0.85699999999999998</c:v>
                </c:pt>
                <c:pt idx="1">
                  <c:v>-0.59199999999999997</c:v>
                </c:pt>
                <c:pt idx="2">
                  <c:v>1.603</c:v>
                </c:pt>
                <c:pt idx="3">
                  <c:v>1.6080000000000001</c:v>
                </c:pt>
                <c:pt idx="4">
                  <c:v>-0.32800000000000001</c:v>
                </c:pt>
                <c:pt idx="5">
                  <c:v>-0.55300000000000005</c:v>
                </c:pt>
                <c:pt idx="6">
                  <c:v>-0.84699999999999998</c:v>
                </c:pt>
                <c:pt idx="7">
                  <c:v>-0.89200000000000002</c:v>
                </c:pt>
                <c:pt idx="8">
                  <c:v>-0.84299999999999997</c:v>
                </c:pt>
                <c:pt idx="9">
                  <c:v>-0.60199999999999998</c:v>
                </c:pt>
                <c:pt idx="10">
                  <c:v>-0.33</c:v>
                </c:pt>
                <c:pt idx="11">
                  <c:v>1.9830000000000001</c:v>
                </c:pt>
                <c:pt idx="12">
                  <c:v>1.98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khal'!$H$281:$H$296</c:f>
            </c:numRef>
          </c:xVal>
          <c:yVal>
            <c:numRef>
              <c:f>'Gogara hati khal'!$I$281:$I$296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12416"/>
        <c:axId val="253895424"/>
      </c:scatterChart>
      <c:valAx>
        <c:axId val="2540124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95424"/>
        <c:crosses val="autoZero"/>
        <c:crossBetween val="midCat"/>
      </c:valAx>
      <c:valAx>
        <c:axId val="253895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0124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khal'!$A$300:$A$316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27</c:v>
                </c:pt>
              </c:numCache>
            </c:numRef>
          </c:xVal>
          <c:yVal>
            <c:numRef>
              <c:f>'Gogara hati khal'!$B$300:$B$316</c:f>
              <c:numCache>
                <c:formatCode>0.000</c:formatCode>
                <c:ptCount val="17"/>
                <c:pt idx="0">
                  <c:v>-0.13400000000000001</c:v>
                </c:pt>
                <c:pt idx="1">
                  <c:v>-0.11899999999999999</c:v>
                </c:pt>
                <c:pt idx="2">
                  <c:v>-0.114</c:v>
                </c:pt>
                <c:pt idx="3">
                  <c:v>-0.64900000000000002</c:v>
                </c:pt>
                <c:pt idx="4">
                  <c:v>-0.81</c:v>
                </c:pt>
                <c:pt idx="5">
                  <c:v>-1.0269999999999999</c:v>
                </c:pt>
                <c:pt idx="6">
                  <c:v>-1.079</c:v>
                </c:pt>
                <c:pt idx="7">
                  <c:v>-1.024</c:v>
                </c:pt>
                <c:pt idx="8">
                  <c:v>-0.88400000000000001</c:v>
                </c:pt>
                <c:pt idx="9">
                  <c:v>-0.64300000000000002</c:v>
                </c:pt>
                <c:pt idx="10">
                  <c:v>1.716</c:v>
                </c:pt>
                <c:pt idx="11">
                  <c:v>1.7110000000000001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khal'!$H$301:$H$316</c:f>
            </c:numRef>
          </c:xVal>
          <c:yVal>
            <c:numRef>
              <c:f>'Gogara hati khal'!$I$301:$I$316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916672"/>
        <c:axId val="253918208"/>
      </c:scatterChart>
      <c:valAx>
        <c:axId val="2539166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918208"/>
        <c:crosses val="autoZero"/>
        <c:crossBetween val="midCat"/>
      </c:valAx>
      <c:valAx>
        <c:axId val="253918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9166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khal'!$A$320:$A$335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</c:numCache>
            </c:numRef>
          </c:xVal>
          <c:yVal>
            <c:numRef>
              <c:f>'Gogara hati khal'!$B$320:$B$335</c:f>
              <c:numCache>
                <c:formatCode>0.000</c:formatCode>
                <c:ptCount val="16"/>
                <c:pt idx="0">
                  <c:v>6.9000000000000006E-2</c:v>
                </c:pt>
                <c:pt idx="1">
                  <c:v>8.4000000000000005E-2</c:v>
                </c:pt>
                <c:pt idx="2">
                  <c:v>8.8999999999999996E-2</c:v>
                </c:pt>
                <c:pt idx="3">
                  <c:v>-0.60599999999999998</c:v>
                </c:pt>
                <c:pt idx="4">
                  <c:v>-0.82199999999999995</c:v>
                </c:pt>
                <c:pt idx="5">
                  <c:v>-1.046</c:v>
                </c:pt>
                <c:pt idx="6">
                  <c:v>-1.0900000000000001</c:v>
                </c:pt>
                <c:pt idx="7">
                  <c:v>-1.036</c:v>
                </c:pt>
                <c:pt idx="8">
                  <c:v>-0.82299999999999995</c:v>
                </c:pt>
                <c:pt idx="9">
                  <c:v>-0.59099999999999997</c:v>
                </c:pt>
                <c:pt idx="10">
                  <c:v>1.849</c:v>
                </c:pt>
                <c:pt idx="11">
                  <c:v>1.8440000000000001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khal'!$H$321:$H$335</c:f>
            </c:numRef>
          </c:xVal>
          <c:yVal>
            <c:numRef>
              <c:f>'Gogara hati khal'!$I$321:$I$335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25728"/>
        <c:axId val="254027264"/>
      </c:scatterChart>
      <c:valAx>
        <c:axId val="2540257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027264"/>
        <c:crosses val="autoZero"/>
        <c:crossBetween val="midCat"/>
      </c:valAx>
      <c:valAx>
        <c:axId val="254027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0257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khal'!$A$339:$A$355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</c:numCache>
            </c:numRef>
          </c:xVal>
          <c:yVal>
            <c:numRef>
              <c:f>'Gogara hati khal'!$B$339:$B$355</c:f>
              <c:numCache>
                <c:formatCode>0.000</c:formatCode>
                <c:ptCount val="17"/>
                <c:pt idx="0">
                  <c:v>0.216</c:v>
                </c:pt>
                <c:pt idx="1">
                  <c:v>0.221</c:v>
                </c:pt>
                <c:pt idx="2">
                  <c:v>0.22900000000000001</c:v>
                </c:pt>
                <c:pt idx="3">
                  <c:v>-0.17899999999999999</c:v>
                </c:pt>
                <c:pt idx="4">
                  <c:v>-0.46400000000000002</c:v>
                </c:pt>
                <c:pt idx="5">
                  <c:v>-0.63400000000000001</c:v>
                </c:pt>
                <c:pt idx="6">
                  <c:v>-0.67400000000000004</c:v>
                </c:pt>
                <c:pt idx="7">
                  <c:v>-0.625</c:v>
                </c:pt>
                <c:pt idx="8">
                  <c:v>-0.45800000000000002</c:v>
                </c:pt>
                <c:pt idx="9">
                  <c:v>-0.16400000000000001</c:v>
                </c:pt>
                <c:pt idx="10">
                  <c:v>1.8560000000000001</c:v>
                </c:pt>
                <c:pt idx="11">
                  <c:v>1.851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khal'!$H$339:$H$355</c:f>
            </c:numRef>
          </c:xVal>
          <c:yVal>
            <c:numRef>
              <c:f>'Gogara hati khal'!$I$339:$I$355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60800"/>
        <c:axId val="254062592"/>
      </c:scatterChart>
      <c:valAx>
        <c:axId val="2540608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062592"/>
        <c:crosses val="autoZero"/>
        <c:crossBetween val="midCat"/>
      </c:valAx>
      <c:valAx>
        <c:axId val="254062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0608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khal'!$A$359:$A$374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30</c:v>
                </c:pt>
              </c:numCache>
            </c:numRef>
          </c:xVal>
          <c:yVal>
            <c:numRef>
              <c:f>'Gogara hati khal'!$B$359:$B$374</c:f>
              <c:numCache>
                <c:formatCode>0.000</c:formatCode>
                <c:ptCount val="16"/>
                <c:pt idx="0">
                  <c:v>0.17899999999999999</c:v>
                </c:pt>
                <c:pt idx="1">
                  <c:v>0.17399999999999999</c:v>
                </c:pt>
                <c:pt idx="2">
                  <c:v>0.16900000000000001</c:v>
                </c:pt>
                <c:pt idx="3">
                  <c:v>-0.13100000000000001</c:v>
                </c:pt>
                <c:pt idx="4">
                  <c:v>-0.33100000000000002</c:v>
                </c:pt>
                <c:pt idx="5">
                  <c:v>-0.51</c:v>
                </c:pt>
                <c:pt idx="6">
                  <c:v>-0.55600000000000005</c:v>
                </c:pt>
                <c:pt idx="7">
                  <c:v>-0.501</c:v>
                </c:pt>
                <c:pt idx="8">
                  <c:v>-0.32600000000000001</c:v>
                </c:pt>
                <c:pt idx="9">
                  <c:v>-7.6999999999999999E-2</c:v>
                </c:pt>
                <c:pt idx="10">
                  <c:v>0.96499999999999997</c:v>
                </c:pt>
                <c:pt idx="11">
                  <c:v>0.96899999999999997</c:v>
                </c:pt>
                <c:pt idx="12">
                  <c:v>0.16400000000000001</c:v>
                </c:pt>
                <c:pt idx="13">
                  <c:v>0.17399999999999999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83-4FE0-9CEB-969A0877651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khal'!$H$360:$H$374</c:f>
            </c:numRef>
          </c:xVal>
          <c:yVal>
            <c:numRef>
              <c:f>'Gogara hati khal'!$I$360:$I$374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83-4FE0-9CEB-969A0877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157184"/>
        <c:axId val="254158720"/>
      </c:scatterChart>
      <c:valAx>
        <c:axId val="2541571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158720"/>
        <c:crosses val="autoZero"/>
        <c:crossBetween val="midCat"/>
      </c:valAx>
      <c:valAx>
        <c:axId val="254158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1571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khal'!$A$378:$A$394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khal'!$B$378:$B$394</c:f>
              <c:numCache>
                <c:formatCode>0.000</c:formatCode>
                <c:ptCount val="17"/>
                <c:pt idx="0">
                  <c:v>9.4E-2</c:v>
                </c:pt>
                <c:pt idx="1">
                  <c:v>0.09</c:v>
                </c:pt>
                <c:pt idx="2">
                  <c:v>8.4000000000000005E-2</c:v>
                </c:pt>
                <c:pt idx="3">
                  <c:v>-0.216</c:v>
                </c:pt>
                <c:pt idx="4">
                  <c:v>-0.377</c:v>
                </c:pt>
                <c:pt idx="5">
                  <c:v>-0.57799999999999996</c:v>
                </c:pt>
                <c:pt idx="6">
                  <c:v>-0.67100000000000004</c:v>
                </c:pt>
                <c:pt idx="7">
                  <c:v>-0.61</c:v>
                </c:pt>
                <c:pt idx="8">
                  <c:v>-0.42599999999999999</c:v>
                </c:pt>
                <c:pt idx="9">
                  <c:v>-0.21</c:v>
                </c:pt>
                <c:pt idx="10">
                  <c:v>0.92900000000000005</c:v>
                </c:pt>
                <c:pt idx="11">
                  <c:v>0.92400000000000004</c:v>
                </c:pt>
                <c:pt idx="12">
                  <c:v>0.184</c:v>
                </c:pt>
                <c:pt idx="13">
                  <c:v>0.189</c:v>
                </c:pt>
                <c:pt idx="14">
                  <c:v>0.19400000000000001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8F3-B4BE-178A98EE021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khal'!$H$378:$H$394</c:f>
            </c:numRef>
          </c:xVal>
          <c:yVal>
            <c:numRef>
              <c:f>'Gogara hati khal'!$I$378:$I$394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AA-48F3-B4BE-178A98EE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188544"/>
        <c:axId val="254190336"/>
      </c:scatterChart>
      <c:valAx>
        <c:axId val="2541885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190336"/>
        <c:crosses val="autoZero"/>
        <c:crossBetween val="midCat"/>
      </c:valAx>
      <c:valAx>
        <c:axId val="254190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1885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khal'!$A$398:$A$413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</c:numCache>
            </c:numRef>
          </c:xVal>
          <c:yVal>
            <c:numRef>
              <c:f>'Gogara hati khal'!$B$398:$B$413</c:f>
              <c:numCache>
                <c:formatCode>0.000</c:formatCode>
                <c:ptCount val="16"/>
                <c:pt idx="0">
                  <c:v>0.20200000000000001</c:v>
                </c:pt>
                <c:pt idx="1">
                  <c:v>0.20699999999999999</c:v>
                </c:pt>
                <c:pt idx="2">
                  <c:v>0.21199999999999999</c:v>
                </c:pt>
                <c:pt idx="3">
                  <c:v>-0.16800000000000001</c:v>
                </c:pt>
                <c:pt idx="4">
                  <c:v>-0.31900000000000001</c:v>
                </c:pt>
                <c:pt idx="5">
                  <c:v>-0.51600000000000001</c:v>
                </c:pt>
                <c:pt idx="6">
                  <c:v>-0.55800000000000005</c:v>
                </c:pt>
                <c:pt idx="7">
                  <c:v>-0.51900000000000002</c:v>
                </c:pt>
                <c:pt idx="8">
                  <c:v>-0.35199999999999998</c:v>
                </c:pt>
                <c:pt idx="9">
                  <c:v>-0.158</c:v>
                </c:pt>
                <c:pt idx="10">
                  <c:v>0.98099999999999998</c:v>
                </c:pt>
                <c:pt idx="11">
                  <c:v>0.97199999999999998</c:v>
                </c:pt>
                <c:pt idx="12">
                  <c:v>0.23200000000000001</c:v>
                </c:pt>
                <c:pt idx="13">
                  <c:v>0.22700000000000001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C-4F9B-9E31-83E634DAD81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khal'!$H$398:$H$413</c:f>
            </c:numRef>
          </c:xVal>
          <c:yVal>
            <c:numRef>
              <c:f>'Gogara hati khal'!$I$398:$I$413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AC-4F9B-9E31-83E634D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23872"/>
        <c:axId val="254225408"/>
      </c:scatterChart>
      <c:valAx>
        <c:axId val="2542238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225408"/>
        <c:crosses val="autoZero"/>
        <c:crossBetween val="midCat"/>
      </c:valAx>
      <c:valAx>
        <c:axId val="254225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2238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khal'!$A$417:$A$432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khal'!$B$417:$B$432</c:f>
              <c:numCache>
                <c:formatCode>0.000</c:formatCode>
                <c:ptCount val="16"/>
                <c:pt idx="0">
                  <c:v>0.24199999999999999</c:v>
                </c:pt>
                <c:pt idx="1">
                  <c:v>0.23699999999999999</c:v>
                </c:pt>
                <c:pt idx="2">
                  <c:v>0.23200000000000001</c:v>
                </c:pt>
                <c:pt idx="3">
                  <c:v>-5.2999999999999999E-2</c:v>
                </c:pt>
                <c:pt idx="4">
                  <c:v>-0.25800000000000001</c:v>
                </c:pt>
                <c:pt idx="5">
                  <c:v>-0.41599999999999998</c:v>
                </c:pt>
                <c:pt idx="6">
                  <c:v>-0.46800000000000003</c:v>
                </c:pt>
                <c:pt idx="7">
                  <c:v>-0.41899999999999998</c:v>
                </c:pt>
                <c:pt idx="8">
                  <c:v>-0.253</c:v>
                </c:pt>
                <c:pt idx="9">
                  <c:v>-9.2999999999999999E-2</c:v>
                </c:pt>
                <c:pt idx="10">
                  <c:v>0.93200000000000005</c:v>
                </c:pt>
                <c:pt idx="11">
                  <c:v>0.92700000000000005</c:v>
                </c:pt>
                <c:pt idx="12">
                  <c:v>0.24199999999999999</c:v>
                </c:pt>
                <c:pt idx="13">
                  <c:v>0.248</c:v>
                </c:pt>
                <c:pt idx="14">
                  <c:v>0.26200000000000001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45-4B32-BC06-3F141A6EDA2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khal'!$H$417:$H$432</c:f>
            </c:numRef>
          </c:xVal>
          <c:yVal>
            <c:numRef>
              <c:f>'Gogara hati khal'!$I$417:$I$432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45-4B32-BC06-3F141A6ED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54464"/>
        <c:axId val="254264448"/>
      </c:scatterChart>
      <c:valAx>
        <c:axId val="2542544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264448"/>
        <c:crosses val="autoZero"/>
        <c:crossBetween val="midCat"/>
      </c:valAx>
      <c:valAx>
        <c:axId val="254264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2544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khal'!$A$437:$A$453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khal'!$B$437:$B$453</c:f>
              <c:numCache>
                <c:formatCode>0.000</c:formatCode>
                <c:ptCount val="17"/>
                <c:pt idx="0">
                  <c:v>0.35599999999999998</c:v>
                </c:pt>
                <c:pt idx="1">
                  <c:v>0.35699999999999998</c:v>
                </c:pt>
                <c:pt idx="2">
                  <c:v>0.35199999999999998</c:v>
                </c:pt>
                <c:pt idx="3">
                  <c:v>4.7E-2</c:v>
                </c:pt>
                <c:pt idx="4">
                  <c:v>-0.16300000000000001</c:v>
                </c:pt>
                <c:pt idx="5">
                  <c:v>-0.34200000000000003</c:v>
                </c:pt>
                <c:pt idx="6">
                  <c:v>-0.40899999999999997</c:v>
                </c:pt>
                <c:pt idx="7">
                  <c:v>-0.34799999999999998</c:v>
                </c:pt>
                <c:pt idx="8">
                  <c:v>-0.14199999999999999</c:v>
                </c:pt>
                <c:pt idx="9">
                  <c:v>9.0999999999999998E-2</c:v>
                </c:pt>
                <c:pt idx="10">
                  <c:v>0.99099999999999999</c:v>
                </c:pt>
                <c:pt idx="11">
                  <c:v>0.98199999999999998</c:v>
                </c:pt>
                <c:pt idx="12">
                  <c:v>0.377</c:v>
                </c:pt>
                <c:pt idx="13">
                  <c:v>0.38519999999999999</c:v>
                </c:pt>
                <c:pt idx="14">
                  <c:v>0.38700000000000001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5D-4411-B8B7-C8D27FAFACD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khal'!$H$437:$H$453</c:f>
            </c:numRef>
          </c:xVal>
          <c:yVal>
            <c:numRef>
              <c:f>'Gogara hati khal'!$I$437:$I$453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5D-4411-B8B7-C8D27FAFA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363904"/>
        <c:axId val="254365696"/>
      </c:scatterChart>
      <c:valAx>
        <c:axId val="2543639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365696"/>
        <c:crosses val="autoZero"/>
        <c:crossBetween val="midCat"/>
      </c:valAx>
      <c:valAx>
        <c:axId val="25436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3639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khal'!$A$457:$A$472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khal'!$B$457:$B$472</c:f>
              <c:numCache>
                <c:formatCode>0.000</c:formatCode>
                <c:ptCount val="16"/>
                <c:pt idx="0">
                  <c:v>0.31</c:v>
                </c:pt>
                <c:pt idx="1">
                  <c:v>0.30599999999999999</c:v>
                </c:pt>
                <c:pt idx="2">
                  <c:v>0.3</c:v>
                </c:pt>
                <c:pt idx="3">
                  <c:v>-7.3999999999999996E-2</c:v>
                </c:pt>
                <c:pt idx="4">
                  <c:v>-0.374</c:v>
                </c:pt>
                <c:pt idx="5">
                  <c:v>-0.57699999999999996</c:v>
                </c:pt>
                <c:pt idx="6">
                  <c:v>-0.629</c:v>
                </c:pt>
                <c:pt idx="7">
                  <c:v>-0.57999999999999996</c:v>
                </c:pt>
                <c:pt idx="8">
                  <c:v>-0.36599999999999999</c:v>
                </c:pt>
                <c:pt idx="9">
                  <c:v>-6.9000000000000006E-2</c:v>
                </c:pt>
                <c:pt idx="10">
                  <c:v>0.34599999999999997</c:v>
                </c:pt>
                <c:pt idx="11">
                  <c:v>0.35099999999999998</c:v>
                </c:pt>
                <c:pt idx="12">
                  <c:v>0.36099999999999999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7A-4EFE-8576-291C5E58279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khal'!$H$457:$H$472</c:f>
            </c:numRef>
          </c:xVal>
          <c:yVal>
            <c:numRef>
              <c:f>'Gogara hati khal'!$I$457:$I$472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7A-4EFE-8576-291C5E58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394752"/>
        <c:axId val="254396288"/>
      </c:scatterChart>
      <c:valAx>
        <c:axId val="2543947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396288"/>
        <c:crosses val="autoZero"/>
        <c:crossBetween val="midCat"/>
      </c:valAx>
      <c:valAx>
        <c:axId val="254396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3947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khal'!$A$476:$A$492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khal'!$B$476:$B$492</c:f>
              <c:numCache>
                <c:formatCode>0.000</c:formatCode>
                <c:ptCount val="17"/>
                <c:pt idx="0">
                  <c:v>0.28100000000000003</c:v>
                </c:pt>
                <c:pt idx="1">
                  <c:v>0.27100000000000002</c:v>
                </c:pt>
                <c:pt idx="2">
                  <c:v>0.26100000000000001</c:v>
                </c:pt>
                <c:pt idx="3">
                  <c:v>-7.3999999999999996E-2</c:v>
                </c:pt>
                <c:pt idx="4">
                  <c:v>-0.33900000000000002</c:v>
                </c:pt>
                <c:pt idx="5">
                  <c:v>-0.5</c:v>
                </c:pt>
                <c:pt idx="6">
                  <c:v>-0.54900000000000004</c:v>
                </c:pt>
                <c:pt idx="7">
                  <c:v>-0.499</c:v>
                </c:pt>
                <c:pt idx="8">
                  <c:v>-0.33300000000000002</c:v>
                </c:pt>
                <c:pt idx="9">
                  <c:v>-5.3999999999999999E-2</c:v>
                </c:pt>
                <c:pt idx="10">
                  <c:v>1.381</c:v>
                </c:pt>
                <c:pt idx="11">
                  <c:v>1.371</c:v>
                </c:pt>
                <c:pt idx="12">
                  <c:v>0.36099999999999999</c:v>
                </c:pt>
                <c:pt idx="13">
                  <c:v>0.36699999999999999</c:v>
                </c:pt>
                <c:pt idx="14">
                  <c:v>0.371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E0-4929-AA3D-438DDBA44BD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khal'!$H$476:$H$492</c:f>
            </c:numRef>
          </c:xVal>
          <c:yVal>
            <c:numRef>
              <c:f>'Gogara hati khal'!$I$476:$I$492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E0-4929-AA3D-438DDBA4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13024"/>
        <c:axId val="253718912"/>
      </c:scatterChart>
      <c:valAx>
        <c:axId val="2537130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18912"/>
        <c:crosses val="autoZero"/>
        <c:crossBetween val="midCat"/>
      </c:valAx>
      <c:valAx>
        <c:axId val="253718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13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khal'!$A$496:$A$511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khal'!$B$496:$B$511</c:f>
              <c:numCache>
                <c:formatCode>0.000</c:formatCode>
                <c:ptCount val="16"/>
                <c:pt idx="0">
                  <c:v>0.41</c:v>
                </c:pt>
                <c:pt idx="1">
                  <c:v>0.40500000000000003</c:v>
                </c:pt>
                <c:pt idx="2">
                  <c:v>0.4</c:v>
                </c:pt>
                <c:pt idx="3">
                  <c:v>4.9000000000000002E-2</c:v>
                </c:pt>
                <c:pt idx="4">
                  <c:v>-0.20499999999999999</c:v>
                </c:pt>
                <c:pt idx="5">
                  <c:v>-0.35499999999999998</c:v>
                </c:pt>
                <c:pt idx="6">
                  <c:v>-0.41</c:v>
                </c:pt>
                <c:pt idx="7">
                  <c:v>-0.35099999999999998</c:v>
                </c:pt>
                <c:pt idx="8">
                  <c:v>-0.185</c:v>
                </c:pt>
                <c:pt idx="9">
                  <c:v>-5.0000000000000001E-3</c:v>
                </c:pt>
                <c:pt idx="10">
                  <c:v>0.92</c:v>
                </c:pt>
                <c:pt idx="11">
                  <c:v>0.92500000000000004</c:v>
                </c:pt>
                <c:pt idx="12">
                  <c:v>0.93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0E-4D1C-80E2-D164285C0CE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khal'!$H$496:$H$511</c:f>
            </c:numRef>
          </c:xVal>
          <c:yVal>
            <c:numRef>
              <c:f>'Gogara hati khal'!$I$496:$I$511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0E-4D1C-80E2-D164285C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52448"/>
        <c:axId val="253753984"/>
      </c:scatterChart>
      <c:valAx>
        <c:axId val="2537524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53984"/>
        <c:crosses val="autoZero"/>
        <c:crossBetween val="midCat"/>
      </c:valAx>
      <c:valAx>
        <c:axId val="253753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524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khal'!$A$515:$A$533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26</c:v>
                </c:pt>
                <c:pt idx="16">
                  <c:v>30</c:v>
                </c:pt>
              </c:numCache>
            </c:numRef>
          </c:xVal>
          <c:yVal>
            <c:numRef>
              <c:f>'Gogara hati khal'!$B$515:$B$533</c:f>
              <c:numCache>
                <c:formatCode>0.000</c:formatCode>
                <c:ptCount val="19"/>
                <c:pt idx="0">
                  <c:v>-0.42499999999999999</c:v>
                </c:pt>
                <c:pt idx="1">
                  <c:v>-0.27400000000000002</c:v>
                </c:pt>
                <c:pt idx="2">
                  <c:v>-8.9999999999999993E-3</c:v>
                </c:pt>
                <c:pt idx="3">
                  <c:v>0.67600000000000005</c:v>
                </c:pt>
                <c:pt idx="4">
                  <c:v>0.68100000000000005</c:v>
                </c:pt>
                <c:pt idx="5">
                  <c:v>0.23</c:v>
                </c:pt>
                <c:pt idx="6">
                  <c:v>-8.9999999999999993E-3</c:v>
                </c:pt>
                <c:pt idx="7">
                  <c:v>-0.17100000000000001</c:v>
                </c:pt>
                <c:pt idx="8">
                  <c:v>-0.224</c:v>
                </c:pt>
                <c:pt idx="9">
                  <c:v>-0.17</c:v>
                </c:pt>
                <c:pt idx="10">
                  <c:v>-2.4E-2</c:v>
                </c:pt>
                <c:pt idx="11">
                  <c:v>0.22600000000000001</c:v>
                </c:pt>
                <c:pt idx="12">
                  <c:v>1.4810000000000001</c:v>
                </c:pt>
                <c:pt idx="13">
                  <c:v>1.476</c:v>
                </c:pt>
                <c:pt idx="14">
                  <c:v>0.76100000000000001</c:v>
                </c:pt>
                <c:pt idx="15">
                  <c:v>0.746</c:v>
                </c:pt>
                <c:pt idx="16">
                  <c:v>0.72499999999999998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7B-4E4F-AAA1-02ABA3AA04B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khal'!$H$515:$H$532</c:f>
            </c:numRef>
          </c:xVal>
          <c:yVal>
            <c:numRef>
              <c:f>'Gogara hati khal'!$I$515:$I$532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7B-4E4F-AAA1-02ABA3AA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75232"/>
        <c:axId val="253789312"/>
      </c:scatterChart>
      <c:valAx>
        <c:axId val="2537752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89312"/>
        <c:crosses val="autoZero"/>
        <c:crossBetween val="midCat"/>
      </c:valAx>
      <c:valAx>
        <c:axId val="253789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7752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khal'!$A$536:$A$552</c:f>
              <c:numCache>
                <c:formatCode>0.00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'Gogara hati khal'!$B$536:$B$552</c:f>
              <c:numCache>
                <c:formatCode>0.000</c:formatCode>
                <c:ptCount val="17"/>
                <c:pt idx="0">
                  <c:v>1.8879999999999999</c:v>
                </c:pt>
                <c:pt idx="1">
                  <c:v>1.8839999999999999</c:v>
                </c:pt>
                <c:pt idx="2">
                  <c:v>1.8779999999999999</c:v>
                </c:pt>
                <c:pt idx="3">
                  <c:v>0.314</c:v>
                </c:pt>
                <c:pt idx="4">
                  <c:v>4.0000000000000001E-3</c:v>
                </c:pt>
                <c:pt idx="5">
                  <c:v>-0.20599999999999999</c:v>
                </c:pt>
                <c:pt idx="6">
                  <c:v>-0.26100000000000001</c:v>
                </c:pt>
                <c:pt idx="7">
                  <c:v>-0.21199999999999999</c:v>
                </c:pt>
                <c:pt idx="8">
                  <c:v>1.2E-2</c:v>
                </c:pt>
                <c:pt idx="9">
                  <c:v>0.22900000000000001</c:v>
                </c:pt>
                <c:pt idx="10">
                  <c:v>1.139</c:v>
                </c:pt>
                <c:pt idx="11">
                  <c:v>1.1339999999999999</c:v>
                </c:pt>
                <c:pt idx="12">
                  <c:v>1.129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BB-4758-83A6-901D8EAC774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khal'!$H$537:$H$552</c:f>
            </c:numRef>
          </c:xVal>
          <c:yVal>
            <c:numRef>
              <c:f>'Gogara hati khal'!$I$537:$I$552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BB-4758-83A6-901D8EAC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806080"/>
        <c:axId val="253807616"/>
      </c:scatterChart>
      <c:valAx>
        <c:axId val="2538060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07616"/>
        <c:crosses val="autoZero"/>
        <c:crossBetween val="midCat"/>
      </c:valAx>
      <c:valAx>
        <c:axId val="253807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060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khal'!$A$556:$A$571</c:f>
              <c:numCache>
                <c:formatCode>0.00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khal'!$B$556:$B$571</c:f>
              <c:numCache>
                <c:formatCode>0.000</c:formatCode>
                <c:ptCount val="16"/>
                <c:pt idx="0">
                  <c:v>-0.96299999999999997</c:v>
                </c:pt>
                <c:pt idx="1">
                  <c:v>-0.69699999999999995</c:v>
                </c:pt>
                <c:pt idx="2">
                  <c:v>-0.59699999999999998</c:v>
                </c:pt>
                <c:pt idx="3">
                  <c:v>1.3879999999999999</c:v>
                </c:pt>
                <c:pt idx="4">
                  <c:v>1.3935999999999999</c:v>
                </c:pt>
                <c:pt idx="5">
                  <c:v>-0.19700000000000001</c:v>
                </c:pt>
                <c:pt idx="6">
                  <c:v>-0.45200000000000001</c:v>
                </c:pt>
                <c:pt idx="7">
                  <c:v>-0.497</c:v>
                </c:pt>
                <c:pt idx="8">
                  <c:v>-0.45800000000000002</c:v>
                </c:pt>
                <c:pt idx="9">
                  <c:v>-0.21</c:v>
                </c:pt>
                <c:pt idx="10">
                  <c:v>0.39300000000000002</c:v>
                </c:pt>
                <c:pt idx="11">
                  <c:v>0.39800000000000002</c:v>
                </c:pt>
                <c:pt idx="12">
                  <c:v>0.40300000000000002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89-43C7-BB93-EE3BF44B9A59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khal'!$H$557:$H$571</c:f>
            </c:numRef>
          </c:xVal>
          <c:yVal>
            <c:numRef>
              <c:f>'Gogara hati khal'!$I$557:$I$571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89-43C7-BB93-EE3BF44B9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861888"/>
        <c:axId val="253863424"/>
      </c:scatterChart>
      <c:valAx>
        <c:axId val="2538618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63424"/>
        <c:crosses val="autoZero"/>
        <c:crossBetween val="midCat"/>
      </c:valAx>
      <c:valAx>
        <c:axId val="253863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618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khal'!$A$575:$A$590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20.5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khal'!$B$575:$B$590</c:f>
              <c:numCache>
                <c:formatCode>0.000</c:formatCode>
                <c:ptCount val="16"/>
                <c:pt idx="0">
                  <c:v>0.44900000000000001</c:v>
                </c:pt>
                <c:pt idx="1">
                  <c:v>0.45400000000000001</c:v>
                </c:pt>
                <c:pt idx="2">
                  <c:v>0.45900000000000002</c:v>
                </c:pt>
                <c:pt idx="3">
                  <c:v>-8.5999999999999993E-2</c:v>
                </c:pt>
                <c:pt idx="4">
                  <c:v>-0.28599999999999998</c:v>
                </c:pt>
                <c:pt idx="5">
                  <c:v>-0.439</c:v>
                </c:pt>
                <c:pt idx="6">
                  <c:v>-0.49099999999999999</c:v>
                </c:pt>
                <c:pt idx="7">
                  <c:v>-0.442</c:v>
                </c:pt>
                <c:pt idx="8">
                  <c:v>-0.27500000000000002</c:v>
                </c:pt>
                <c:pt idx="9">
                  <c:v>-8.1000000000000003E-2</c:v>
                </c:pt>
                <c:pt idx="10">
                  <c:v>1.258</c:v>
                </c:pt>
                <c:pt idx="11">
                  <c:v>1.254</c:v>
                </c:pt>
                <c:pt idx="12">
                  <c:v>0.47899999999999998</c:v>
                </c:pt>
                <c:pt idx="13">
                  <c:v>0.48399999999999999</c:v>
                </c:pt>
                <c:pt idx="14">
                  <c:v>0.48899999999999999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6A-485F-9856-34C7AD76DD0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khal'!$H$576:$H$590</c:f>
            </c:numRef>
          </c:xVal>
          <c:yVal>
            <c:numRef>
              <c:f>'Gogara hati khal'!$I$576:$I$590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6A-485F-9856-34C7AD76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884672"/>
        <c:axId val="254750720"/>
      </c:scatterChart>
      <c:valAx>
        <c:axId val="2538846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750720"/>
        <c:crosses val="autoZero"/>
        <c:crossBetween val="midCat"/>
      </c:valAx>
      <c:valAx>
        <c:axId val="254750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38846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khal'!$A$594:$A$609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20.5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khal'!$B$594:$B$609</c:f>
              <c:numCache>
                <c:formatCode>0.000</c:formatCode>
                <c:ptCount val="16"/>
                <c:pt idx="0">
                  <c:v>0.42899999999999999</c:v>
                </c:pt>
                <c:pt idx="1">
                  <c:v>0.42399999999999999</c:v>
                </c:pt>
                <c:pt idx="2">
                  <c:v>0.41899999999999998</c:v>
                </c:pt>
                <c:pt idx="3">
                  <c:v>2.5000000000000001E-2</c:v>
                </c:pt>
                <c:pt idx="4">
                  <c:v>-0.18099999999999999</c:v>
                </c:pt>
                <c:pt idx="5">
                  <c:v>-0.373</c:v>
                </c:pt>
                <c:pt idx="6">
                  <c:v>-0.436</c:v>
                </c:pt>
                <c:pt idx="7">
                  <c:v>-0.372</c:v>
                </c:pt>
                <c:pt idx="8">
                  <c:v>-0.14199999999999999</c:v>
                </c:pt>
                <c:pt idx="9">
                  <c:v>8.9999999999999993E-3</c:v>
                </c:pt>
                <c:pt idx="10">
                  <c:v>1.2090000000000001</c:v>
                </c:pt>
                <c:pt idx="11">
                  <c:v>1.204</c:v>
                </c:pt>
                <c:pt idx="12">
                  <c:v>0.48899999999999999</c:v>
                </c:pt>
                <c:pt idx="13">
                  <c:v>0.49399999999999999</c:v>
                </c:pt>
                <c:pt idx="14">
                  <c:v>0.499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02-4C24-B30A-E8DD62C8A1F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khal'!$H$594:$H$609</c:f>
            </c:numRef>
          </c:xVal>
          <c:yVal>
            <c:numRef>
              <c:f>'Gogara hati khal'!$I$594:$I$609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02-4C24-B30A-E8DD62C8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780160"/>
        <c:axId val="254781696"/>
      </c:scatterChart>
      <c:valAx>
        <c:axId val="2547801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781696"/>
        <c:crosses val="autoZero"/>
        <c:crossBetween val="midCat"/>
      </c:valAx>
      <c:valAx>
        <c:axId val="254781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7801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khal'!$A$613:$A$628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khal'!$B$613:$B$628</c:f>
              <c:numCache>
                <c:formatCode>0.000</c:formatCode>
                <c:ptCount val="16"/>
                <c:pt idx="0">
                  <c:v>0.26</c:v>
                </c:pt>
                <c:pt idx="1">
                  <c:v>0.26100000000000001</c:v>
                </c:pt>
                <c:pt idx="2">
                  <c:v>0.25600000000000001</c:v>
                </c:pt>
                <c:pt idx="3">
                  <c:v>-7.9000000000000001E-2</c:v>
                </c:pt>
                <c:pt idx="4">
                  <c:v>-0.35399999999999998</c:v>
                </c:pt>
                <c:pt idx="5">
                  <c:v>-0.50900000000000001</c:v>
                </c:pt>
                <c:pt idx="6">
                  <c:v>-0.56000000000000005</c:v>
                </c:pt>
                <c:pt idx="7">
                  <c:v>-0.505</c:v>
                </c:pt>
                <c:pt idx="8">
                  <c:v>-0.34899999999999998</c:v>
                </c:pt>
                <c:pt idx="9">
                  <c:v>-4.3999999999999997E-2</c:v>
                </c:pt>
                <c:pt idx="10">
                  <c:v>1.591</c:v>
                </c:pt>
                <c:pt idx="11">
                  <c:v>1.5860000000000001</c:v>
                </c:pt>
                <c:pt idx="12">
                  <c:v>0.23599999999999999</c:v>
                </c:pt>
                <c:pt idx="13">
                  <c:v>0.23100000000000001</c:v>
                </c:pt>
                <c:pt idx="14">
                  <c:v>0.22600000000000001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4B-466D-95DA-E5221E5DE76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khal'!$H$614:$H$628</c:f>
            </c:numRef>
          </c:xVal>
          <c:yVal>
            <c:numRef>
              <c:f>'Gogara hati khal'!$I$614:$I$628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4B-466D-95DA-E5221E5DE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11136"/>
        <c:axId val="254817024"/>
      </c:scatterChart>
      <c:valAx>
        <c:axId val="2548111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817024"/>
        <c:crosses val="autoZero"/>
        <c:crossBetween val="midCat"/>
      </c:valAx>
      <c:valAx>
        <c:axId val="254817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811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khal'!$A$632:$A$647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khal'!$B$632:$B$647</c:f>
              <c:numCache>
                <c:formatCode>0.000</c:formatCode>
                <c:ptCount val="16"/>
                <c:pt idx="0">
                  <c:v>0.26100000000000001</c:v>
                </c:pt>
                <c:pt idx="1">
                  <c:v>0.25600000000000001</c:v>
                </c:pt>
                <c:pt idx="2">
                  <c:v>0.246</c:v>
                </c:pt>
                <c:pt idx="3">
                  <c:v>-5.8999999999999997E-2</c:v>
                </c:pt>
                <c:pt idx="4">
                  <c:v>-0.25900000000000001</c:v>
                </c:pt>
                <c:pt idx="5">
                  <c:v>-0.41899999999999998</c:v>
                </c:pt>
                <c:pt idx="6">
                  <c:v>-0.47399999999999998</c:v>
                </c:pt>
                <c:pt idx="7">
                  <c:v>-0.41499999999999998</c:v>
                </c:pt>
                <c:pt idx="8">
                  <c:v>-0.249</c:v>
                </c:pt>
                <c:pt idx="9">
                  <c:v>-7.9000000000000001E-2</c:v>
                </c:pt>
                <c:pt idx="10">
                  <c:v>1.3460000000000001</c:v>
                </c:pt>
                <c:pt idx="11">
                  <c:v>1.341</c:v>
                </c:pt>
                <c:pt idx="12">
                  <c:v>0.34100000000000003</c:v>
                </c:pt>
                <c:pt idx="13">
                  <c:v>0.35099999999999998</c:v>
                </c:pt>
                <c:pt idx="14">
                  <c:v>0.35599999999999998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3FD-4D73-8D5B-ED882E2E4F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khal'!$H$632:$H$647</c:f>
            </c:numRef>
          </c:xVal>
          <c:yVal>
            <c:numRef>
              <c:f>'Gogara hati khal'!$I$632:$I$647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3FD-4D73-8D5B-ED882E2E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50560"/>
        <c:axId val="254852096"/>
      </c:scatterChart>
      <c:valAx>
        <c:axId val="2548505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852096"/>
        <c:crosses val="autoZero"/>
        <c:crossBetween val="midCat"/>
      </c:valAx>
      <c:valAx>
        <c:axId val="254852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8505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khal'!$A$651:$A$666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'Gogara hati khal'!$B$651:$B$666</c:f>
              <c:numCache>
                <c:formatCode>0.000</c:formatCode>
                <c:ptCount val="16"/>
                <c:pt idx="0">
                  <c:v>0.58199999999999996</c:v>
                </c:pt>
                <c:pt idx="1">
                  <c:v>0.58699999999999997</c:v>
                </c:pt>
                <c:pt idx="2">
                  <c:v>0.59199999999999997</c:v>
                </c:pt>
                <c:pt idx="3">
                  <c:v>-0.14299999999999999</c:v>
                </c:pt>
                <c:pt idx="4">
                  <c:v>-0.35799999999999998</c:v>
                </c:pt>
                <c:pt idx="5">
                  <c:v>-0.44400000000000001</c:v>
                </c:pt>
                <c:pt idx="6">
                  <c:v>-0.504</c:v>
                </c:pt>
                <c:pt idx="7">
                  <c:v>-0.47799999999999998</c:v>
                </c:pt>
                <c:pt idx="8">
                  <c:v>-0.20399999999999999</c:v>
                </c:pt>
                <c:pt idx="9">
                  <c:v>1.4419999999999999</c:v>
                </c:pt>
                <c:pt idx="10">
                  <c:v>1.4470000000000001</c:v>
                </c:pt>
                <c:pt idx="11">
                  <c:v>0.48699999999999999</c:v>
                </c:pt>
                <c:pt idx="12">
                  <c:v>0.59199999999999997</c:v>
                </c:pt>
                <c:pt idx="13">
                  <c:v>0.497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7C-4C61-A2A2-A675D7E1D06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khal'!$H$651:$H$666</c:f>
            </c:numRef>
          </c:xVal>
          <c:yVal>
            <c:numRef>
              <c:f>'Gogara hati khal'!$I$651:$I$666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7C-4C61-A2A2-A675D7E1D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89984"/>
        <c:axId val="254891520"/>
      </c:scatterChart>
      <c:valAx>
        <c:axId val="25488998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891520"/>
        <c:crosses val="autoZero"/>
        <c:crossBetween val="midCat"/>
      </c:valAx>
      <c:valAx>
        <c:axId val="254891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8899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khal'!$A$670:$A$685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khal'!$B$670:$B$685</c:f>
              <c:numCache>
                <c:formatCode>0.000</c:formatCode>
                <c:ptCount val="16"/>
                <c:pt idx="0">
                  <c:v>0.40200000000000002</c:v>
                </c:pt>
                <c:pt idx="1">
                  <c:v>0.39700000000000002</c:v>
                </c:pt>
                <c:pt idx="2">
                  <c:v>0.39600000000000002</c:v>
                </c:pt>
                <c:pt idx="3">
                  <c:v>5.7000000000000002E-2</c:v>
                </c:pt>
                <c:pt idx="4">
                  <c:v>-0.104</c:v>
                </c:pt>
                <c:pt idx="5">
                  <c:v>-0.40100000000000002</c:v>
                </c:pt>
                <c:pt idx="6">
                  <c:v>-0.443</c:v>
                </c:pt>
                <c:pt idx="7">
                  <c:v>-0.39800000000000002</c:v>
                </c:pt>
                <c:pt idx="8">
                  <c:v>-0.30099999999999999</c:v>
                </c:pt>
                <c:pt idx="9">
                  <c:v>-0.20399999999999999</c:v>
                </c:pt>
                <c:pt idx="10">
                  <c:v>1.3959999999999999</c:v>
                </c:pt>
                <c:pt idx="11">
                  <c:v>1.3919999999999999</c:v>
                </c:pt>
                <c:pt idx="12">
                  <c:v>0.54200000000000004</c:v>
                </c:pt>
                <c:pt idx="13">
                  <c:v>0.54700000000000004</c:v>
                </c:pt>
                <c:pt idx="14">
                  <c:v>0.55200000000000005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42-44CE-9BAE-B60BFA499AA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khal'!$H$670:$H$685</c:f>
            </c:numRef>
          </c:xVal>
          <c:yVal>
            <c:numRef>
              <c:f>'Gogara hati khal'!$I$670:$I$685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D42-44CE-9BAE-B60BFA499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16864"/>
        <c:axId val="256053248"/>
      </c:scatterChart>
      <c:valAx>
        <c:axId val="2549168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053248"/>
        <c:crosses val="autoZero"/>
        <c:crossBetween val="midCat"/>
      </c:valAx>
      <c:valAx>
        <c:axId val="256053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49168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khal'!$A$689:$A$704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20.5</c:v>
                </c:pt>
                <c:pt idx="12">
                  <c:v>21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khal'!$B$689:$B$704</c:f>
              <c:numCache>
                <c:formatCode>0.000</c:formatCode>
                <c:ptCount val="16"/>
                <c:pt idx="0">
                  <c:v>0.27500000000000002</c:v>
                </c:pt>
                <c:pt idx="1">
                  <c:v>0.27</c:v>
                </c:pt>
                <c:pt idx="2">
                  <c:v>0.26400000000000001</c:v>
                </c:pt>
                <c:pt idx="3">
                  <c:v>-0.09</c:v>
                </c:pt>
                <c:pt idx="4">
                  <c:v>-0.23100000000000001</c:v>
                </c:pt>
                <c:pt idx="5">
                  <c:v>-0.33</c:v>
                </c:pt>
                <c:pt idx="6">
                  <c:v>-0.36499999999999999</c:v>
                </c:pt>
                <c:pt idx="7">
                  <c:v>-0.32500000000000001</c:v>
                </c:pt>
                <c:pt idx="8">
                  <c:v>-0.23499999999999999</c:v>
                </c:pt>
                <c:pt idx="9">
                  <c:v>-7.4999999999999997E-2</c:v>
                </c:pt>
                <c:pt idx="10">
                  <c:v>1.3740000000000001</c:v>
                </c:pt>
                <c:pt idx="11">
                  <c:v>1.37</c:v>
                </c:pt>
                <c:pt idx="12">
                  <c:v>0.32500000000000001</c:v>
                </c:pt>
                <c:pt idx="13">
                  <c:v>0.32</c:v>
                </c:pt>
                <c:pt idx="14">
                  <c:v>0.315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D5-40A0-B24F-6980C538D2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khal'!$H$689:$H$704</c:f>
            </c:numRef>
          </c:xVal>
          <c:yVal>
            <c:numRef>
              <c:f>'Gogara hati khal'!$I$689:$I$704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BD5-40A0-B24F-6980C538D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082688"/>
        <c:axId val="256084224"/>
      </c:scatterChart>
      <c:valAx>
        <c:axId val="2560826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084224"/>
        <c:crosses val="autoZero"/>
        <c:crossBetween val="midCat"/>
      </c:valAx>
      <c:valAx>
        <c:axId val="256084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0826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khal'!$A$708:$A$723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khal'!$B$708:$B$723</c:f>
              <c:numCache>
                <c:formatCode>0.000</c:formatCode>
                <c:ptCount val="16"/>
                <c:pt idx="0">
                  <c:v>0.32500000000000001</c:v>
                </c:pt>
                <c:pt idx="1">
                  <c:v>0.32</c:v>
                </c:pt>
                <c:pt idx="2">
                  <c:v>0.315</c:v>
                </c:pt>
                <c:pt idx="3">
                  <c:v>1.6E-2</c:v>
                </c:pt>
                <c:pt idx="4">
                  <c:v>-3.5999999999999997E-2</c:v>
                </c:pt>
                <c:pt idx="5">
                  <c:v>-0.25</c:v>
                </c:pt>
                <c:pt idx="6">
                  <c:v>-0.31</c:v>
                </c:pt>
                <c:pt idx="7">
                  <c:v>-0.23599999999999999</c:v>
                </c:pt>
                <c:pt idx="8">
                  <c:v>-0.13600000000000001</c:v>
                </c:pt>
                <c:pt idx="9">
                  <c:v>0.02</c:v>
                </c:pt>
                <c:pt idx="10">
                  <c:v>1.425</c:v>
                </c:pt>
                <c:pt idx="11">
                  <c:v>1.42</c:v>
                </c:pt>
                <c:pt idx="12">
                  <c:v>0.42499999999999999</c:v>
                </c:pt>
                <c:pt idx="13">
                  <c:v>0.42</c:v>
                </c:pt>
                <c:pt idx="14">
                  <c:v>0.41499999999999998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891-4F4B-9077-DFF5708001B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khal'!$H$708:$H$723</c:f>
            </c:numRef>
          </c:xVal>
          <c:yVal>
            <c:numRef>
              <c:f>'Gogara hati khal'!$I$708:$I$723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891-4F4B-9077-DFF57080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118144"/>
        <c:axId val="256119936"/>
      </c:scatterChart>
      <c:valAx>
        <c:axId val="2561181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119936"/>
        <c:crosses val="autoZero"/>
        <c:crossBetween val="midCat"/>
      </c:valAx>
      <c:valAx>
        <c:axId val="256119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1181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khal'!$A$727:$A$742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22.5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'Gogara hati khal'!$B$727:$B$742</c:f>
              <c:numCache>
                <c:formatCode>0.000</c:formatCode>
                <c:ptCount val="16"/>
                <c:pt idx="0">
                  <c:v>0.23100000000000001</c:v>
                </c:pt>
                <c:pt idx="1">
                  <c:v>0.23599999999999999</c:v>
                </c:pt>
                <c:pt idx="2">
                  <c:v>0.24099999999999999</c:v>
                </c:pt>
                <c:pt idx="3">
                  <c:v>-0.55900000000000005</c:v>
                </c:pt>
                <c:pt idx="4">
                  <c:v>-0.71</c:v>
                </c:pt>
                <c:pt idx="5">
                  <c:v>-0.90900000000000003</c:v>
                </c:pt>
                <c:pt idx="6">
                  <c:v>-0.95899999999999996</c:v>
                </c:pt>
                <c:pt idx="7">
                  <c:v>-0.91</c:v>
                </c:pt>
                <c:pt idx="8">
                  <c:v>-0.75900000000000001</c:v>
                </c:pt>
                <c:pt idx="9">
                  <c:v>-0.54900000000000004</c:v>
                </c:pt>
                <c:pt idx="10">
                  <c:v>0.85099999999999998</c:v>
                </c:pt>
                <c:pt idx="11">
                  <c:v>0.85699999999999998</c:v>
                </c:pt>
                <c:pt idx="12">
                  <c:v>0.28999999999999998</c:v>
                </c:pt>
                <c:pt idx="13">
                  <c:v>0.29599999999999999</c:v>
                </c:pt>
                <c:pt idx="14">
                  <c:v>0.30099999999999999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3E-4ED4-B3AF-3E2F6D1F060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khal'!$H$727:$H$742</c:f>
            </c:numRef>
          </c:xVal>
          <c:yVal>
            <c:numRef>
              <c:f>'Gogara hati khal'!$I$727:$I$742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3E-4ED4-B3AF-3E2F6D1F0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153472"/>
        <c:axId val="256155008"/>
      </c:scatterChart>
      <c:valAx>
        <c:axId val="2561534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155008"/>
        <c:crosses val="autoZero"/>
        <c:crossBetween val="midCat"/>
      </c:valAx>
      <c:valAx>
        <c:axId val="256155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1534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khal'!$A$746:$A$761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24</c:v>
                </c:pt>
                <c:pt idx="12">
                  <c:v>24.5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'Gogara hati khal'!$B$746:$B$761</c:f>
              <c:numCache>
                <c:formatCode>0.000</c:formatCode>
                <c:ptCount val="16"/>
                <c:pt idx="0">
                  <c:v>0.21099999999999999</c:v>
                </c:pt>
                <c:pt idx="1">
                  <c:v>0.20100000000000001</c:v>
                </c:pt>
                <c:pt idx="2">
                  <c:v>0.19600000000000001</c:v>
                </c:pt>
                <c:pt idx="3">
                  <c:v>-0.44900000000000001</c:v>
                </c:pt>
                <c:pt idx="4">
                  <c:v>-0.61</c:v>
                </c:pt>
                <c:pt idx="5">
                  <c:v>-0.84399999999999997</c:v>
                </c:pt>
                <c:pt idx="6">
                  <c:v>-0.89900000000000002</c:v>
                </c:pt>
                <c:pt idx="7">
                  <c:v>-0.84299999999999997</c:v>
                </c:pt>
                <c:pt idx="8">
                  <c:v>-0.749</c:v>
                </c:pt>
                <c:pt idx="9">
                  <c:v>-0.51</c:v>
                </c:pt>
                <c:pt idx="10">
                  <c:v>0.74099999999999999</c:v>
                </c:pt>
                <c:pt idx="11">
                  <c:v>0.73599999999999999</c:v>
                </c:pt>
                <c:pt idx="12">
                  <c:v>0.316</c:v>
                </c:pt>
                <c:pt idx="13">
                  <c:v>0.32100000000000001</c:v>
                </c:pt>
                <c:pt idx="14">
                  <c:v>0.30599999999999999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62-4304-AC2B-D3BA008CF1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khal'!$H$746:$H$761</c:f>
            </c:numRef>
          </c:xVal>
          <c:yVal>
            <c:numRef>
              <c:f>'Gogara hati khal'!$I$746:$I$761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662-4304-AC2B-D3BA008CF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250240"/>
        <c:axId val="256251776"/>
      </c:scatterChart>
      <c:valAx>
        <c:axId val="256250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251776"/>
        <c:crosses val="autoZero"/>
        <c:crossBetween val="midCat"/>
      </c:valAx>
      <c:valAx>
        <c:axId val="256251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250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khal'!$A$765:$A$780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19.5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'Gogara hati khal'!$B$765:$B$780</c:f>
              <c:numCache>
                <c:formatCode>0.000</c:formatCode>
                <c:ptCount val="16"/>
                <c:pt idx="0">
                  <c:v>1.554</c:v>
                </c:pt>
                <c:pt idx="1">
                  <c:v>1.5589999999999999</c:v>
                </c:pt>
                <c:pt idx="2">
                  <c:v>1.5640000000000001</c:v>
                </c:pt>
                <c:pt idx="3">
                  <c:v>-0.41599999999999998</c:v>
                </c:pt>
                <c:pt idx="4">
                  <c:v>-0.7</c:v>
                </c:pt>
                <c:pt idx="5">
                  <c:v>-0.75600000000000001</c:v>
                </c:pt>
                <c:pt idx="6">
                  <c:v>-0.69099999999999995</c:v>
                </c:pt>
                <c:pt idx="7">
                  <c:v>-0.50600000000000001</c:v>
                </c:pt>
                <c:pt idx="8">
                  <c:v>-0.27100000000000002</c:v>
                </c:pt>
                <c:pt idx="9">
                  <c:v>0.72399999999999998</c:v>
                </c:pt>
                <c:pt idx="10">
                  <c:v>0.72799999999999998</c:v>
                </c:pt>
                <c:pt idx="11">
                  <c:v>0.19400000000000001</c:v>
                </c:pt>
                <c:pt idx="12">
                  <c:v>0.20399999999999999</c:v>
                </c:pt>
                <c:pt idx="13">
                  <c:v>0.214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26-4604-AF3F-DB244449919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khal'!$H$765:$H$780</c:f>
            </c:numRef>
          </c:xVal>
          <c:yVal>
            <c:numRef>
              <c:f>'Gogara hati khal'!$I$765:$I$780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26-4604-AF3F-DB2444499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293504"/>
        <c:axId val="256295296"/>
      </c:scatterChart>
      <c:valAx>
        <c:axId val="2562935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295296"/>
        <c:crosses val="autoZero"/>
        <c:crossBetween val="midCat"/>
      </c:valAx>
      <c:valAx>
        <c:axId val="256295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2935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'Gogara hati khal'!$A$784:$A$803</c:f>
              <c:numCache>
                <c:formatCode>0.00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'Gogara hati khal'!$B$784:$B$803</c:f>
              <c:numCache>
                <c:formatCode>0.000</c:formatCode>
                <c:ptCount val="20"/>
                <c:pt idx="0">
                  <c:v>0.35599999999999998</c:v>
                </c:pt>
                <c:pt idx="1">
                  <c:v>0.35099999999999998</c:v>
                </c:pt>
                <c:pt idx="2">
                  <c:v>0.34599999999999997</c:v>
                </c:pt>
                <c:pt idx="3">
                  <c:v>-0.22900000000000001</c:v>
                </c:pt>
                <c:pt idx="4">
                  <c:v>-0.54400000000000004</c:v>
                </c:pt>
                <c:pt idx="5">
                  <c:v>-0.81499999999999995</c:v>
                </c:pt>
                <c:pt idx="6">
                  <c:v>-0.875</c:v>
                </c:pt>
                <c:pt idx="7">
                  <c:v>-0.81459999999999999</c:v>
                </c:pt>
                <c:pt idx="8">
                  <c:v>-0.53800000000000003</c:v>
                </c:pt>
                <c:pt idx="9">
                  <c:v>-0.20499999999999999</c:v>
                </c:pt>
                <c:pt idx="10">
                  <c:v>1.446</c:v>
                </c:pt>
                <c:pt idx="11">
                  <c:v>1.456</c:v>
                </c:pt>
                <c:pt idx="12">
                  <c:v>1.4610000000000001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55-4517-8E9A-FC82AD3215D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'Gogara hati khal'!$H$784:$H$804</c:f>
            </c:numRef>
          </c:xVal>
          <c:yVal>
            <c:numRef>
              <c:f>'Gogara hati khal'!$I$784:$I$804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55-4517-8E9A-FC82AD321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332928"/>
        <c:axId val="256334464"/>
      </c:scatterChart>
      <c:valAx>
        <c:axId val="2563329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334464"/>
        <c:crosses val="autoZero"/>
        <c:crossBetween val="midCat"/>
      </c:valAx>
      <c:valAx>
        <c:axId val="256334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63329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024637985252502E-2"/>
          <c:y val="0.11887111613195432"/>
          <c:w val="0.86626225527784562"/>
          <c:h val="0.60948081264108356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Dot"/>
            </a:ln>
          </c:spPr>
          <c:marker>
            <c:symbol val="triangle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'[1]LS  Gogra hati Khal'!$B$2:$AP$2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4.024</c:v>
                </c:pt>
              </c:numCache>
            </c:numRef>
          </c:cat>
          <c:val>
            <c:numRef>
              <c:f>'[1]LS  Gogra hati Khal'!$B$3:$AP$3</c:f>
              <c:numCache>
                <c:formatCode>General</c:formatCode>
                <c:ptCount val="41"/>
                <c:pt idx="0">
                  <c:v>-1.1479999999999999</c:v>
                </c:pt>
                <c:pt idx="1">
                  <c:v>-0.93899999999999995</c:v>
                </c:pt>
                <c:pt idx="2">
                  <c:v>-0.82499999999999996</c:v>
                </c:pt>
                <c:pt idx="3">
                  <c:v>-1.016</c:v>
                </c:pt>
                <c:pt idx="4">
                  <c:v>-1.0389999999999999</c:v>
                </c:pt>
                <c:pt idx="5">
                  <c:v>-1.02</c:v>
                </c:pt>
                <c:pt idx="6">
                  <c:v>-1.4079999999999999</c:v>
                </c:pt>
                <c:pt idx="7">
                  <c:v>-1.2070000000000001</c:v>
                </c:pt>
                <c:pt idx="8">
                  <c:v>-1.6359999999999999</c:v>
                </c:pt>
                <c:pt idx="9">
                  <c:v>-1.544</c:v>
                </c:pt>
                <c:pt idx="10">
                  <c:v>-1.121</c:v>
                </c:pt>
                <c:pt idx="11">
                  <c:v>-1.018</c:v>
                </c:pt>
                <c:pt idx="12">
                  <c:v>-1.0529999999999999</c:v>
                </c:pt>
                <c:pt idx="13">
                  <c:v>-0.94699999999999995</c:v>
                </c:pt>
                <c:pt idx="14">
                  <c:v>-0.89200000000000002</c:v>
                </c:pt>
                <c:pt idx="15">
                  <c:v>-1.079</c:v>
                </c:pt>
                <c:pt idx="16">
                  <c:v>-1.0900000000000001</c:v>
                </c:pt>
                <c:pt idx="17">
                  <c:v>-0.67400000000000004</c:v>
                </c:pt>
                <c:pt idx="18">
                  <c:v>-0.55600000000000005</c:v>
                </c:pt>
                <c:pt idx="19">
                  <c:v>-0.67100000000000004</c:v>
                </c:pt>
                <c:pt idx="20">
                  <c:v>-0.55800000000000005</c:v>
                </c:pt>
                <c:pt idx="21">
                  <c:v>-0.46800000000000003</c:v>
                </c:pt>
                <c:pt idx="22">
                  <c:v>-0.40899999999999997</c:v>
                </c:pt>
                <c:pt idx="23">
                  <c:v>-0.629</c:v>
                </c:pt>
                <c:pt idx="24">
                  <c:v>-0.54900000000000004</c:v>
                </c:pt>
                <c:pt idx="25">
                  <c:v>-0.41</c:v>
                </c:pt>
                <c:pt idx="26">
                  <c:v>-0.224</c:v>
                </c:pt>
                <c:pt idx="27">
                  <c:v>-0.61</c:v>
                </c:pt>
                <c:pt idx="28">
                  <c:v>-0.497</c:v>
                </c:pt>
                <c:pt idx="29">
                  <c:v>-0.49099999999999999</c:v>
                </c:pt>
                <c:pt idx="30">
                  <c:v>-0.436</c:v>
                </c:pt>
                <c:pt idx="31">
                  <c:v>-0.56000000000000005</c:v>
                </c:pt>
                <c:pt idx="32">
                  <c:v>-0.47399999999999998</c:v>
                </c:pt>
                <c:pt idx="33">
                  <c:v>-0.504</c:v>
                </c:pt>
                <c:pt idx="34">
                  <c:v>-0.443</c:v>
                </c:pt>
                <c:pt idx="35">
                  <c:v>-0.36499999999999999</c:v>
                </c:pt>
                <c:pt idx="36">
                  <c:v>-0.31</c:v>
                </c:pt>
                <c:pt idx="37">
                  <c:v>-0.95899999999999996</c:v>
                </c:pt>
                <c:pt idx="38">
                  <c:v>-0.89900000000000002</c:v>
                </c:pt>
                <c:pt idx="39">
                  <c:v>-0.75600000000000001</c:v>
                </c:pt>
                <c:pt idx="40">
                  <c:v>-0.875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9E-4699-97E3-091023819CE7}"/>
            </c:ext>
          </c:extLst>
        </c:ser>
        <c:ser>
          <c:idx val="0"/>
          <c:order val="1"/>
          <c:spPr>
            <a:ln w="12700">
              <a:solidFill>
                <a:srgbClr val="000000"/>
              </a:solidFill>
              <a:prstDash val="lgDashDotDot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'[1]LS  Gogra hati Khal'!$B$2:$AP$2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4.024</c:v>
                </c:pt>
              </c:numCache>
            </c:numRef>
          </c:cat>
          <c:val>
            <c:numRef>
              <c:f>'[1]LS  Gogra hati Khal'!$B$4:$AP$4</c:f>
              <c:numCache>
                <c:formatCode>General</c:formatCode>
                <c:ptCount val="41"/>
                <c:pt idx="0">
                  <c:v>2.4119999999999999</c:v>
                </c:pt>
                <c:pt idx="1">
                  <c:v>2.5459999999999998</c:v>
                </c:pt>
                <c:pt idx="2">
                  <c:v>1.8759999999999999</c:v>
                </c:pt>
                <c:pt idx="3">
                  <c:v>1.976</c:v>
                </c:pt>
                <c:pt idx="4">
                  <c:v>2.536</c:v>
                </c:pt>
                <c:pt idx="5">
                  <c:v>1.5209999999999999</c:v>
                </c:pt>
                <c:pt idx="6">
                  <c:v>0.81200000000000006</c:v>
                </c:pt>
                <c:pt idx="7">
                  <c:v>1.117</c:v>
                </c:pt>
                <c:pt idx="8">
                  <c:v>1.444</c:v>
                </c:pt>
                <c:pt idx="9">
                  <c:v>0.249</c:v>
                </c:pt>
                <c:pt idx="10">
                  <c:v>0.30199999999999999</c:v>
                </c:pt>
                <c:pt idx="11">
                  <c:v>1.1919999999999999</c:v>
                </c:pt>
                <c:pt idx="12">
                  <c:v>0.36699999999999999</c:v>
                </c:pt>
                <c:pt idx="13">
                  <c:v>0.35699999999999998</c:v>
                </c:pt>
                <c:pt idx="14">
                  <c:v>1.6080000000000001</c:v>
                </c:pt>
                <c:pt idx="15">
                  <c:v>-0.114</c:v>
                </c:pt>
                <c:pt idx="16">
                  <c:v>8.8999999999999996E-2</c:v>
                </c:pt>
                <c:pt idx="17">
                  <c:v>0.22900000000000001</c:v>
                </c:pt>
                <c:pt idx="18">
                  <c:v>0.16900000000000001</c:v>
                </c:pt>
                <c:pt idx="19">
                  <c:v>8.4000000000000005E-2</c:v>
                </c:pt>
                <c:pt idx="20">
                  <c:v>0.21199999999999999</c:v>
                </c:pt>
                <c:pt idx="21">
                  <c:v>0.23200000000000001</c:v>
                </c:pt>
                <c:pt idx="22">
                  <c:v>0.35199999999999998</c:v>
                </c:pt>
                <c:pt idx="23">
                  <c:v>0.3</c:v>
                </c:pt>
                <c:pt idx="24">
                  <c:v>0.26100000000000001</c:v>
                </c:pt>
                <c:pt idx="25">
                  <c:v>0.4</c:v>
                </c:pt>
                <c:pt idx="26">
                  <c:v>0.68100000000000005</c:v>
                </c:pt>
                <c:pt idx="27">
                  <c:v>1.8779999999999999</c:v>
                </c:pt>
                <c:pt idx="28">
                  <c:v>1.393</c:v>
                </c:pt>
                <c:pt idx="29">
                  <c:v>0.45900000000000002</c:v>
                </c:pt>
                <c:pt idx="30">
                  <c:v>0.41899999999999998</c:v>
                </c:pt>
                <c:pt idx="31">
                  <c:v>0.25600000000000001</c:v>
                </c:pt>
                <c:pt idx="32">
                  <c:v>0.246</c:v>
                </c:pt>
                <c:pt idx="33">
                  <c:v>0.59199999999999997</c:v>
                </c:pt>
                <c:pt idx="34">
                  <c:v>0.39600000000000002</c:v>
                </c:pt>
                <c:pt idx="35">
                  <c:v>0.26400000000000001</c:v>
                </c:pt>
                <c:pt idx="36">
                  <c:v>0.315</c:v>
                </c:pt>
                <c:pt idx="37">
                  <c:v>0.24099999999999999</c:v>
                </c:pt>
                <c:pt idx="38">
                  <c:v>0.19600000000000001</c:v>
                </c:pt>
                <c:pt idx="39">
                  <c:v>1.5640000000000001</c:v>
                </c:pt>
                <c:pt idx="40">
                  <c:v>0.34599999999999997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9E-4699-97E3-091023819CE7}"/>
            </c:ext>
          </c:extLst>
        </c:ser>
        <c:ser>
          <c:idx val="2"/>
          <c:order val="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'[1]LS  Gogra hati Khal'!$B$2:$AP$2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4.024</c:v>
                </c:pt>
              </c:numCache>
            </c:numRef>
          </c:cat>
          <c:val>
            <c:numRef>
              <c:f>'[1]LS  Gogra hati Khal'!$B$5:$AP$5</c:f>
              <c:numCache>
                <c:formatCode>General</c:formatCode>
                <c:ptCount val="41"/>
                <c:pt idx="0">
                  <c:v>0.152</c:v>
                </c:pt>
                <c:pt idx="1">
                  <c:v>2.2810000000000001</c:v>
                </c:pt>
                <c:pt idx="2">
                  <c:v>1.881</c:v>
                </c:pt>
                <c:pt idx="3">
                  <c:v>2.1360000000000001</c:v>
                </c:pt>
                <c:pt idx="4">
                  <c:v>2.3109999999999999</c:v>
                </c:pt>
                <c:pt idx="5">
                  <c:v>2.0819999999999999</c:v>
                </c:pt>
                <c:pt idx="6">
                  <c:v>2.141</c:v>
                </c:pt>
                <c:pt idx="7">
                  <c:v>1.9870000000000001</c:v>
                </c:pt>
                <c:pt idx="8">
                  <c:v>1.8939999999999999</c:v>
                </c:pt>
                <c:pt idx="9">
                  <c:v>2.0680000000000001</c:v>
                </c:pt>
                <c:pt idx="10">
                  <c:v>1.907</c:v>
                </c:pt>
                <c:pt idx="11">
                  <c:v>1.9259999999999999</c:v>
                </c:pt>
                <c:pt idx="12">
                  <c:v>2.1320000000000001</c:v>
                </c:pt>
                <c:pt idx="13">
                  <c:v>2.0720000000000001</c:v>
                </c:pt>
                <c:pt idx="14">
                  <c:v>1.9830000000000001</c:v>
                </c:pt>
                <c:pt idx="15">
                  <c:v>1.716</c:v>
                </c:pt>
                <c:pt idx="16">
                  <c:v>1.849</c:v>
                </c:pt>
                <c:pt idx="17">
                  <c:v>1.8560000000000001</c:v>
                </c:pt>
                <c:pt idx="18">
                  <c:v>0.96499999999999997</c:v>
                </c:pt>
                <c:pt idx="19">
                  <c:v>0.92900000000000005</c:v>
                </c:pt>
                <c:pt idx="20">
                  <c:v>0.98099999999999998</c:v>
                </c:pt>
                <c:pt idx="21">
                  <c:v>0.93200000000000005</c:v>
                </c:pt>
                <c:pt idx="22">
                  <c:v>0.99099999999999999</c:v>
                </c:pt>
                <c:pt idx="23">
                  <c:v>0.34599999999999997</c:v>
                </c:pt>
                <c:pt idx="24">
                  <c:v>1.381</c:v>
                </c:pt>
                <c:pt idx="25">
                  <c:v>0.92</c:v>
                </c:pt>
                <c:pt idx="26">
                  <c:v>1.4810000000000001</c:v>
                </c:pt>
                <c:pt idx="27">
                  <c:v>1.139</c:v>
                </c:pt>
                <c:pt idx="28">
                  <c:v>0.39300000000000002</c:v>
                </c:pt>
                <c:pt idx="29">
                  <c:v>1.258</c:v>
                </c:pt>
                <c:pt idx="30">
                  <c:v>1.2090000000000001</c:v>
                </c:pt>
                <c:pt idx="31">
                  <c:v>1.591</c:v>
                </c:pt>
                <c:pt idx="32">
                  <c:v>1.3460000000000001</c:v>
                </c:pt>
                <c:pt idx="33">
                  <c:v>1.4419999999999999</c:v>
                </c:pt>
                <c:pt idx="34">
                  <c:v>1.3959999999999999</c:v>
                </c:pt>
                <c:pt idx="35">
                  <c:v>1.3740000000000001</c:v>
                </c:pt>
                <c:pt idx="36">
                  <c:v>1.425</c:v>
                </c:pt>
                <c:pt idx="37">
                  <c:v>0.85099999999999998</c:v>
                </c:pt>
                <c:pt idx="38">
                  <c:v>0.74099999999999999</c:v>
                </c:pt>
                <c:pt idx="39">
                  <c:v>0.72399999999999998</c:v>
                </c:pt>
                <c:pt idx="40">
                  <c:v>1.446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9E-4699-97E3-09102381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802752"/>
        <c:axId val="249805824"/>
      </c:lineChart>
      <c:catAx>
        <c:axId val="2498027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in m.</a:t>
                </a:r>
              </a:p>
            </c:rich>
          </c:tx>
          <c:layout>
            <c:manualLayout>
              <c:xMode val="edge"/>
              <c:yMode val="edge"/>
              <c:x val="0.48530945643806533"/>
              <c:y val="0.920993227990970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805824"/>
        <c:crosses val="autoZero"/>
        <c:auto val="1"/>
        <c:lblAlgn val="ctr"/>
        <c:lblOffset val="100"/>
        <c:tickMarkSkip val="1"/>
        <c:noMultiLvlLbl val="0"/>
      </c:catAx>
      <c:valAx>
        <c:axId val="2498058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R.L. in m.</a:t>
                </a:r>
              </a:p>
            </c:rich>
          </c:tx>
          <c:layout>
            <c:manualLayout>
              <c:xMode val="edge"/>
              <c:yMode val="edge"/>
              <c:x val="5.0658532548296326E-3"/>
              <c:y val="0.32054176072234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802752"/>
        <c:crosses val="autoZero"/>
        <c:crossBetween val="between"/>
        <c:majorUnit val="2"/>
        <c:minorUnit val="1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9" Type="http://schemas.openxmlformats.org/officeDocument/2006/relationships/chart" Target="../charts/chart45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34" Type="http://schemas.openxmlformats.org/officeDocument/2006/relationships/chart" Target="../charts/chart40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33" Type="http://schemas.openxmlformats.org/officeDocument/2006/relationships/chart" Target="../charts/chart39.xml"/><Relationship Id="rId38" Type="http://schemas.openxmlformats.org/officeDocument/2006/relationships/chart" Target="../charts/chart44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41" Type="http://schemas.openxmlformats.org/officeDocument/2006/relationships/chart" Target="../charts/chart47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32" Type="http://schemas.openxmlformats.org/officeDocument/2006/relationships/chart" Target="../charts/chart38.xml"/><Relationship Id="rId37" Type="http://schemas.openxmlformats.org/officeDocument/2006/relationships/chart" Target="../charts/chart43.xml"/><Relationship Id="rId40" Type="http://schemas.openxmlformats.org/officeDocument/2006/relationships/chart" Target="../charts/chart46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36" Type="http://schemas.openxmlformats.org/officeDocument/2006/relationships/chart" Target="../charts/chart42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31" Type="http://schemas.openxmlformats.org/officeDocument/2006/relationships/chart" Target="../charts/chart37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Relationship Id="rId35" Type="http://schemas.openxmlformats.org/officeDocument/2006/relationships/chart" Target="../charts/chart4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3</xdr:row>
      <xdr:rowOff>70485</xdr:rowOff>
    </xdr:from>
    <xdr:to>
      <xdr:col>20</xdr:col>
      <xdr:colOff>104773</xdr:colOff>
      <xdr:row>19</xdr:row>
      <xdr:rowOff>66674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28</xdr:row>
      <xdr:rowOff>59056</xdr:rowOff>
    </xdr:from>
    <xdr:to>
      <xdr:col>19</xdr:col>
      <xdr:colOff>30479</xdr:colOff>
      <xdr:row>42</xdr:row>
      <xdr:rowOff>76200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676274</xdr:colOff>
      <xdr:row>50</xdr:row>
      <xdr:rowOff>1</xdr:rowOff>
    </xdr:from>
    <xdr:to>
      <xdr:col>19</xdr:col>
      <xdr:colOff>7618</xdr:colOff>
      <xdr:row>63</xdr:row>
      <xdr:rowOff>152400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1424940</xdr:colOff>
      <xdr:row>75</xdr:row>
      <xdr:rowOff>76200</xdr:rowOff>
    </xdr:from>
    <xdr:to>
      <xdr:col>19</xdr:col>
      <xdr:colOff>15240</xdr:colOff>
      <xdr:row>80</xdr:row>
      <xdr:rowOff>83848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17AD1CA5-2C12-4367-B3C3-3289E211FD17}"/>
            </a:ext>
          </a:extLst>
        </xdr:cNvPr>
        <xdr:cNvSpPr txBox="1"/>
      </xdr:nvSpPr>
      <xdr:spPr bwMode="auto">
        <a:xfrm>
          <a:off x="5273040" y="13167360"/>
          <a:ext cx="2461260" cy="845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13</xdr:col>
      <xdr:colOff>358140</xdr:colOff>
      <xdr:row>75</xdr:row>
      <xdr:rowOff>121920</xdr:rowOff>
    </xdr:from>
    <xdr:to>
      <xdr:col>15</xdr:col>
      <xdr:colOff>1349418</xdr:colOff>
      <xdr:row>80</xdr:row>
      <xdr:rowOff>97235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AFBA4C26-B0A0-43E4-B848-BD1CB6606558}"/>
            </a:ext>
          </a:extLst>
        </xdr:cNvPr>
        <xdr:cNvSpPr txBox="1"/>
      </xdr:nvSpPr>
      <xdr:spPr bwMode="auto">
        <a:xfrm>
          <a:off x="2819400" y="13213080"/>
          <a:ext cx="2378118" cy="813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571500</xdr:colOff>
      <xdr:row>75</xdr:row>
      <xdr:rowOff>129540</xdr:rowOff>
    </xdr:from>
    <xdr:to>
      <xdr:col>13</xdr:col>
      <xdr:colOff>192479</xdr:colOff>
      <xdr:row>75</xdr:row>
      <xdr:rowOff>129853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449FAF77-39FD-4FC8-9164-B5EA3049CD2C}"/>
            </a:ext>
          </a:extLst>
        </xdr:cNvPr>
        <xdr:cNvSpPr txBox="1"/>
      </xdr:nvSpPr>
      <xdr:spPr>
        <a:xfrm>
          <a:off x="571500" y="13220700"/>
          <a:ext cx="208223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</xdr:colOff>
      <xdr:row>3</xdr:row>
      <xdr:rowOff>70485</xdr:rowOff>
    </xdr:from>
    <xdr:to>
      <xdr:col>20</xdr:col>
      <xdr:colOff>104773</xdr:colOff>
      <xdr:row>19</xdr:row>
      <xdr:rowOff>66674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43</xdr:row>
      <xdr:rowOff>59056</xdr:rowOff>
    </xdr:from>
    <xdr:to>
      <xdr:col>19</xdr:col>
      <xdr:colOff>30479</xdr:colOff>
      <xdr:row>57</xdr:row>
      <xdr:rowOff>76200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676274</xdr:colOff>
      <xdr:row>69</xdr:row>
      <xdr:rowOff>1</xdr:rowOff>
    </xdr:from>
    <xdr:to>
      <xdr:col>19</xdr:col>
      <xdr:colOff>7618</xdr:colOff>
      <xdr:row>82</xdr:row>
      <xdr:rowOff>152400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1303020</xdr:colOff>
      <xdr:row>101</xdr:row>
      <xdr:rowOff>144780</xdr:rowOff>
    </xdr:from>
    <xdr:to>
      <xdr:col>18</xdr:col>
      <xdr:colOff>548640</xdr:colOff>
      <xdr:row>106</xdr:row>
      <xdr:rowOff>152428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420BCA34-1603-4929-B72C-E40D246A9E73}"/>
            </a:ext>
          </a:extLst>
        </xdr:cNvPr>
        <xdr:cNvSpPr txBox="1"/>
      </xdr:nvSpPr>
      <xdr:spPr bwMode="auto">
        <a:xfrm>
          <a:off x="5135880" y="17746980"/>
          <a:ext cx="2461260" cy="845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13</xdr:col>
      <xdr:colOff>327660</xdr:colOff>
      <xdr:row>102</xdr:row>
      <xdr:rowOff>7620</xdr:rowOff>
    </xdr:from>
    <xdr:to>
      <xdr:col>15</xdr:col>
      <xdr:colOff>1318938</xdr:colOff>
      <xdr:row>106</xdr:row>
      <xdr:rowOff>150575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E3E2BBBA-07BD-4DF3-8A53-85B2A48E6BAD}"/>
            </a:ext>
          </a:extLst>
        </xdr:cNvPr>
        <xdr:cNvSpPr txBox="1"/>
      </xdr:nvSpPr>
      <xdr:spPr bwMode="auto">
        <a:xfrm>
          <a:off x="2773680" y="17777460"/>
          <a:ext cx="2378118" cy="813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102</xdr:row>
      <xdr:rowOff>15240</xdr:rowOff>
    </xdr:from>
    <xdr:to>
      <xdr:col>13</xdr:col>
      <xdr:colOff>245819</xdr:colOff>
      <xdr:row>102</xdr:row>
      <xdr:rowOff>15553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727D4EF-6419-4390-8C7E-B059879E67C5}"/>
            </a:ext>
          </a:extLst>
        </xdr:cNvPr>
        <xdr:cNvSpPr txBox="1"/>
      </xdr:nvSpPr>
      <xdr:spPr>
        <a:xfrm>
          <a:off x="609600" y="17785080"/>
          <a:ext cx="208223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397490</xdr:colOff>
      <xdr:row>5</xdr:row>
      <xdr:rowOff>19050</xdr:rowOff>
    </xdr:from>
    <xdr:to>
      <xdr:col>18</xdr:col>
      <xdr:colOff>1</xdr:colOff>
      <xdr:row>19</xdr:row>
      <xdr:rowOff>0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397489</xdr:colOff>
      <xdr:row>24</xdr:row>
      <xdr:rowOff>38817</xdr:rowOff>
    </xdr:from>
    <xdr:to>
      <xdr:col>18</xdr:col>
      <xdr:colOff>163973</xdr:colOff>
      <xdr:row>38</xdr:row>
      <xdr:rowOff>0</xdr:rowOff>
    </xdr:to>
    <xdr:graphicFrame macro="">
      <xdr:nvGraphicFramePr>
        <xdr:cNvPr id="36" name="Chart 152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397489</xdr:colOff>
      <xdr:row>47</xdr:row>
      <xdr:rowOff>38817</xdr:rowOff>
    </xdr:from>
    <xdr:to>
      <xdr:col>18</xdr:col>
      <xdr:colOff>163973</xdr:colOff>
      <xdr:row>61</xdr:row>
      <xdr:rowOff>0</xdr:rowOff>
    </xdr:to>
    <xdr:graphicFrame macro="">
      <xdr:nvGraphicFramePr>
        <xdr:cNvPr id="37" name="Chart 152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420349</xdr:colOff>
      <xdr:row>68</xdr:row>
      <xdr:rowOff>31197</xdr:rowOff>
    </xdr:from>
    <xdr:to>
      <xdr:col>18</xdr:col>
      <xdr:colOff>186833</xdr:colOff>
      <xdr:row>81</xdr:row>
      <xdr:rowOff>160020</xdr:rowOff>
    </xdr:to>
    <xdr:graphicFrame macro="">
      <xdr:nvGraphicFramePr>
        <xdr:cNvPr id="38" name="Chart 152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397489</xdr:colOff>
      <xdr:row>88</xdr:row>
      <xdr:rowOff>38817</xdr:rowOff>
    </xdr:from>
    <xdr:to>
      <xdr:col>18</xdr:col>
      <xdr:colOff>163973</xdr:colOff>
      <xdr:row>102</xdr:row>
      <xdr:rowOff>0</xdr:rowOff>
    </xdr:to>
    <xdr:graphicFrame macro="">
      <xdr:nvGraphicFramePr>
        <xdr:cNvPr id="39" name="Chart 152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397489</xdr:colOff>
      <xdr:row>107</xdr:row>
      <xdr:rowOff>38817</xdr:rowOff>
    </xdr:from>
    <xdr:to>
      <xdr:col>18</xdr:col>
      <xdr:colOff>163973</xdr:colOff>
      <xdr:row>121</xdr:row>
      <xdr:rowOff>0</xdr:rowOff>
    </xdr:to>
    <xdr:graphicFrame macro="">
      <xdr:nvGraphicFramePr>
        <xdr:cNvPr id="40" name="Chart 152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397489</xdr:colOff>
      <xdr:row>126</xdr:row>
      <xdr:rowOff>38817</xdr:rowOff>
    </xdr:from>
    <xdr:to>
      <xdr:col>18</xdr:col>
      <xdr:colOff>163973</xdr:colOff>
      <xdr:row>140</xdr:row>
      <xdr:rowOff>0</xdr:rowOff>
    </xdr:to>
    <xdr:graphicFrame macro="">
      <xdr:nvGraphicFramePr>
        <xdr:cNvPr id="41" name="Chart 152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397489</xdr:colOff>
      <xdr:row>146</xdr:row>
      <xdr:rowOff>38817</xdr:rowOff>
    </xdr:from>
    <xdr:to>
      <xdr:col>18</xdr:col>
      <xdr:colOff>163973</xdr:colOff>
      <xdr:row>160</xdr:row>
      <xdr:rowOff>0</xdr:rowOff>
    </xdr:to>
    <xdr:graphicFrame macro="">
      <xdr:nvGraphicFramePr>
        <xdr:cNvPr id="42" name="Chart 152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397489</xdr:colOff>
      <xdr:row>165</xdr:row>
      <xdr:rowOff>38817</xdr:rowOff>
    </xdr:from>
    <xdr:to>
      <xdr:col>18</xdr:col>
      <xdr:colOff>163973</xdr:colOff>
      <xdr:row>179</xdr:row>
      <xdr:rowOff>0</xdr:rowOff>
    </xdr:to>
    <xdr:graphicFrame macro="">
      <xdr:nvGraphicFramePr>
        <xdr:cNvPr id="43" name="Chart 15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397489</xdr:colOff>
      <xdr:row>185</xdr:row>
      <xdr:rowOff>38817</xdr:rowOff>
    </xdr:from>
    <xdr:to>
      <xdr:col>18</xdr:col>
      <xdr:colOff>163973</xdr:colOff>
      <xdr:row>199</xdr:row>
      <xdr:rowOff>0</xdr:rowOff>
    </xdr:to>
    <xdr:graphicFrame macro="">
      <xdr:nvGraphicFramePr>
        <xdr:cNvPr id="44" name="Chart 152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397489</xdr:colOff>
      <xdr:row>204</xdr:row>
      <xdr:rowOff>38817</xdr:rowOff>
    </xdr:from>
    <xdr:to>
      <xdr:col>18</xdr:col>
      <xdr:colOff>163973</xdr:colOff>
      <xdr:row>218</xdr:row>
      <xdr:rowOff>0</xdr:rowOff>
    </xdr:to>
    <xdr:graphicFrame macro="">
      <xdr:nvGraphicFramePr>
        <xdr:cNvPr id="45" name="Chart 152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397489</xdr:colOff>
      <xdr:row>223</xdr:row>
      <xdr:rowOff>38817</xdr:rowOff>
    </xdr:from>
    <xdr:to>
      <xdr:col>18</xdr:col>
      <xdr:colOff>163973</xdr:colOff>
      <xdr:row>237</xdr:row>
      <xdr:rowOff>0</xdr:rowOff>
    </xdr:to>
    <xdr:graphicFrame macro="">
      <xdr:nvGraphicFramePr>
        <xdr:cNvPr id="46" name="Chart 152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397489</xdr:colOff>
      <xdr:row>242</xdr:row>
      <xdr:rowOff>38817</xdr:rowOff>
    </xdr:from>
    <xdr:to>
      <xdr:col>18</xdr:col>
      <xdr:colOff>163973</xdr:colOff>
      <xdr:row>256</xdr:row>
      <xdr:rowOff>0</xdr:rowOff>
    </xdr:to>
    <xdr:graphicFrame macro="">
      <xdr:nvGraphicFramePr>
        <xdr:cNvPr id="47" name="Chart 152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397489</xdr:colOff>
      <xdr:row>262</xdr:row>
      <xdr:rowOff>38817</xdr:rowOff>
    </xdr:from>
    <xdr:to>
      <xdr:col>18</xdr:col>
      <xdr:colOff>163973</xdr:colOff>
      <xdr:row>276</xdr:row>
      <xdr:rowOff>0</xdr:rowOff>
    </xdr:to>
    <xdr:graphicFrame macro="">
      <xdr:nvGraphicFramePr>
        <xdr:cNvPr id="48" name="Chart 152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397489</xdr:colOff>
      <xdr:row>281</xdr:row>
      <xdr:rowOff>38817</xdr:rowOff>
    </xdr:from>
    <xdr:to>
      <xdr:col>18</xdr:col>
      <xdr:colOff>163973</xdr:colOff>
      <xdr:row>295</xdr:row>
      <xdr:rowOff>0</xdr:rowOff>
    </xdr:to>
    <xdr:graphicFrame macro="">
      <xdr:nvGraphicFramePr>
        <xdr:cNvPr id="49" name="Chart 152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397489</xdr:colOff>
      <xdr:row>300</xdr:row>
      <xdr:rowOff>38817</xdr:rowOff>
    </xdr:from>
    <xdr:to>
      <xdr:col>18</xdr:col>
      <xdr:colOff>163973</xdr:colOff>
      <xdr:row>314</xdr:row>
      <xdr:rowOff>0</xdr:rowOff>
    </xdr:to>
    <xdr:graphicFrame macro="">
      <xdr:nvGraphicFramePr>
        <xdr:cNvPr id="50" name="Chart 152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397489</xdr:colOff>
      <xdr:row>320</xdr:row>
      <xdr:rowOff>38817</xdr:rowOff>
    </xdr:from>
    <xdr:to>
      <xdr:col>18</xdr:col>
      <xdr:colOff>163973</xdr:colOff>
      <xdr:row>334</xdr:row>
      <xdr:rowOff>0</xdr:rowOff>
    </xdr:to>
    <xdr:graphicFrame macro="">
      <xdr:nvGraphicFramePr>
        <xdr:cNvPr id="51" name="Chart 152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397489</xdr:colOff>
      <xdr:row>339</xdr:row>
      <xdr:rowOff>38817</xdr:rowOff>
    </xdr:from>
    <xdr:to>
      <xdr:col>18</xdr:col>
      <xdr:colOff>163973</xdr:colOff>
      <xdr:row>353</xdr:row>
      <xdr:rowOff>0</xdr:rowOff>
    </xdr:to>
    <xdr:graphicFrame macro="">
      <xdr:nvGraphicFramePr>
        <xdr:cNvPr id="52" name="Chart 152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397489</xdr:colOff>
      <xdr:row>359</xdr:row>
      <xdr:rowOff>38817</xdr:rowOff>
    </xdr:from>
    <xdr:to>
      <xdr:col>18</xdr:col>
      <xdr:colOff>163973</xdr:colOff>
      <xdr:row>373</xdr:row>
      <xdr:rowOff>0</xdr:rowOff>
    </xdr:to>
    <xdr:graphicFrame macro="">
      <xdr:nvGraphicFramePr>
        <xdr:cNvPr id="53" name="Chart 15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397489</xdr:colOff>
      <xdr:row>378</xdr:row>
      <xdr:rowOff>38817</xdr:rowOff>
    </xdr:from>
    <xdr:to>
      <xdr:col>18</xdr:col>
      <xdr:colOff>163973</xdr:colOff>
      <xdr:row>392</xdr:row>
      <xdr:rowOff>0</xdr:rowOff>
    </xdr:to>
    <xdr:graphicFrame macro="">
      <xdr:nvGraphicFramePr>
        <xdr:cNvPr id="21" name="Chart 152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397489</xdr:colOff>
      <xdr:row>398</xdr:row>
      <xdr:rowOff>38817</xdr:rowOff>
    </xdr:from>
    <xdr:to>
      <xdr:col>18</xdr:col>
      <xdr:colOff>163973</xdr:colOff>
      <xdr:row>412</xdr:row>
      <xdr:rowOff>0</xdr:rowOff>
    </xdr:to>
    <xdr:graphicFrame macro="">
      <xdr:nvGraphicFramePr>
        <xdr:cNvPr id="22" name="Chart 152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397489</xdr:colOff>
      <xdr:row>417</xdr:row>
      <xdr:rowOff>38817</xdr:rowOff>
    </xdr:from>
    <xdr:to>
      <xdr:col>18</xdr:col>
      <xdr:colOff>163973</xdr:colOff>
      <xdr:row>431</xdr:row>
      <xdr:rowOff>0</xdr:rowOff>
    </xdr:to>
    <xdr:graphicFrame macro="">
      <xdr:nvGraphicFramePr>
        <xdr:cNvPr id="23" name="Chart 15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397489</xdr:colOff>
      <xdr:row>437</xdr:row>
      <xdr:rowOff>38817</xdr:rowOff>
    </xdr:from>
    <xdr:to>
      <xdr:col>18</xdr:col>
      <xdr:colOff>163973</xdr:colOff>
      <xdr:row>451</xdr:row>
      <xdr:rowOff>0</xdr:rowOff>
    </xdr:to>
    <xdr:graphicFrame macro="">
      <xdr:nvGraphicFramePr>
        <xdr:cNvPr id="24" name="Chart 152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397489</xdr:colOff>
      <xdr:row>457</xdr:row>
      <xdr:rowOff>38817</xdr:rowOff>
    </xdr:from>
    <xdr:to>
      <xdr:col>18</xdr:col>
      <xdr:colOff>163973</xdr:colOff>
      <xdr:row>471</xdr:row>
      <xdr:rowOff>0</xdr:rowOff>
    </xdr:to>
    <xdr:graphicFrame macro="">
      <xdr:nvGraphicFramePr>
        <xdr:cNvPr id="25" name="Chart 152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</xdr:col>
      <xdr:colOff>397489</xdr:colOff>
      <xdr:row>476</xdr:row>
      <xdr:rowOff>38817</xdr:rowOff>
    </xdr:from>
    <xdr:to>
      <xdr:col>18</xdr:col>
      <xdr:colOff>163973</xdr:colOff>
      <xdr:row>490</xdr:row>
      <xdr:rowOff>0</xdr:rowOff>
    </xdr:to>
    <xdr:graphicFrame macro="">
      <xdr:nvGraphicFramePr>
        <xdr:cNvPr id="26" name="Chart 152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397489</xdr:colOff>
      <xdr:row>496</xdr:row>
      <xdr:rowOff>38817</xdr:rowOff>
    </xdr:from>
    <xdr:to>
      <xdr:col>18</xdr:col>
      <xdr:colOff>163973</xdr:colOff>
      <xdr:row>510</xdr:row>
      <xdr:rowOff>0</xdr:rowOff>
    </xdr:to>
    <xdr:graphicFrame macro="">
      <xdr:nvGraphicFramePr>
        <xdr:cNvPr id="27" name="Chart 152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397489</xdr:colOff>
      <xdr:row>515</xdr:row>
      <xdr:rowOff>38817</xdr:rowOff>
    </xdr:from>
    <xdr:to>
      <xdr:col>18</xdr:col>
      <xdr:colOff>163973</xdr:colOff>
      <xdr:row>529</xdr:row>
      <xdr:rowOff>0</xdr:rowOff>
    </xdr:to>
    <xdr:graphicFrame macro="">
      <xdr:nvGraphicFramePr>
        <xdr:cNvPr id="28" name="Chart 152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397489</xdr:colOff>
      <xdr:row>536</xdr:row>
      <xdr:rowOff>38817</xdr:rowOff>
    </xdr:from>
    <xdr:to>
      <xdr:col>18</xdr:col>
      <xdr:colOff>163973</xdr:colOff>
      <xdr:row>550</xdr:row>
      <xdr:rowOff>0</xdr:rowOff>
    </xdr:to>
    <xdr:graphicFrame macro="">
      <xdr:nvGraphicFramePr>
        <xdr:cNvPr id="29" name="Chart 152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397489</xdr:colOff>
      <xdr:row>556</xdr:row>
      <xdr:rowOff>38817</xdr:rowOff>
    </xdr:from>
    <xdr:to>
      <xdr:col>18</xdr:col>
      <xdr:colOff>163973</xdr:colOff>
      <xdr:row>570</xdr:row>
      <xdr:rowOff>0</xdr:rowOff>
    </xdr:to>
    <xdr:graphicFrame macro="">
      <xdr:nvGraphicFramePr>
        <xdr:cNvPr id="30" name="Chart 152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12</xdr:col>
      <xdr:colOff>397489</xdr:colOff>
      <xdr:row>575</xdr:row>
      <xdr:rowOff>38817</xdr:rowOff>
    </xdr:from>
    <xdr:to>
      <xdr:col>18</xdr:col>
      <xdr:colOff>163973</xdr:colOff>
      <xdr:row>589</xdr:row>
      <xdr:rowOff>0</xdr:rowOff>
    </xdr:to>
    <xdr:graphicFrame macro="">
      <xdr:nvGraphicFramePr>
        <xdr:cNvPr id="31" name="Chart 152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</xdr:col>
      <xdr:colOff>397489</xdr:colOff>
      <xdr:row>594</xdr:row>
      <xdr:rowOff>38817</xdr:rowOff>
    </xdr:from>
    <xdr:to>
      <xdr:col>18</xdr:col>
      <xdr:colOff>163973</xdr:colOff>
      <xdr:row>608</xdr:row>
      <xdr:rowOff>0</xdr:rowOff>
    </xdr:to>
    <xdr:graphicFrame macro="">
      <xdr:nvGraphicFramePr>
        <xdr:cNvPr id="32" name="Chart 152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12</xdr:col>
      <xdr:colOff>397489</xdr:colOff>
      <xdr:row>613</xdr:row>
      <xdr:rowOff>38817</xdr:rowOff>
    </xdr:from>
    <xdr:to>
      <xdr:col>18</xdr:col>
      <xdr:colOff>163973</xdr:colOff>
      <xdr:row>627</xdr:row>
      <xdr:rowOff>0</xdr:rowOff>
    </xdr:to>
    <xdr:graphicFrame macro="">
      <xdr:nvGraphicFramePr>
        <xdr:cNvPr id="33" name="Chart 15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12</xdr:col>
      <xdr:colOff>397489</xdr:colOff>
      <xdr:row>632</xdr:row>
      <xdr:rowOff>38817</xdr:rowOff>
    </xdr:from>
    <xdr:to>
      <xdr:col>18</xdr:col>
      <xdr:colOff>163973</xdr:colOff>
      <xdr:row>646</xdr:row>
      <xdr:rowOff>0</xdr:rowOff>
    </xdr:to>
    <xdr:graphicFrame macro="">
      <xdr:nvGraphicFramePr>
        <xdr:cNvPr id="34" name="Chart 152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12</xdr:col>
      <xdr:colOff>397489</xdr:colOff>
      <xdr:row>651</xdr:row>
      <xdr:rowOff>38817</xdr:rowOff>
    </xdr:from>
    <xdr:to>
      <xdr:col>18</xdr:col>
      <xdr:colOff>163973</xdr:colOff>
      <xdr:row>665</xdr:row>
      <xdr:rowOff>0</xdr:rowOff>
    </xdr:to>
    <xdr:graphicFrame macro="">
      <xdr:nvGraphicFramePr>
        <xdr:cNvPr id="35" name="Chart 152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12</xdr:col>
      <xdr:colOff>397489</xdr:colOff>
      <xdr:row>670</xdr:row>
      <xdr:rowOff>38817</xdr:rowOff>
    </xdr:from>
    <xdr:to>
      <xdr:col>18</xdr:col>
      <xdr:colOff>163973</xdr:colOff>
      <xdr:row>684</xdr:row>
      <xdr:rowOff>0</xdr:rowOff>
    </xdr:to>
    <xdr:graphicFrame macro="">
      <xdr:nvGraphicFramePr>
        <xdr:cNvPr id="54" name="Chart 152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12</xdr:col>
      <xdr:colOff>397489</xdr:colOff>
      <xdr:row>689</xdr:row>
      <xdr:rowOff>38817</xdr:rowOff>
    </xdr:from>
    <xdr:to>
      <xdr:col>18</xdr:col>
      <xdr:colOff>163973</xdr:colOff>
      <xdr:row>703</xdr:row>
      <xdr:rowOff>0</xdr:rowOff>
    </xdr:to>
    <xdr:graphicFrame macro="">
      <xdr:nvGraphicFramePr>
        <xdr:cNvPr id="55" name="Chart 152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12</xdr:col>
      <xdr:colOff>397489</xdr:colOff>
      <xdr:row>708</xdr:row>
      <xdr:rowOff>38817</xdr:rowOff>
    </xdr:from>
    <xdr:to>
      <xdr:col>18</xdr:col>
      <xdr:colOff>163973</xdr:colOff>
      <xdr:row>722</xdr:row>
      <xdr:rowOff>0</xdr:rowOff>
    </xdr:to>
    <xdr:graphicFrame macro="">
      <xdr:nvGraphicFramePr>
        <xdr:cNvPr id="56" name="Chart 152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397489</xdr:colOff>
      <xdr:row>727</xdr:row>
      <xdr:rowOff>38817</xdr:rowOff>
    </xdr:from>
    <xdr:to>
      <xdr:col>18</xdr:col>
      <xdr:colOff>163973</xdr:colOff>
      <xdr:row>741</xdr:row>
      <xdr:rowOff>0</xdr:rowOff>
    </xdr:to>
    <xdr:graphicFrame macro="">
      <xdr:nvGraphicFramePr>
        <xdr:cNvPr id="57" name="Chart 152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12</xdr:col>
      <xdr:colOff>397489</xdr:colOff>
      <xdr:row>746</xdr:row>
      <xdr:rowOff>38817</xdr:rowOff>
    </xdr:from>
    <xdr:to>
      <xdr:col>18</xdr:col>
      <xdr:colOff>163973</xdr:colOff>
      <xdr:row>760</xdr:row>
      <xdr:rowOff>0</xdr:rowOff>
    </xdr:to>
    <xdr:graphicFrame macro="">
      <xdr:nvGraphicFramePr>
        <xdr:cNvPr id="58" name="Chart 152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12</xdr:col>
      <xdr:colOff>397489</xdr:colOff>
      <xdr:row>765</xdr:row>
      <xdr:rowOff>38817</xdr:rowOff>
    </xdr:from>
    <xdr:to>
      <xdr:col>18</xdr:col>
      <xdr:colOff>163973</xdr:colOff>
      <xdr:row>779</xdr:row>
      <xdr:rowOff>0</xdr:rowOff>
    </xdr:to>
    <xdr:graphicFrame macro="">
      <xdr:nvGraphicFramePr>
        <xdr:cNvPr id="59" name="Chart 152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12</xdr:col>
      <xdr:colOff>397489</xdr:colOff>
      <xdr:row>784</xdr:row>
      <xdr:rowOff>38817</xdr:rowOff>
    </xdr:from>
    <xdr:to>
      <xdr:col>18</xdr:col>
      <xdr:colOff>163973</xdr:colOff>
      <xdr:row>798</xdr:row>
      <xdr:rowOff>0</xdr:rowOff>
    </xdr:to>
    <xdr:graphicFrame macro="">
      <xdr:nvGraphicFramePr>
        <xdr:cNvPr id="60" name="Chart 152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16</xdr:col>
      <xdr:colOff>702235</xdr:colOff>
      <xdr:row>803</xdr:row>
      <xdr:rowOff>67235</xdr:rowOff>
    </xdr:from>
    <xdr:to>
      <xdr:col>18</xdr:col>
      <xdr:colOff>339613</xdr:colOff>
      <xdr:row>808</xdr:row>
      <xdr:rowOff>91318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3DB22914-4C6C-435D-A8E9-2AF1F29E31E1}"/>
            </a:ext>
          </a:extLst>
        </xdr:cNvPr>
        <xdr:cNvSpPr txBox="1"/>
      </xdr:nvSpPr>
      <xdr:spPr bwMode="auto">
        <a:xfrm>
          <a:off x="5221941" y="199285411"/>
          <a:ext cx="2461260" cy="845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13</xdr:col>
      <xdr:colOff>358587</xdr:colOff>
      <xdr:row>803</xdr:row>
      <xdr:rowOff>97118</xdr:rowOff>
    </xdr:from>
    <xdr:to>
      <xdr:col>16</xdr:col>
      <xdr:colOff>816764</xdr:colOff>
      <xdr:row>808</xdr:row>
      <xdr:rowOff>88868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75C0523D-CF5A-4C30-82EF-7E47419C73AE}"/>
            </a:ext>
          </a:extLst>
        </xdr:cNvPr>
        <xdr:cNvSpPr txBox="1"/>
      </xdr:nvSpPr>
      <xdr:spPr bwMode="auto">
        <a:xfrm>
          <a:off x="2958352" y="199315294"/>
          <a:ext cx="2378118" cy="813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119529</xdr:colOff>
      <xdr:row>803</xdr:row>
      <xdr:rowOff>156883</xdr:rowOff>
    </xdr:from>
    <xdr:to>
      <xdr:col>13</xdr:col>
      <xdr:colOff>154827</xdr:colOff>
      <xdr:row>803</xdr:row>
      <xdr:rowOff>157196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5FBA3E87-582D-4DF2-AAFC-C5396C8F4233}"/>
            </a:ext>
          </a:extLst>
        </xdr:cNvPr>
        <xdr:cNvSpPr txBox="1"/>
      </xdr:nvSpPr>
      <xdr:spPr>
        <a:xfrm>
          <a:off x="672353" y="199375059"/>
          <a:ext cx="208223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314083</xdr:colOff>
      <xdr:row>9</xdr:row>
      <xdr:rowOff>27730</xdr:rowOff>
    </xdr:from>
    <xdr:to>
      <xdr:col>54</xdr:col>
      <xdr:colOff>63500</xdr:colOff>
      <xdr:row>38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ADCAF6F-5532-48EA-AD36-C245CF998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190500</xdr:colOff>
      <xdr:row>41</xdr:row>
      <xdr:rowOff>147320</xdr:rowOff>
    </xdr:from>
    <xdr:to>
      <xdr:col>50</xdr:col>
      <xdr:colOff>137160</xdr:colOff>
      <xdr:row>46</xdr:row>
      <xdr:rowOff>154968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A8B9B76B-0173-4B73-A654-61AB72DB9121}"/>
            </a:ext>
          </a:extLst>
        </xdr:cNvPr>
        <xdr:cNvSpPr txBox="1"/>
      </xdr:nvSpPr>
      <xdr:spPr bwMode="auto">
        <a:xfrm>
          <a:off x="13868400" y="6776720"/>
          <a:ext cx="2448560" cy="8331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latin typeface="Arial Narrow" pitchFamily="34" charset="0"/>
              <a:cs typeface="Times New Roman" pitchFamily="18" charset="0"/>
            </a:rPr>
            <a:t>(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Md.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Shahin Alom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Sub-Assistant Engineer/SO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Tungipara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WD Section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</a:p>
      </xdr:txBody>
    </xdr:sp>
    <xdr:clientData/>
  </xdr:twoCellAnchor>
  <xdr:twoCellAnchor>
    <xdr:from>
      <xdr:col>33</xdr:col>
      <xdr:colOff>33020</xdr:colOff>
      <xdr:row>42</xdr:row>
      <xdr:rowOff>22860</xdr:rowOff>
    </xdr:from>
    <xdr:to>
      <xdr:col>40</xdr:col>
      <xdr:colOff>135298</xdr:colOff>
      <xdr:row>47</xdr:row>
      <xdr:rowOff>715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9D6682F-6EC1-4A2F-9E1A-E306D64DD425}"/>
            </a:ext>
          </a:extLst>
        </xdr:cNvPr>
        <xdr:cNvSpPr txBox="1"/>
      </xdr:nvSpPr>
      <xdr:spPr bwMode="auto">
        <a:xfrm>
          <a:off x="10777220" y="6817360"/>
          <a:ext cx="2362878" cy="803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>
            <a:lnSpc>
              <a:spcPts val="1300"/>
            </a:lnSpc>
          </a:pP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(Subrata Kumar)</a:t>
          </a: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Sub-Divisional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Engineer (A.C)</a:t>
          </a:r>
        </a:p>
        <a:p>
          <a:pPr algn="ctr">
            <a:lnSpc>
              <a:spcPts val="12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Tungipara </a:t>
          </a:r>
          <a:r>
            <a:rPr lang="en-US" sz="1100" b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WD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lnSpc>
              <a:spcPts val="1300"/>
            </a:lnSpc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BWDB, Gopalganj.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276860</xdr:colOff>
      <xdr:row>42</xdr:row>
      <xdr:rowOff>27940</xdr:rowOff>
    </xdr:from>
    <xdr:to>
      <xdr:col>30</xdr:col>
      <xdr:colOff>126439</xdr:colOff>
      <xdr:row>42</xdr:row>
      <xdr:rowOff>28253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5915AA99-DD75-4045-ADD7-8AF49C9D18D7}"/>
            </a:ext>
          </a:extLst>
        </xdr:cNvPr>
        <xdr:cNvSpPr txBox="1"/>
      </xdr:nvSpPr>
      <xdr:spPr>
        <a:xfrm>
          <a:off x="7846060" y="6822440"/>
          <a:ext cx="2059379" cy="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(S. M. Refat Jamil) 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Executive Engineer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Gopalganj WD Division</a:t>
          </a:r>
        </a:p>
        <a:p>
          <a:pPr marL="0" indent="0" algn="ctr"/>
          <a:r>
            <a:rPr lang="en-US" sz="12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 Gopalganj.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473755</xdr:colOff>
      <xdr:row>120</xdr:row>
      <xdr:rowOff>0</xdr:rowOff>
    </xdr:from>
    <xdr:to>
      <xdr:col>8</xdr:col>
      <xdr:colOff>161926</xdr:colOff>
      <xdr:row>127</xdr:row>
      <xdr:rowOff>17839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3607480" y="8924925"/>
          <a:ext cx="1926546" cy="11513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marL="0" indent="0"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(Md. Ajizur Rahman)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Sub-Assistant  Engineer                             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Amtali O&amp;M Section 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Amtali, Barguna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Secretary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</a:p>
      </xdr:txBody>
    </xdr:sp>
    <xdr:clientData/>
  </xdr:twoCellAnchor>
  <xdr:twoCellAnchor>
    <xdr:from>
      <xdr:col>2</xdr:col>
      <xdr:colOff>456468</xdr:colOff>
      <xdr:row>120</xdr:row>
      <xdr:rowOff>27046</xdr:rowOff>
    </xdr:from>
    <xdr:to>
      <xdr:col>4</xdr:col>
      <xdr:colOff>543984</xdr:colOff>
      <xdr:row>127</xdr:row>
      <xdr:rowOff>24847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1866168" y="8951971"/>
          <a:ext cx="1811541" cy="11312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US" sz="9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Md. Shah Alam</a:t>
          </a:r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Sub-Divisional Engineer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Patuakhali  O&amp;M Sub-Division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Patuakhali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External Member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120</xdr:row>
      <xdr:rowOff>27045</xdr:rowOff>
    </xdr:from>
    <xdr:to>
      <xdr:col>2</xdr:col>
      <xdr:colOff>349958</xdr:colOff>
      <xdr:row>127</xdr:row>
      <xdr:rowOff>44886</xdr:rowOff>
    </xdr:to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0" y="8951970"/>
          <a:ext cx="1759658" cy="11513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(Dipak Ranjan Das)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Executive Engineer (A.C.)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Barguna  O&amp;M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Barguna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Chairman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S%20of%20Gogra%20hati%20kh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Plan-1"/>
      <sheetName val="LS  Gogra hati Khal"/>
    </sheetNames>
    <sheetDataSet>
      <sheetData sheetId="0"/>
      <sheetData sheetId="1">
        <row r="2">
          <cell r="B2">
            <v>0</v>
          </cell>
          <cell r="C2">
            <v>0.1</v>
          </cell>
          <cell r="D2">
            <v>0.2</v>
          </cell>
          <cell r="E2">
            <v>0.3</v>
          </cell>
          <cell r="F2">
            <v>0.4</v>
          </cell>
          <cell r="G2">
            <v>0.5</v>
          </cell>
          <cell r="H2">
            <v>0.6</v>
          </cell>
          <cell r="I2">
            <v>0.7</v>
          </cell>
          <cell r="J2">
            <v>0.8</v>
          </cell>
          <cell r="K2">
            <v>0.9</v>
          </cell>
          <cell r="L2">
            <v>1</v>
          </cell>
          <cell r="M2">
            <v>1.1000000000000001</v>
          </cell>
          <cell r="N2">
            <v>1.2</v>
          </cell>
          <cell r="O2">
            <v>1.3</v>
          </cell>
          <cell r="P2">
            <v>1.4</v>
          </cell>
          <cell r="Q2">
            <v>1.5</v>
          </cell>
          <cell r="R2">
            <v>1.6</v>
          </cell>
          <cell r="S2">
            <v>1.7</v>
          </cell>
          <cell r="T2">
            <v>1.8</v>
          </cell>
          <cell r="U2">
            <v>1.9</v>
          </cell>
          <cell r="V2">
            <v>2</v>
          </cell>
          <cell r="W2">
            <v>2.1</v>
          </cell>
          <cell r="X2">
            <v>2.2000000000000002</v>
          </cell>
          <cell r="Y2">
            <v>2.2999999999999998</v>
          </cell>
          <cell r="Z2">
            <v>2.4</v>
          </cell>
          <cell r="AA2">
            <v>2.5</v>
          </cell>
          <cell r="AB2">
            <v>2.6</v>
          </cell>
          <cell r="AC2">
            <v>2.7</v>
          </cell>
          <cell r="AD2">
            <v>2.8</v>
          </cell>
          <cell r="AE2">
            <v>2.9</v>
          </cell>
          <cell r="AF2">
            <v>3</v>
          </cell>
          <cell r="AG2">
            <v>3.1</v>
          </cell>
          <cell r="AH2">
            <v>3.2</v>
          </cell>
          <cell r="AI2">
            <v>3.3</v>
          </cell>
          <cell r="AJ2">
            <v>3.4</v>
          </cell>
          <cell r="AK2">
            <v>3.5</v>
          </cell>
          <cell r="AL2">
            <v>3.6</v>
          </cell>
          <cell r="AM2">
            <v>3.7</v>
          </cell>
          <cell r="AN2">
            <v>3.8</v>
          </cell>
          <cell r="AO2">
            <v>3.9</v>
          </cell>
          <cell r="AP2">
            <v>4.024</v>
          </cell>
        </row>
        <row r="3">
          <cell r="B3">
            <v>-1.1479999999999999</v>
          </cell>
          <cell r="C3">
            <v>-0.93899999999999995</v>
          </cell>
          <cell r="D3">
            <v>-0.82499999999999996</v>
          </cell>
          <cell r="E3">
            <v>-1.016</v>
          </cell>
          <cell r="F3">
            <v>-1.0389999999999999</v>
          </cell>
          <cell r="G3">
            <v>-1.02</v>
          </cell>
          <cell r="H3">
            <v>-1.4079999999999999</v>
          </cell>
          <cell r="I3">
            <v>-1.2070000000000001</v>
          </cell>
          <cell r="J3">
            <v>-1.6359999999999999</v>
          </cell>
          <cell r="K3">
            <v>-1.544</v>
          </cell>
          <cell r="L3">
            <v>-1.121</v>
          </cell>
          <cell r="M3">
            <v>-1.018</v>
          </cell>
          <cell r="N3">
            <v>-1.0529999999999999</v>
          </cell>
          <cell r="O3">
            <v>-0.94699999999999995</v>
          </cell>
          <cell r="P3">
            <v>-0.89200000000000002</v>
          </cell>
          <cell r="Q3">
            <v>-1.079</v>
          </cell>
          <cell r="R3">
            <v>-1.0900000000000001</v>
          </cell>
          <cell r="S3">
            <v>-0.67400000000000004</v>
          </cell>
          <cell r="T3">
            <v>-0.55600000000000005</v>
          </cell>
          <cell r="U3">
            <v>-0.67100000000000004</v>
          </cell>
          <cell r="V3">
            <v>-0.55800000000000005</v>
          </cell>
          <cell r="W3">
            <v>-0.46800000000000003</v>
          </cell>
          <cell r="X3">
            <v>-0.40899999999999997</v>
          </cell>
          <cell r="Y3">
            <v>-0.629</v>
          </cell>
          <cell r="Z3">
            <v>-0.54900000000000004</v>
          </cell>
          <cell r="AA3">
            <v>-0.41</v>
          </cell>
          <cell r="AB3">
            <v>-0.224</v>
          </cell>
          <cell r="AC3">
            <v>-0.61</v>
          </cell>
          <cell r="AD3">
            <v>-0.497</v>
          </cell>
          <cell r="AE3">
            <v>-0.49099999999999999</v>
          </cell>
          <cell r="AF3">
            <v>-0.436</v>
          </cell>
          <cell r="AG3">
            <v>-0.56000000000000005</v>
          </cell>
          <cell r="AH3">
            <v>-0.47399999999999998</v>
          </cell>
          <cell r="AI3">
            <v>-0.504</v>
          </cell>
          <cell r="AJ3">
            <v>-0.443</v>
          </cell>
          <cell r="AK3">
            <v>-0.36499999999999999</v>
          </cell>
          <cell r="AL3">
            <v>-0.31</v>
          </cell>
          <cell r="AM3">
            <v>-0.95899999999999996</v>
          </cell>
          <cell r="AN3">
            <v>-0.89900000000000002</v>
          </cell>
          <cell r="AO3">
            <v>-0.75600000000000001</v>
          </cell>
          <cell r="AP3">
            <v>-0.875</v>
          </cell>
        </row>
        <row r="4">
          <cell r="B4">
            <v>2.4119999999999999</v>
          </cell>
          <cell r="C4">
            <v>2.5459999999999998</v>
          </cell>
          <cell r="D4">
            <v>1.8759999999999999</v>
          </cell>
          <cell r="E4">
            <v>1.976</v>
          </cell>
          <cell r="F4">
            <v>2.536</v>
          </cell>
          <cell r="G4">
            <v>1.5209999999999999</v>
          </cell>
          <cell r="H4">
            <v>0.81200000000000006</v>
          </cell>
          <cell r="I4">
            <v>1.117</v>
          </cell>
          <cell r="J4">
            <v>1.444</v>
          </cell>
          <cell r="K4">
            <v>0.249</v>
          </cell>
          <cell r="L4">
            <v>0.30199999999999999</v>
          </cell>
          <cell r="M4">
            <v>1.1919999999999999</v>
          </cell>
          <cell r="N4">
            <v>0.36699999999999999</v>
          </cell>
          <cell r="O4">
            <v>0.35699999999999998</v>
          </cell>
          <cell r="P4">
            <v>1.6080000000000001</v>
          </cell>
          <cell r="Q4">
            <v>-0.114</v>
          </cell>
          <cell r="R4">
            <v>8.8999999999999996E-2</v>
          </cell>
          <cell r="S4">
            <v>0.22900000000000001</v>
          </cell>
          <cell r="T4">
            <v>0.16900000000000001</v>
          </cell>
          <cell r="U4">
            <v>8.4000000000000005E-2</v>
          </cell>
          <cell r="V4">
            <v>0.21199999999999999</v>
          </cell>
          <cell r="W4">
            <v>0.23200000000000001</v>
          </cell>
          <cell r="X4">
            <v>0.35199999999999998</v>
          </cell>
          <cell r="Y4">
            <v>0.3</v>
          </cell>
          <cell r="Z4">
            <v>0.26100000000000001</v>
          </cell>
          <cell r="AA4">
            <v>0.4</v>
          </cell>
          <cell r="AB4">
            <v>0.68100000000000005</v>
          </cell>
          <cell r="AC4">
            <v>1.8779999999999999</v>
          </cell>
          <cell r="AD4">
            <v>1.393</v>
          </cell>
          <cell r="AE4">
            <v>0.45900000000000002</v>
          </cell>
          <cell r="AF4">
            <v>0.41899999999999998</v>
          </cell>
          <cell r="AG4">
            <v>0.25600000000000001</v>
          </cell>
          <cell r="AH4">
            <v>0.246</v>
          </cell>
          <cell r="AI4">
            <v>0.59199999999999997</v>
          </cell>
          <cell r="AJ4">
            <v>0.39600000000000002</v>
          </cell>
          <cell r="AK4">
            <v>0.26400000000000001</v>
          </cell>
          <cell r="AL4">
            <v>0.315</v>
          </cell>
          <cell r="AM4">
            <v>0.24099999999999999</v>
          </cell>
          <cell r="AN4">
            <v>0.19600000000000001</v>
          </cell>
          <cell r="AO4">
            <v>1.5640000000000001</v>
          </cell>
          <cell r="AP4">
            <v>0.34599999999999997</v>
          </cell>
        </row>
        <row r="5">
          <cell r="B5">
            <v>0.152</v>
          </cell>
          <cell r="C5">
            <v>2.2810000000000001</v>
          </cell>
          <cell r="D5">
            <v>1.881</v>
          </cell>
          <cell r="E5">
            <v>2.1360000000000001</v>
          </cell>
          <cell r="F5">
            <v>2.3109999999999999</v>
          </cell>
          <cell r="G5">
            <v>2.0819999999999999</v>
          </cell>
          <cell r="H5">
            <v>2.141</v>
          </cell>
          <cell r="I5">
            <v>1.9870000000000001</v>
          </cell>
          <cell r="J5">
            <v>1.8939999999999999</v>
          </cell>
          <cell r="K5">
            <v>2.0680000000000001</v>
          </cell>
          <cell r="L5">
            <v>1.907</v>
          </cell>
          <cell r="M5">
            <v>1.9259999999999999</v>
          </cell>
          <cell r="N5">
            <v>2.1320000000000001</v>
          </cell>
          <cell r="O5">
            <v>2.0720000000000001</v>
          </cell>
          <cell r="P5">
            <v>1.9830000000000001</v>
          </cell>
          <cell r="Q5">
            <v>1.716</v>
          </cell>
          <cell r="R5">
            <v>1.849</v>
          </cell>
          <cell r="S5">
            <v>1.8560000000000001</v>
          </cell>
          <cell r="T5">
            <v>0.96499999999999997</v>
          </cell>
          <cell r="U5">
            <v>0.92900000000000005</v>
          </cell>
          <cell r="V5">
            <v>0.98099999999999998</v>
          </cell>
          <cell r="W5">
            <v>0.93200000000000005</v>
          </cell>
          <cell r="X5">
            <v>0.99099999999999999</v>
          </cell>
          <cell r="Y5">
            <v>0.34599999999999997</v>
          </cell>
          <cell r="Z5">
            <v>1.381</v>
          </cell>
          <cell r="AA5">
            <v>0.92</v>
          </cell>
          <cell r="AB5">
            <v>1.4810000000000001</v>
          </cell>
          <cell r="AC5">
            <v>1.139</v>
          </cell>
          <cell r="AD5">
            <v>0.39300000000000002</v>
          </cell>
          <cell r="AE5">
            <v>1.258</v>
          </cell>
          <cell r="AF5">
            <v>1.2090000000000001</v>
          </cell>
          <cell r="AG5">
            <v>1.591</v>
          </cell>
          <cell r="AH5">
            <v>1.3460000000000001</v>
          </cell>
          <cell r="AI5">
            <v>1.4419999999999999</v>
          </cell>
          <cell r="AJ5">
            <v>1.3959999999999999</v>
          </cell>
          <cell r="AK5">
            <v>1.3740000000000001</v>
          </cell>
          <cell r="AL5">
            <v>1.425</v>
          </cell>
          <cell r="AM5">
            <v>0.85099999999999998</v>
          </cell>
          <cell r="AN5">
            <v>0.74099999999999999</v>
          </cell>
          <cell r="AO5">
            <v>0.72399999999999998</v>
          </cell>
          <cell r="AP5">
            <v>1.446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81"/>
  <sheetViews>
    <sheetView view="pageBreakPreview" zoomScale="60" zoomScaleNormal="100" workbookViewId="0">
      <selection activeCell="Z16" sqref="Z16"/>
    </sheetView>
  </sheetViews>
  <sheetFormatPr defaultRowHeight="12.75" x14ac:dyDescent="0.2"/>
  <cols>
    <col min="1" max="1" width="9.140625" style="5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0.140625" style="25" customWidth="1"/>
    <col min="14" max="15" width="10.140625" style="5" customWidth="1"/>
    <col min="16" max="16" width="29.140625" style="5" customWidth="1"/>
    <col min="17" max="257" width="9.140625" style="5"/>
    <col min="258" max="262" width="8.140625" style="5" customWidth="1"/>
    <col min="263" max="263" width="2.85546875" style="5" customWidth="1"/>
    <col min="264" max="268" width="7.42578125" style="5" customWidth="1"/>
    <col min="269" max="271" width="10.140625" style="5" customWidth="1"/>
    <col min="272" max="272" width="8.7109375" style="5" customWidth="1"/>
    <col min="273" max="513" width="9.140625" style="5"/>
    <col min="514" max="518" width="8.140625" style="5" customWidth="1"/>
    <col min="519" max="519" width="2.85546875" style="5" customWidth="1"/>
    <col min="520" max="524" width="7.42578125" style="5" customWidth="1"/>
    <col min="525" max="527" width="10.140625" style="5" customWidth="1"/>
    <col min="528" max="528" width="8.7109375" style="5" customWidth="1"/>
    <col min="529" max="769" width="9.140625" style="5"/>
    <col min="770" max="774" width="8.140625" style="5" customWidth="1"/>
    <col min="775" max="775" width="2.85546875" style="5" customWidth="1"/>
    <col min="776" max="780" width="7.42578125" style="5" customWidth="1"/>
    <col min="781" max="783" width="10.140625" style="5" customWidth="1"/>
    <col min="784" max="784" width="8.7109375" style="5" customWidth="1"/>
    <col min="785" max="1025" width="9.140625" style="5"/>
    <col min="1026" max="1030" width="8.140625" style="5" customWidth="1"/>
    <col min="1031" max="1031" width="2.85546875" style="5" customWidth="1"/>
    <col min="1032" max="1036" width="7.42578125" style="5" customWidth="1"/>
    <col min="1037" max="1039" width="10.140625" style="5" customWidth="1"/>
    <col min="1040" max="1040" width="8.7109375" style="5" customWidth="1"/>
    <col min="1041" max="1281" width="9.140625" style="5"/>
    <col min="1282" max="1286" width="8.140625" style="5" customWidth="1"/>
    <col min="1287" max="1287" width="2.85546875" style="5" customWidth="1"/>
    <col min="1288" max="1292" width="7.42578125" style="5" customWidth="1"/>
    <col min="1293" max="1295" width="10.140625" style="5" customWidth="1"/>
    <col min="1296" max="1296" width="8.7109375" style="5" customWidth="1"/>
    <col min="1297" max="1537" width="9.140625" style="5"/>
    <col min="1538" max="1542" width="8.140625" style="5" customWidth="1"/>
    <col min="1543" max="1543" width="2.85546875" style="5" customWidth="1"/>
    <col min="1544" max="1548" width="7.42578125" style="5" customWidth="1"/>
    <col min="1549" max="1551" width="10.140625" style="5" customWidth="1"/>
    <col min="1552" max="1552" width="8.7109375" style="5" customWidth="1"/>
    <col min="1553" max="1793" width="9.140625" style="5"/>
    <col min="1794" max="1798" width="8.140625" style="5" customWidth="1"/>
    <col min="1799" max="1799" width="2.85546875" style="5" customWidth="1"/>
    <col min="1800" max="1804" width="7.42578125" style="5" customWidth="1"/>
    <col min="1805" max="1807" width="10.140625" style="5" customWidth="1"/>
    <col min="1808" max="1808" width="8.7109375" style="5" customWidth="1"/>
    <col min="1809" max="2049" width="9.140625" style="5"/>
    <col min="2050" max="2054" width="8.140625" style="5" customWidth="1"/>
    <col min="2055" max="2055" width="2.85546875" style="5" customWidth="1"/>
    <col min="2056" max="2060" width="7.42578125" style="5" customWidth="1"/>
    <col min="2061" max="2063" width="10.140625" style="5" customWidth="1"/>
    <col min="2064" max="2064" width="8.7109375" style="5" customWidth="1"/>
    <col min="2065" max="2305" width="9.140625" style="5"/>
    <col min="2306" max="2310" width="8.140625" style="5" customWidth="1"/>
    <col min="2311" max="2311" width="2.85546875" style="5" customWidth="1"/>
    <col min="2312" max="2316" width="7.42578125" style="5" customWidth="1"/>
    <col min="2317" max="2319" width="10.140625" style="5" customWidth="1"/>
    <col min="2320" max="2320" width="8.7109375" style="5" customWidth="1"/>
    <col min="2321" max="2561" width="9.140625" style="5"/>
    <col min="2562" max="2566" width="8.140625" style="5" customWidth="1"/>
    <col min="2567" max="2567" width="2.85546875" style="5" customWidth="1"/>
    <col min="2568" max="2572" width="7.42578125" style="5" customWidth="1"/>
    <col min="2573" max="2575" width="10.140625" style="5" customWidth="1"/>
    <col min="2576" max="2576" width="8.7109375" style="5" customWidth="1"/>
    <col min="2577" max="2817" width="9.140625" style="5"/>
    <col min="2818" max="2822" width="8.140625" style="5" customWidth="1"/>
    <col min="2823" max="2823" width="2.85546875" style="5" customWidth="1"/>
    <col min="2824" max="2828" width="7.42578125" style="5" customWidth="1"/>
    <col min="2829" max="2831" width="10.140625" style="5" customWidth="1"/>
    <col min="2832" max="2832" width="8.7109375" style="5" customWidth="1"/>
    <col min="2833" max="3073" width="9.140625" style="5"/>
    <col min="3074" max="3078" width="8.140625" style="5" customWidth="1"/>
    <col min="3079" max="3079" width="2.85546875" style="5" customWidth="1"/>
    <col min="3080" max="3084" width="7.42578125" style="5" customWidth="1"/>
    <col min="3085" max="3087" width="10.140625" style="5" customWidth="1"/>
    <col min="3088" max="3088" width="8.7109375" style="5" customWidth="1"/>
    <col min="3089" max="3329" width="9.140625" style="5"/>
    <col min="3330" max="3334" width="8.140625" style="5" customWidth="1"/>
    <col min="3335" max="3335" width="2.85546875" style="5" customWidth="1"/>
    <col min="3336" max="3340" width="7.42578125" style="5" customWidth="1"/>
    <col min="3341" max="3343" width="10.140625" style="5" customWidth="1"/>
    <col min="3344" max="3344" width="8.7109375" style="5" customWidth="1"/>
    <col min="3345" max="3585" width="9.140625" style="5"/>
    <col min="3586" max="3590" width="8.140625" style="5" customWidth="1"/>
    <col min="3591" max="3591" width="2.85546875" style="5" customWidth="1"/>
    <col min="3592" max="3596" width="7.42578125" style="5" customWidth="1"/>
    <col min="3597" max="3599" width="10.140625" style="5" customWidth="1"/>
    <col min="3600" max="3600" width="8.7109375" style="5" customWidth="1"/>
    <col min="3601" max="3841" width="9.140625" style="5"/>
    <col min="3842" max="3846" width="8.140625" style="5" customWidth="1"/>
    <col min="3847" max="3847" width="2.85546875" style="5" customWidth="1"/>
    <col min="3848" max="3852" width="7.42578125" style="5" customWidth="1"/>
    <col min="3853" max="3855" width="10.140625" style="5" customWidth="1"/>
    <col min="3856" max="3856" width="8.7109375" style="5" customWidth="1"/>
    <col min="3857" max="4097" width="9.140625" style="5"/>
    <col min="4098" max="4102" width="8.140625" style="5" customWidth="1"/>
    <col min="4103" max="4103" width="2.85546875" style="5" customWidth="1"/>
    <col min="4104" max="4108" width="7.42578125" style="5" customWidth="1"/>
    <col min="4109" max="4111" width="10.140625" style="5" customWidth="1"/>
    <col min="4112" max="4112" width="8.7109375" style="5" customWidth="1"/>
    <col min="4113" max="4353" width="9.140625" style="5"/>
    <col min="4354" max="4358" width="8.140625" style="5" customWidth="1"/>
    <col min="4359" max="4359" width="2.85546875" style="5" customWidth="1"/>
    <col min="4360" max="4364" width="7.42578125" style="5" customWidth="1"/>
    <col min="4365" max="4367" width="10.140625" style="5" customWidth="1"/>
    <col min="4368" max="4368" width="8.7109375" style="5" customWidth="1"/>
    <col min="4369" max="4609" width="9.140625" style="5"/>
    <col min="4610" max="4614" width="8.140625" style="5" customWidth="1"/>
    <col min="4615" max="4615" width="2.85546875" style="5" customWidth="1"/>
    <col min="4616" max="4620" width="7.42578125" style="5" customWidth="1"/>
    <col min="4621" max="4623" width="10.140625" style="5" customWidth="1"/>
    <col min="4624" max="4624" width="8.7109375" style="5" customWidth="1"/>
    <col min="4625" max="4865" width="9.140625" style="5"/>
    <col min="4866" max="4870" width="8.140625" style="5" customWidth="1"/>
    <col min="4871" max="4871" width="2.85546875" style="5" customWidth="1"/>
    <col min="4872" max="4876" width="7.42578125" style="5" customWidth="1"/>
    <col min="4877" max="4879" width="10.140625" style="5" customWidth="1"/>
    <col min="4880" max="4880" width="8.7109375" style="5" customWidth="1"/>
    <col min="4881" max="5121" width="9.140625" style="5"/>
    <col min="5122" max="5126" width="8.140625" style="5" customWidth="1"/>
    <col min="5127" max="5127" width="2.85546875" style="5" customWidth="1"/>
    <col min="5128" max="5132" width="7.42578125" style="5" customWidth="1"/>
    <col min="5133" max="5135" width="10.140625" style="5" customWidth="1"/>
    <col min="5136" max="5136" width="8.7109375" style="5" customWidth="1"/>
    <col min="5137" max="5377" width="9.140625" style="5"/>
    <col min="5378" max="5382" width="8.140625" style="5" customWidth="1"/>
    <col min="5383" max="5383" width="2.85546875" style="5" customWidth="1"/>
    <col min="5384" max="5388" width="7.42578125" style="5" customWidth="1"/>
    <col min="5389" max="5391" width="10.140625" style="5" customWidth="1"/>
    <col min="5392" max="5392" width="8.7109375" style="5" customWidth="1"/>
    <col min="5393" max="5633" width="9.140625" style="5"/>
    <col min="5634" max="5638" width="8.140625" style="5" customWidth="1"/>
    <col min="5639" max="5639" width="2.85546875" style="5" customWidth="1"/>
    <col min="5640" max="5644" width="7.42578125" style="5" customWidth="1"/>
    <col min="5645" max="5647" width="10.140625" style="5" customWidth="1"/>
    <col min="5648" max="5648" width="8.7109375" style="5" customWidth="1"/>
    <col min="5649" max="5889" width="9.140625" style="5"/>
    <col min="5890" max="5894" width="8.140625" style="5" customWidth="1"/>
    <col min="5895" max="5895" width="2.85546875" style="5" customWidth="1"/>
    <col min="5896" max="5900" width="7.42578125" style="5" customWidth="1"/>
    <col min="5901" max="5903" width="10.140625" style="5" customWidth="1"/>
    <col min="5904" max="5904" width="8.7109375" style="5" customWidth="1"/>
    <col min="5905" max="6145" width="9.140625" style="5"/>
    <col min="6146" max="6150" width="8.140625" style="5" customWidth="1"/>
    <col min="6151" max="6151" width="2.85546875" style="5" customWidth="1"/>
    <col min="6152" max="6156" width="7.42578125" style="5" customWidth="1"/>
    <col min="6157" max="6159" width="10.140625" style="5" customWidth="1"/>
    <col min="6160" max="6160" width="8.7109375" style="5" customWidth="1"/>
    <col min="6161" max="6401" width="9.140625" style="5"/>
    <col min="6402" max="6406" width="8.140625" style="5" customWidth="1"/>
    <col min="6407" max="6407" width="2.85546875" style="5" customWidth="1"/>
    <col min="6408" max="6412" width="7.42578125" style="5" customWidth="1"/>
    <col min="6413" max="6415" width="10.140625" style="5" customWidth="1"/>
    <col min="6416" max="6416" width="8.7109375" style="5" customWidth="1"/>
    <col min="6417" max="6657" width="9.140625" style="5"/>
    <col min="6658" max="6662" width="8.140625" style="5" customWidth="1"/>
    <col min="6663" max="6663" width="2.85546875" style="5" customWidth="1"/>
    <col min="6664" max="6668" width="7.42578125" style="5" customWidth="1"/>
    <col min="6669" max="6671" width="10.140625" style="5" customWidth="1"/>
    <col min="6672" max="6672" width="8.7109375" style="5" customWidth="1"/>
    <col min="6673" max="6913" width="9.140625" style="5"/>
    <col min="6914" max="6918" width="8.140625" style="5" customWidth="1"/>
    <col min="6919" max="6919" width="2.85546875" style="5" customWidth="1"/>
    <col min="6920" max="6924" width="7.42578125" style="5" customWidth="1"/>
    <col min="6925" max="6927" width="10.140625" style="5" customWidth="1"/>
    <col min="6928" max="6928" width="8.7109375" style="5" customWidth="1"/>
    <col min="6929" max="7169" width="9.140625" style="5"/>
    <col min="7170" max="7174" width="8.140625" style="5" customWidth="1"/>
    <col min="7175" max="7175" width="2.85546875" style="5" customWidth="1"/>
    <col min="7176" max="7180" width="7.42578125" style="5" customWidth="1"/>
    <col min="7181" max="7183" width="10.140625" style="5" customWidth="1"/>
    <col min="7184" max="7184" width="8.7109375" style="5" customWidth="1"/>
    <col min="7185" max="7425" width="9.140625" style="5"/>
    <col min="7426" max="7430" width="8.140625" style="5" customWidth="1"/>
    <col min="7431" max="7431" width="2.85546875" style="5" customWidth="1"/>
    <col min="7432" max="7436" width="7.42578125" style="5" customWidth="1"/>
    <col min="7437" max="7439" width="10.140625" style="5" customWidth="1"/>
    <col min="7440" max="7440" width="8.7109375" style="5" customWidth="1"/>
    <col min="7441" max="7681" width="9.140625" style="5"/>
    <col min="7682" max="7686" width="8.140625" style="5" customWidth="1"/>
    <col min="7687" max="7687" width="2.85546875" style="5" customWidth="1"/>
    <col min="7688" max="7692" width="7.42578125" style="5" customWidth="1"/>
    <col min="7693" max="7695" width="10.140625" style="5" customWidth="1"/>
    <col min="7696" max="7696" width="8.7109375" style="5" customWidth="1"/>
    <col min="7697" max="7937" width="9.140625" style="5"/>
    <col min="7938" max="7942" width="8.140625" style="5" customWidth="1"/>
    <col min="7943" max="7943" width="2.85546875" style="5" customWidth="1"/>
    <col min="7944" max="7948" width="7.42578125" style="5" customWidth="1"/>
    <col min="7949" max="7951" width="10.140625" style="5" customWidth="1"/>
    <col min="7952" max="7952" width="8.7109375" style="5" customWidth="1"/>
    <col min="7953" max="8193" width="9.140625" style="5"/>
    <col min="8194" max="8198" width="8.140625" style="5" customWidth="1"/>
    <col min="8199" max="8199" width="2.85546875" style="5" customWidth="1"/>
    <col min="8200" max="8204" width="7.42578125" style="5" customWidth="1"/>
    <col min="8205" max="8207" width="10.140625" style="5" customWidth="1"/>
    <col min="8208" max="8208" width="8.7109375" style="5" customWidth="1"/>
    <col min="8209" max="8449" width="9.140625" style="5"/>
    <col min="8450" max="8454" width="8.140625" style="5" customWidth="1"/>
    <col min="8455" max="8455" width="2.85546875" style="5" customWidth="1"/>
    <col min="8456" max="8460" width="7.42578125" style="5" customWidth="1"/>
    <col min="8461" max="8463" width="10.140625" style="5" customWidth="1"/>
    <col min="8464" max="8464" width="8.7109375" style="5" customWidth="1"/>
    <col min="8465" max="8705" width="9.140625" style="5"/>
    <col min="8706" max="8710" width="8.140625" style="5" customWidth="1"/>
    <col min="8711" max="8711" width="2.85546875" style="5" customWidth="1"/>
    <col min="8712" max="8716" width="7.42578125" style="5" customWidth="1"/>
    <col min="8717" max="8719" width="10.140625" style="5" customWidth="1"/>
    <col min="8720" max="8720" width="8.7109375" style="5" customWidth="1"/>
    <col min="8721" max="8961" width="9.140625" style="5"/>
    <col min="8962" max="8966" width="8.140625" style="5" customWidth="1"/>
    <col min="8967" max="8967" width="2.85546875" style="5" customWidth="1"/>
    <col min="8968" max="8972" width="7.42578125" style="5" customWidth="1"/>
    <col min="8973" max="8975" width="10.140625" style="5" customWidth="1"/>
    <col min="8976" max="8976" width="8.7109375" style="5" customWidth="1"/>
    <col min="8977" max="9217" width="9.140625" style="5"/>
    <col min="9218" max="9222" width="8.140625" style="5" customWidth="1"/>
    <col min="9223" max="9223" width="2.85546875" style="5" customWidth="1"/>
    <col min="9224" max="9228" width="7.42578125" style="5" customWidth="1"/>
    <col min="9229" max="9231" width="10.140625" style="5" customWidth="1"/>
    <col min="9232" max="9232" width="8.7109375" style="5" customWidth="1"/>
    <col min="9233" max="9473" width="9.140625" style="5"/>
    <col min="9474" max="9478" width="8.140625" style="5" customWidth="1"/>
    <col min="9479" max="9479" width="2.85546875" style="5" customWidth="1"/>
    <col min="9480" max="9484" width="7.42578125" style="5" customWidth="1"/>
    <col min="9485" max="9487" width="10.140625" style="5" customWidth="1"/>
    <col min="9488" max="9488" width="8.7109375" style="5" customWidth="1"/>
    <col min="9489" max="9729" width="9.140625" style="5"/>
    <col min="9730" max="9734" width="8.140625" style="5" customWidth="1"/>
    <col min="9735" max="9735" width="2.85546875" style="5" customWidth="1"/>
    <col min="9736" max="9740" width="7.42578125" style="5" customWidth="1"/>
    <col min="9741" max="9743" width="10.140625" style="5" customWidth="1"/>
    <col min="9744" max="9744" width="8.7109375" style="5" customWidth="1"/>
    <col min="9745" max="9985" width="9.140625" style="5"/>
    <col min="9986" max="9990" width="8.140625" style="5" customWidth="1"/>
    <col min="9991" max="9991" width="2.85546875" style="5" customWidth="1"/>
    <col min="9992" max="9996" width="7.42578125" style="5" customWidth="1"/>
    <col min="9997" max="9999" width="10.140625" style="5" customWidth="1"/>
    <col min="10000" max="10000" width="8.7109375" style="5" customWidth="1"/>
    <col min="10001" max="10241" width="9.140625" style="5"/>
    <col min="10242" max="10246" width="8.140625" style="5" customWidth="1"/>
    <col min="10247" max="10247" width="2.85546875" style="5" customWidth="1"/>
    <col min="10248" max="10252" width="7.42578125" style="5" customWidth="1"/>
    <col min="10253" max="10255" width="10.140625" style="5" customWidth="1"/>
    <col min="10256" max="10256" width="8.7109375" style="5" customWidth="1"/>
    <col min="10257" max="10497" width="9.140625" style="5"/>
    <col min="10498" max="10502" width="8.140625" style="5" customWidth="1"/>
    <col min="10503" max="10503" width="2.85546875" style="5" customWidth="1"/>
    <col min="10504" max="10508" width="7.42578125" style="5" customWidth="1"/>
    <col min="10509" max="10511" width="10.140625" style="5" customWidth="1"/>
    <col min="10512" max="10512" width="8.7109375" style="5" customWidth="1"/>
    <col min="10513" max="10753" width="9.140625" style="5"/>
    <col min="10754" max="10758" width="8.140625" style="5" customWidth="1"/>
    <col min="10759" max="10759" width="2.85546875" style="5" customWidth="1"/>
    <col min="10760" max="10764" width="7.42578125" style="5" customWidth="1"/>
    <col min="10765" max="10767" width="10.140625" style="5" customWidth="1"/>
    <col min="10768" max="10768" width="8.7109375" style="5" customWidth="1"/>
    <col min="10769" max="11009" width="9.140625" style="5"/>
    <col min="11010" max="11014" width="8.140625" style="5" customWidth="1"/>
    <col min="11015" max="11015" width="2.85546875" style="5" customWidth="1"/>
    <col min="11016" max="11020" width="7.42578125" style="5" customWidth="1"/>
    <col min="11021" max="11023" width="10.140625" style="5" customWidth="1"/>
    <col min="11024" max="11024" width="8.7109375" style="5" customWidth="1"/>
    <col min="11025" max="11265" width="9.140625" style="5"/>
    <col min="11266" max="11270" width="8.140625" style="5" customWidth="1"/>
    <col min="11271" max="11271" width="2.85546875" style="5" customWidth="1"/>
    <col min="11272" max="11276" width="7.42578125" style="5" customWidth="1"/>
    <col min="11277" max="11279" width="10.140625" style="5" customWidth="1"/>
    <col min="11280" max="11280" width="8.7109375" style="5" customWidth="1"/>
    <col min="11281" max="11521" width="9.140625" style="5"/>
    <col min="11522" max="11526" width="8.140625" style="5" customWidth="1"/>
    <col min="11527" max="11527" width="2.85546875" style="5" customWidth="1"/>
    <col min="11528" max="11532" width="7.42578125" style="5" customWidth="1"/>
    <col min="11533" max="11535" width="10.140625" style="5" customWidth="1"/>
    <col min="11536" max="11536" width="8.7109375" style="5" customWidth="1"/>
    <col min="11537" max="11777" width="9.140625" style="5"/>
    <col min="11778" max="11782" width="8.140625" style="5" customWidth="1"/>
    <col min="11783" max="11783" width="2.85546875" style="5" customWidth="1"/>
    <col min="11784" max="11788" width="7.42578125" style="5" customWidth="1"/>
    <col min="11789" max="11791" width="10.140625" style="5" customWidth="1"/>
    <col min="11792" max="11792" width="8.7109375" style="5" customWidth="1"/>
    <col min="11793" max="12033" width="9.140625" style="5"/>
    <col min="12034" max="12038" width="8.140625" style="5" customWidth="1"/>
    <col min="12039" max="12039" width="2.85546875" style="5" customWidth="1"/>
    <col min="12040" max="12044" width="7.42578125" style="5" customWidth="1"/>
    <col min="12045" max="12047" width="10.140625" style="5" customWidth="1"/>
    <col min="12048" max="12048" width="8.7109375" style="5" customWidth="1"/>
    <col min="12049" max="12289" width="9.140625" style="5"/>
    <col min="12290" max="12294" width="8.140625" style="5" customWidth="1"/>
    <col min="12295" max="12295" width="2.85546875" style="5" customWidth="1"/>
    <col min="12296" max="12300" width="7.42578125" style="5" customWidth="1"/>
    <col min="12301" max="12303" width="10.140625" style="5" customWidth="1"/>
    <col min="12304" max="12304" width="8.7109375" style="5" customWidth="1"/>
    <col min="12305" max="12545" width="9.140625" style="5"/>
    <col min="12546" max="12550" width="8.140625" style="5" customWidth="1"/>
    <col min="12551" max="12551" width="2.85546875" style="5" customWidth="1"/>
    <col min="12552" max="12556" width="7.42578125" style="5" customWidth="1"/>
    <col min="12557" max="12559" width="10.140625" style="5" customWidth="1"/>
    <col min="12560" max="12560" width="8.7109375" style="5" customWidth="1"/>
    <col min="12561" max="12801" width="9.140625" style="5"/>
    <col min="12802" max="12806" width="8.140625" style="5" customWidth="1"/>
    <col min="12807" max="12807" width="2.85546875" style="5" customWidth="1"/>
    <col min="12808" max="12812" width="7.42578125" style="5" customWidth="1"/>
    <col min="12813" max="12815" width="10.140625" style="5" customWidth="1"/>
    <col min="12816" max="12816" width="8.7109375" style="5" customWidth="1"/>
    <col min="12817" max="13057" width="9.140625" style="5"/>
    <col min="13058" max="13062" width="8.140625" style="5" customWidth="1"/>
    <col min="13063" max="13063" width="2.85546875" style="5" customWidth="1"/>
    <col min="13064" max="13068" width="7.42578125" style="5" customWidth="1"/>
    <col min="13069" max="13071" width="10.140625" style="5" customWidth="1"/>
    <col min="13072" max="13072" width="8.7109375" style="5" customWidth="1"/>
    <col min="13073" max="13313" width="9.140625" style="5"/>
    <col min="13314" max="13318" width="8.140625" style="5" customWidth="1"/>
    <col min="13319" max="13319" width="2.85546875" style="5" customWidth="1"/>
    <col min="13320" max="13324" width="7.42578125" style="5" customWidth="1"/>
    <col min="13325" max="13327" width="10.140625" style="5" customWidth="1"/>
    <col min="13328" max="13328" width="8.7109375" style="5" customWidth="1"/>
    <col min="13329" max="13569" width="9.140625" style="5"/>
    <col min="13570" max="13574" width="8.140625" style="5" customWidth="1"/>
    <col min="13575" max="13575" width="2.85546875" style="5" customWidth="1"/>
    <col min="13576" max="13580" width="7.42578125" style="5" customWidth="1"/>
    <col min="13581" max="13583" width="10.140625" style="5" customWidth="1"/>
    <col min="13584" max="13584" width="8.7109375" style="5" customWidth="1"/>
    <col min="13585" max="13825" width="9.140625" style="5"/>
    <col min="13826" max="13830" width="8.140625" style="5" customWidth="1"/>
    <col min="13831" max="13831" width="2.85546875" style="5" customWidth="1"/>
    <col min="13832" max="13836" width="7.42578125" style="5" customWidth="1"/>
    <col min="13837" max="13839" width="10.140625" style="5" customWidth="1"/>
    <col min="13840" max="13840" width="8.7109375" style="5" customWidth="1"/>
    <col min="13841" max="14081" width="9.140625" style="5"/>
    <col min="14082" max="14086" width="8.140625" style="5" customWidth="1"/>
    <col min="14087" max="14087" width="2.85546875" style="5" customWidth="1"/>
    <col min="14088" max="14092" width="7.42578125" style="5" customWidth="1"/>
    <col min="14093" max="14095" width="10.140625" style="5" customWidth="1"/>
    <col min="14096" max="14096" width="8.7109375" style="5" customWidth="1"/>
    <col min="14097" max="14337" width="9.140625" style="5"/>
    <col min="14338" max="14342" width="8.140625" style="5" customWidth="1"/>
    <col min="14343" max="14343" width="2.85546875" style="5" customWidth="1"/>
    <col min="14344" max="14348" width="7.42578125" style="5" customWidth="1"/>
    <col min="14349" max="14351" width="10.140625" style="5" customWidth="1"/>
    <col min="14352" max="14352" width="8.7109375" style="5" customWidth="1"/>
    <col min="14353" max="14593" width="9.140625" style="5"/>
    <col min="14594" max="14598" width="8.140625" style="5" customWidth="1"/>
    <col min="14599" max="14599" width="2.85546875" style="5" customWidth="1"/>
    <col min="14600" max="14604" width="7.42578125" style="5" customWidth="1"/>
    <col min="14605" max="14607" width="10.140625" style="5" customWidth="1"/>
    <col min="14608" max="14608" width="8.7109375" style="5" customWidth="1"/>
    <col min="14609" max="14849" width="9.140625" style="5"/>
    <col min="14850" max="14854" width="8.140625" style="5" customWidth="1"/>
    <col min="14855" max="14855" width="2.85546875" style="5" customWidth="1"/>
    <col min="14856" max="14860" width="7.42578125" style="5" customWidth="1"/>
    <col min="14861" max="14863" width="10.140625" style="5" customWidth="1"/>
    <col min="14864" max="14864" width="8.7109375" style="5" customWidth="1"/>
    <col min="14865" max="15105" width="9.140625" style="5"/>
    <col min="15106" max="15110" width="8.140625" style="5" customWidth="1"/>
    <col min="15111" max="15111" width="2.85546875" style="5" customWidth="1"/>
    <col min="15112" max="15116" width="7.42578125" style="5" customWidth="1"/>
    <col min="15117" max="15119" width="10.140625" style="5" customWidth="1"/>
    <col min="15120" max="15120" width="8.7109375" style="5" customWidth="1"/>
    <col min="15121" max="15361" width="9.140625" style="5"/>
    <col min="15362" max="15366" width="8.140625" style="5" customWidth="1"/>
    <col min="15367" max="15367" width="2.85546875" style="5" customWidth="1"/>
    <col min="15368" max="15372" width="7.42578125" style="5" customWidth="1"/>
    <col min="15373" max="15375" width="10.140625" style="5" customWidth="1"/>
    <col min="15376" max="15376" width="8.7109375" style="5" customWidth="1"/>
    <col min="15377" max="15617" width="9.140625" style="5"/>
    <col min="15618" max="15622" width="8.140625" style="5" customWidth="1"/>
    <col min="15623" max="15623" width="2.85546875" style="5" customWidth="1"/>
    <col min="15624" max="15628" width="7.42578125" style="5" customWidth="1"/>
    <col min="15629" max="15631" width="10.140625" style="5" customWidth="1"/>
    <col min="15632" max="15632" width="8.7109375" style="5" customWidth="1"/>
    <col min="15633" max="15873" width="9.140625" style="5"/>
    <col min="15874" max="15878" width="8.140625" style="5" customWidth="1"/>
    <col min="15879" max="15879" width="2.85546875" style="5" customWidth="1"/>
    <col min="15880" max="15884" width="7.42578125" style="5" customWidth="1"/>
    <col min="15885" max="15887" width="10.140625" style="5" customWidth="1"/>
    <col min="15888" max="15888" width="8.7109375" style="5" customWidth="1"/>
    <col min="15889" max="16129" width="9.140625" style="5"/>
    <col min="16130" max="16134" width="8.140625" style="5" customWidth="1"/>
    <col min="16135" max="16135" width="2.85546875" style="5" customWidth="1"/>
    <col min="16136" max="16140" width="7.42578125" style="5" customWidth="1"/>
    <col min="16141" max="16143" width="10.140625" style="5" customWidth="1"/>
    <col min="16144" max="16144" width="8.7109375" style="5" customWidth="1"/>
    <col min="16145" max="16384" width="9.140625" style="5"/>
  </cols>
  <sheetData>
    <row r="1" spans="1:21" ht="47.45" customHeight="1" x14ac:dyDescent="0.3">
      <c r="A1" s="144" t="s">
        <v>56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  <c r="N1" s="145"/>
      <c r="O1" s="145"/>
      <c r="P1" s="145"/>
      <c r="Q1" s="145"/>
      <c r="R1" s="145"/>
      <c r="S1" s="145"/>
      <c r="T1" s="12"/>
      <c r="U1" s="12"/>
    </row>
    <row r="2" spans="1:21" ht="15" x14ac:dyDescent="0.2">
      <c r="B2" s="28"/>
      <c r="C2" s="2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2"/>
      <c r="U2" s="12"/>
    </row>
    <row r="3" spans="1:21" ht="15" x14ac:dyDescent="0.25">
      <c r="A3" s="142" t="s">
        <v>43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S3" s="50"/>
    </row>
    <row r="4" spans="1:21" x14ac:dyDescent="0.2">
      <c r="B4" s="140" t="s">
        <v>8</v>
      </c>
      <c r="C4" s="140"/>
      <c r="D4" s="140"/>
      <c r="E4" s="140"/>
      <c r="F4" s="140"/>
      <c r="H4" s="140" t="s">
        <v>9</v>
      </c>
      <c r="I4" s="140"/>
      <c r="J4" s="140"/>
      <c r="K4" s="140"/>
      <c r="L4" s="140"/>
      <c r="M4" s="15"/>
      <c r="N4" s="15"/>
      <c r="O4" s="15"/>
      <c r="S4" s="50"/>
    </row>
    <row r="5" spans="1:21" x14ac:dyDescent="0.2">
      <c r="B5" s="16">
        <v>0</v>
      </c>
      <c r="C5" s="19">
        <v>-0.83499999999999996</v>
      </c>
      <c r="D5" s="16"/>
      <c r="E5" s="16"/>
      <c r="F5" s="16"/>
      <c r="G5" s="16"/>
      <c r="H5" s="17"/>
      <c r="I5" s="18"/>
      <c r="J5" s="19"/>
      <c r="K5" s="16"/>
      <c r="L5" s="19"/>
      <c r="M5" s="20" t="s">
        <v>21</v>
      </c>
      <c r="N5" s="20"/>
      <c r="O5" s="20"/>
      <c r="Q5" s="21"/>
      <c r="S5" s="50"/>
    </row>
    <row r="6" spans="1:21" x14ac:dyDescent="0.2">
      <c r="B6" s="16">
        <v>2</v>
      </c>
      <c r="C6" s="19">
        <v>-0.85899999999999999</v>
      </c>
      <c r="D6" s="19">
        <f>(C5+C6)/2</f>
        <v>-0.84699999999999998</v>
      </c>
      <c r="E6" s="16">
        <f>B6-B5</f>
        <v>2</v>
      </c>
      <c r="F6" s="19">
        <f>D6*E6</f>
        <v>-1.694</v>
      </c>
      <c r="G6" s="16"/>
      <c r="H6" s="16">
        <v>0</v>
      </c>
      <c r="I6" s="16">
        <v>2.1709999999999998</v>
      </c>
      <c r="J6" s="19"/>
      <c r="K6" s="16"/>
      <c r="L6" s="19"/>
      <c r="M6" s="20"/>
      <c r="N6" s="20"/>
      <c r="O6" s="20"/>
      <c r="P6" s="22"/>
      <c r="Q6" s="21"/>
      <c r="S6" s="50"/>
    </row>
    <row r="7" spans="1:21" x14ac:dyDescent="0.2">
      <c r="B7" s="16">
        <v>4</v>
      </c>
      <c r="C7" s="19">
        <v>-0.875</v>
      </c>
      <c r="D7" s="19">
        <f t="shared" ref="D7:D20" si="0">(C6+C7)/2</f>
        <v>-0.86699999999999999</v>
      </c>
      <c r="E7" s="16">
        <f t="shared" ref="E7:E20" si="1">B7-B6</f>
        <v>2</v>
      </c>
      <c r="F7" s="19">
        <f t="shared" ref="F7:F20" si="2">D7*E7</f>
        <v>-1.734</v>
      </c>
      <c r="G7" s="16"/>
      <c r="H7" s="16">
        <v>5</v>
      </c>
      <c r="I7" s="16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20" si="5">K7*J7</f>
        <v>10.887500000000001</v>
      </c>
      <c r="M7" s="20" t="s">
        <v>20</v>
      </c>
      <c r="N7" s="20"/>
      <c r="O7" s="20"/>
      <c r="P7" s="22"/>
      <c r="Q7" s="21"/>
      <c r="S7" s="50"/>
    </row>
    <row r="8" spans="1:21" x14ac:dyDescent="0.2">
      <c r="B8" s="16">
        <v>6</v>
      </c>
      <c r="C8" s="19">
        <v>-0.94399999999999995</v>
      </c>
      <c r="D8" s="19">
        <f t="shared" si="0"/>
        <v>-0.90949999999999998</v>
      </c>
      <c r="E8" s="16">
        <f t="shared" si="1"/>
        <v>2</v>
      </c>
      <c r="F8" s="19">
        <f t="shared" si="2"/>
        <v>-1.819</v>
      </c>
      <c r="G8" s="16"/>
      <c r="H8" s="16">
        <v>10</v>
      </c>
      <c r="I8" s="16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20"/>
      <c r="N8" s="20"/>
      <c r="O8" s="20"/>
      <c r="P8" s="22"/>
      <c r="Q8" s="21"/>
      <c r="S8" s="50"/>
    </row>
    <row r="9" spans="1:21" x14ac:dyDescent="0.2">
      <c r="B9" s="16">
        <v>8</v>
      </c>
      <c r="C9" s="19">
        <v>-0.99399999999999999</v>
      </c>
      <c r="D9" s="19">
        <f t="shared" si="0"/>
        <v>-0.96899999999999997</v>
      </c>
      <c r="E9" s="16">
        <f t="shared" si="1"/>
        <v>2</v>
      </c>
      <c r="F9" s="19">
        <f t="shared" si="2"/>
        <v>-1.9379999999999999</v>
      </c>
      <c r="G9" s="16"/>
      <c r="H9" s="16">
        <v>12</v>
      </c>
      <c r="I9" s="16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20"/>
      <c r="N9" s="20"/>
      <c r="O9" s="20"/>
      <c r="P9" s="22"/>
      <c r="Q9" s="21"/>
      <c r="S9" s="50"/>
    </row>
    <row r="10" spans="1:21" x14ac:dyDescent="0.2">
      <c r="B10" s="16">
        <v>10</v>
      </c>
      <c r="C10" s="19">
        <v>-1.044</v>
      </c>
      <c r="D10" s="19">
        <f t="shared" si="0"/>
        <v>-1.0190000000000001</v>
      </c>
      <c r="E10" s="16">
        <f t="shared" si="1"/>
        <v>2</v>
      </c>
      <c r="F10" s="19">
        <f t="shared" si="2"/>
        <v>-2.0380000000000003</v>
      </c>
      <c r="G10" s="16"/>
      <c r="H10" s="16">
        <v>15</v>
      </c>
      <c r="I10" s="16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20"/>
      <c r="N10" s="20"/>
      <c r="O10" s="20"/>
      <c r="P10" s="22"/>
      <c r="Q10" s="21"/>
      <c r="S10" s="50"/>
    </row>
    <row r="11" spans="1:21" x14ac:dyDescent="0.2">
      <c r="B11" s="16">
        <v>12</v>
      </c>
      <c r="C11" s="19">
        <v>-1.044</v>
      </c>
      <c r="D11" s="19">
        <f t="shared" si="0"/>
        <v>-1.044</v>
      </c>
      <c r="E11" s="16">
        <f t="shared" si="1"/>
        <v>2</v>
      </c>
      <c r="F11" s="19">
        <f t="shared" si="2"/>
        <v>-2.0880000000000001</v>
      </c>
      <c r="G11" s="16"/>
      <c r="H11" s="16">
        <v>18</v>
      </c>
      <c r="I11" s="16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20"/>
      <c r="N11" s="20"/>
      <c r="O11" s="20"/>
      <c r="P11" s="22"/>
      <c r="Q11" s="21"/>
      <c r="S11" s="50"/>
    </row>
    <row r="12" spans="1:21" x14ac:dyDescent="0.2">
      <c r="B12" s="16">
        <v>14</v>
      </c>
      <c r="C12" s="19">
        <v>-1.1200000000000001</v>
      </c>
      <c r="D12" s="19">
        <f t="shared" si="0"/>
        <v>-1.0820000000000001</v>
      </c>
      <c r="E12" s="16">
        <f t="shared" si="1"/>
        <v>2</v>
      </c>
      <c r="F12" s="19">
        <f t="shared" si="2"/>
        <v>-2.1640000000000001</v>
      </c>
      <c r="G12" s="16"/>
      <c r="H12" s="16">
        <v>21</v>
      </c>
      <c r="I12" s="16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M12" s="20"/>
      <c r="N12" s="20"/>
      <c r="O12" s="20"/>
      <c r="P12" s="22"/>
      <c r="Q12" s="21"/>
      <c r="S12" s="50"/>
    </row>
    <row r="13" spans="1:21" x14ac:dyDescent="0.2">
      <c r="B13" s="16">
        <v>16</v>
      </c>
      <c r="C13" s="19">
        <v>-1.1739999999999999</v>
      </c>
      <c r="D13" s="19">
        <f t="shared" si="0"/>
        <v>-1.147</v>
      </c>
      <c r="E13" s="16">
        <f t="shared" si="1"/>
        <v>2</v>
      </c>
      <c r="F13" s="19">
        <f t="shared" si="2"/>
        <v>-2.294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20" t="s">
        <v>19</v>
      </c>
      <c r="N13" s="24"/>
      <c r="O13" s="24"/>
      <c r="P13" s="22"/>
      <c r="Q13" s="21"/>
      <c r="S13" s="50"/>
    </row>
    <row r="14" spans="1:21" x14ac:dyDescent="0.2">
      <c r="B14" s="16">
        <v>18</v>
      </c>
      <c r="C14" s="19">
        <v>-1.1240000000000001</v>
      </c>
      <c r="D14" s="19">
        <f t="shared" si="0"/>
        <v>-1.149</v>
      </c>
      <c r="E14" s="16">
        <f t="shared" si="1"/>
        <v>2</v>
      </c>
      <c r="F14" s="19">
        <f t="shared" si="2"/>
        <v>-2.298</v>
      </c>
      <c r="G14" s="16"/>
      <c r="H14" s="21">
        <f>H15-9</f>
        <v>27</v>
      </c>
      <c r="I14" s="21">
        <f>I15</f>
        <v>-3</v>
      </c>
      <c r="J14" s="19">
        <f t="shared" ref="J14:J20" si="6">AVERAGE(I13,I14)</f>
        <v>-2.0499999999999998</v>
      </c>
      <c r="K14" s="16">
        <f t="shared" ref="K14:K20" si="7">H14-H13</f>
        <v>3.8000000000000007</v>
      </c>
      <c r="L14" s="19">
        <f t="shared" si="5"/>
        <v>-7.7900000000000009</v>
      </c>
      <c r="M14" s="20"/>
      <c r="N14" s="20"/>
      <c r="O14" s="20"/>
      <c r="P14" s="22"/>
      <c r="Q14" s="21"/>
      <c r="S14" s="50"/>
    </row>
    <row r="15" spans="1:21" x14ac:dyDescent="0.2">
      <c r="B15" s="16">
        <v>20</v>
      </c>
      <c r="C15" s="19">
        <v>-1.0960000000000001</v>
      </c>
      <c r="D15" s="19">
        <f t="shared" si="0"/>
        <v>-1.1100000000000001</v>
      </c>
      <c r="E15" s="16">
        <f t="shared" si="1"/>
        <v>2</v>
      </c>
      <c r="F15" s="19">
        <f t="shared" si="2"/>
        <v>-2.2200000000000002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5"/>
      <c r="N15" s="24"/>
      <c r="O15" s="24"/>
      <c r="P15" s="22"/>
      <c r="Q15" s="21"/>
      <c r="S15" s="50"/>
    </row>
    <row r="16" spans="1:21" x14ac:dyDescent="0.2">
      <c r="B16" s="16">
        <v>22</v>
      </c>
      <c r="C16" s="19">
        <v>-0.90500000000000003</v>
      </c>
      <c r="D16" s="19">
        <f t="shared" si="0"/>
        <v>-1.0005000000000002</v>
      </c>
      <c r="E16" s="16">
        <f t="shared" si="1"/>
        <v>2</v>
      </c>
      <c r="F16" s="19">
        <f t="shared" si="2"/>
        <v>-2.0010000000000003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5"/>
      <c r="N16" s="24"/>
      <c r="O16" s="24"/>
      <c r="P16" s="22"/>
      <c r="Q16" s="21"/>
      <c r="S16" s="50"/>
    </row>
    <row r="17" spans="1:16384" x14ac:dyDescent="0.2">
      <c r="B17" s="16">
        <v>24</v>
      </c>
      <c r="C17" s="19">
        <v>-0.75900000000000001</v>
      </c>
      <c r="D17" s="19"/>
      <c r="E17" s="16"/>
      <c r="F17" s="19"/>
      <c r="G17" s="1"/>
      <c r="H17" s="16"/>
      <c r="I17" s="16"/>
      <c r="J17" s="19"/>
      <c r="K17" s="16"/>
      <c r="L17" s="19"/>
      <c r="M17" s="15"/>
      <c r="N17" s="24"/>
      <c r="O17" s="24"/>
      <c r="P17" s="22"/>
      <c r="Q17" s="21"/>
      <c r="S17" s="50"/>
    </row>
    <row r="18" spans="1:16384" x14ac:dyDescent="0.2">
      <c r="B18" s="16">
        <v>26</v>
      </c>
      <c r="C18" s="19">
        <v>-0.45900000000000002</v>
      </c>
      <c r="D18" s="19"/>
      <c r="E18" s="16"/>
      <c r="F18" s="19"/>
      <c r="G18" s="1"/>
      <c r="H18" s="16"/>
      <c r="I18" s="16"/>
      <c r="J18" s="19"/>
      <c r="K18" s="16"/>
      <c r="L18" s="19"/>
      <c r="M18" s="15"/>
      <c r="N18" s="24"/>
      <c r="O18" s="24"/>
      <c r="P18" s="22"/>
      <c r="Q18" s="21"/>
      <c r="S18" s="50"/>
    </row>
    <row r="19" spans="1:16384" x14ac:dyDescent="0.2">
      <c r="B19" s="16">
        <v>28</v>
      </c>
      <c r="C19" s="19">
        <v>1.746</v>
      </c>
      <c r="D19" s="19">
        <f>(C16+C19)/2</f>
        <v>0.42049999999999998</v>
      </c>
      <c r="E19" s="16">
        <f>B19-B16</f>
        <v>6</v>
      </c>
      <c r="F19" s="19">
        <f t="shared" si="2"/>
        <v>2.5229999999999997</v>
      </c>
      <c r="G19" s="1"/>
      <c r="H19" s="16">
        <f>H16+(I19-I16)*2</f>
        <v>49</v>
      </c>
      <c r="I19" s="16">
        <v>-1</v>
      </c>
      <c r="J19" s="19">
        <f>AVERAGE(I16,I19)</f>
        <v>-2</v>
      </c>
      <c r="K19" s="16">
        <f>H19-H16</f>
        <v>4</v>
      </c>
      <c r="L19" s="19">
        <f t="shared" si="5"/>
        <v>-8</v>
      </c>
      <c r="M19" s="15" t="s">
        <v>18</v>
      </c>
      <c r="N19" s="20"/>
      <c r="O19" s="20"/>
      <c r="Q19" s="21"/>
      <c r="S19" s="50"/>
    </row>
    <row r="20" spans="1:16384" x14ac:dyDescent="0.2">
      <c r="B20" s="16">
        <v>35</v>
      </c>
      <c r="C20" s="19">
        <v>1.631</v>
      </c>
      <c r="D20" s="19">
        <f t="shared" si="0"/>
        <v>1.6884999999999999</v>
      </c>
      <c r="E20" s="16">
        <f t="shared" si="1"/>
        <v>7</v>
      </c>
      <c r="F20" s="19">
        <f t="shared" si="2"/>
        <v>11.8195</v>
      </c>
      <c r="G20" s="1"/>
      <c r="H20" s="16">
        <v>50</v>
      </c>
      <c r="I20" s="27">
        <v>-0.69399999999999995</v>
      </c>
      <c r="J20" s="19">
        <f t="shared" si="6"/>
        <v>-0.84699999999999998</v>
      </c>
      <c r="K20" s="16">
        <f t="shared" si="7"/>
        <v>1</v>
      </c>
      <c r="L20" s="19">
        <f t="shared" si="5"/>
        <v>-0.84699999999999998</v>
      </c>
      <c r="M20" s="20" t="s">
        <v>22</v>
      </c>
      <c r="N20" s="20"/>
      <c r="O20" s="20"/>
      <c r="Q20" s="21"/>
      <c r="S20" s="50"/>
    </row>
    <row r="21" spans="1:16384" s="102" customFormat="1" ht="15" x14ac:dyDescent="0.25">
      <c r="A21" s="25"/>
      <c r="Q21" s="25"/>
      <c r="AG21" s="25"/>
      <c r="AW21" s="25"/>
      <c r="BM21" s="25"/>
      <c r="CC21" s="25"/>
      <c r="CS21" s="25"/>
      <c r="DI21" s="25"/>
      <c r="DY21" s="25"/>
      <c r="EO21" s="25"/>
      <c r="FE21" s="25"/>
      <c r="FU21" s="25"/>
      <c r="GK21" s="25"/>
      <c r="HA21" s="25"/>
      <c r="HQ21" s="25"/>
      <c r="IG21" s="25"/>
      <c r="IW21" s="25"/>
      <c r="JM21" s="25"/>
      <c r="KC21" s="25"/>
      <c r="KS21" s="25"/>
      <c r="LI21" s="25"/>
      <c r="LY21" s="25"/>
      <c r="MO21" s="25"/>
      <c r="NE21" s="25"/>
      <c r="NU21" s="25"/>
      <c r="OK21" s="25"/>
      <c r="PA21" s="25"/>
      <c r="PQ21" s="25"/>
      <c r="QG21" s="25"/>
      <c r="QW21" s="25"/>
      <c r="RM21" s="25"/>
      <c r="SC21" s="25"/>
      <c r="SS21" s="25"/>
      <c r="TI21" s="25"/>
      <c r="TY21" s="25"/>
      <c r="UO21" s="25"/>
      <c r="VE21" s="25"/>
      <c r="VU21" s="25"/>
      <c r="WK21" s="25"/>
      <c r="XA21" s="25"/>
      <c r="XQ21" s="25"/>
      <c r="YG21" s="25"/>
      <c r="YW21" s="25"/>
      <c r="ZM21" s="25"/>
      <c r="AAC21" s="25"/>
      <c r="AAS21" s="25"/>
      <c r="ABI21" s="25"/>
      <c r="ABY21" s="25"/>
      <c r="ACO21" s="25"/>
      <c r="ADE21" s="25"/>
      <c r="ADU21" s="25"/>
      <c r="AEK21" s="25"/>
      <c r="AFA21" s="25"/>
      <c r="AFQ21" s="25"/>
      <c r="AGG21" s="25"/>
      <c r="AGW21" s="25"/>
      <c r="AHM21" s="25"/>
      <c r="AIC21" s="25"/>
      <c r="AIS21" s="25"/>
      <c r="AJI21" s="25"/>
      <c r="AJY21" s="25"/>
      <c r="AKO21" s="25"/>
      <c r="ALE21" s="25"/>
      <c r="ALU21" s="25"/>
      <c r="AMK21" s="25"/>
      <c r="ANA21" s="25"/>
      <c r="ANQ21" s="25"/>
      <c r="AOG21" s="25"/>
      <c r="AOW21" s="25"/>
      <c r="APM21" s="25"/>
      <c r="AQC21" s="25"/>
      <c r="AQS21" s="25"/>
      <c r="ARI21" s="25"/>
      <c r="ARY21" s="25"/>
      <c r="ASO21" s="25"/>
      <c r="ATE21" s="25"/>
      <c r="ATU21" s="25"/>
      <c r="AUK21" s="25"/>
      <c r="AVA21" s="25"/>
      <c r="AVQ21" s="25"/>
      <c r="AWG21" s="25"/>
      <c r="AWW21" s="25"/>
      <c r="AXM21" s="25"/>
      <c r="AYC21" s="25"/>
      <c r="AYS21" s="25"/>
      <c r="AZI21" s="25"/>
      <c r="AZY21" s="25"/>
      <c r="BAO21" s="25"/>
      <c r="BBE21" s="25"/>
      <c r="BBU21" s="25"/>
      <c r="BCK21" s="25"/>
      <c r="BDA21" s="25"/>
      <c r="BDQ21" s="25"/>
      <c r="BEG21" s="25"/>
      <c r="BEW21" s="25"/>
      <c r="BFM21" s="25"/>
      <c r="BGC21" s="25"/>
      <c r="BGS21" s="25"/>
      <c r="BHI21" s="25"/>
      <c r="BHY21" s="25"/>
      <c r="BIO21" s="25"/>
      <c r="BJE21" s="25"/>
      <c r="BJU21" s="25"/>
      <c r="BKK21" s="25"/>
      <c r="BLA21" s="25"/>
      <c r="BLQ21" s="25"/>
      <c r="BMG21" s="25"/>
      <c r="BMW21" s="25"/>
      <c r="BNM21" s="25"/>
      <c r="BOC21" s="25"/>
      <c r="BOS21" s="25"/>
      <c r="BPI21" s="25"/>
      <c r="BPY21" s="25"/>
      <c r="BQO21" s="25"/>
      <c r="BRE21" s="25"/>
      <c r="BRU21" s="25"/>
      <c r="BSK21" s="25"/>
      <c r="BTA21" s="25"/>
      <c r="BTQ21" s="25"/>
      <c r="BUG21" s="25"/>
      <c r="BUW21" s="25"/>
      <c r="BVM21" s="25"/>
      <c r="BWC21" s="25"/>
      <c r="BWS21" s="25"/>
      <c r="BXI21" s="25"/>
      <c r="BXY21" s="25"/>
      <c r="BYO21" s="25"/>
      <c r="BZE21" s="25"/>
      <c r="BZU21" s="25"/>
      <c r="CAK21" s="25"/>
      <c r="CBA21" s="25"/>
      <c r="CBQ21" s="25"/>
      <c r="CCG21" s="25"/>
      <c r="CCW21" s="25"/>
      <c r="CDM21" s="25"/>
      <c r="CEC21" s="25"/>
      <c r="CES21" s="25"/>
      <c r="CFI21" s="25"/>
      <c r="CFY21" s="25"/>
      <c r="CGO21" s="25"/>
      <c r="CHE21" s="25"/>
      <c r="CHU21" s="25"/>
      <c r="CIK21" s="25"/>
      <c r="CJA21" s="25"/>
      <c r="CJQ21" s="25"/>
      <c r="CKG21" s="25"/>
      <c r="CKW21" s="25"/>
      <c r="CLM21" s="25"/>
      <c r="CMC21" s="25"/>
      <c r="CMS21" s="25"/>
      <c r="CNI21" s="25"/>
      <c r="CNY21" s="25"/>
      <c r="COO21" s="25"/>
      <c r="CPE21" s="25"/>
      <c r="CPU21" s="25"/>
      <c r="CQK21" s="25"/>
      <c r="CRA21" s="25"/>
      <c r="CRQ21" s="25"/>
      <c r="CSG21" s="25"/>
      <c r="CSW21" s="25"/>
      <c r="CTM21" s="25"/>
      <c r="CUC21" s="25"/>
      <c r="CUS21" s="25"/>
      <c r="CVI21" s="25"/>
      <c r="CVY21" s="25"/>
      <c r="CWO21" s="25"/>
      <c r="CXE21" s="25"/>
      <c r="CXU21" s="25"/>
      <c r="CYK21" s="25"/>
      <c r="CZA21" s="25"/>
      <c r="CZQ21" s="25"/>
      <c r="DAG21" s="25"/>
      <c r="DAW21" s="25"/>
      <c r="DBM21" s="25"/>
      <c r="DCC21" s="25"/>
      <c r="DCS21" s="25"/>
      <c r="DDI21" s="25"/>
      <c r="DDY21" s="25"/>
      <c r="DEO21" s="25"/>
      <c r="DFE21" s="25"/>
      <c r="DFU21" s="25"/>
      <c r="DGK21" s="25"/>
      <c r="DHA21" s="25"/>
      <c r="DHQ21" s="25"/>
      <c r="DIG21" s="25"/>
      <c r="DIW21" s="25"/>
      <c r="DJM21" s="25"/>
      <c r="DKC21" s="25"/>
      <c r="DKS21" s="25"/>
      <c r="DLI21" s="25"/>
      <c r="DLY21" s="25"/>
      <c r="DMO21" s="25"/>
      <c r="DNE21" s="25"/>
      <c r="DNU21" s="25"/>
      <c r="DOK21" s="25"/>
      <c r="DPA21" s="25"/>
      <c r="DPQ21" s="25"/>
      <c r="DQG21" s="25"/>
      <c r="DQW21" s="25"/>
      <c r="DRM21" s="25"/>
      <c r="DSC21" s="25"/>
      <c r="DSS21" s="25"/>
      <c r="DTI21" s="25"/>
      <c r="DTY21" s="25"/>
      <c r="DUO21" s="25"/>
      <c r="DVE21" s="25"/>
      <c r="DVU21" s="25"/>
      <c r="DWK21" s="25"/>
      <c r="DXA21" s="25"/>
      <c r="DXQ21" s="25"/>
      <c r="DYG21" s="25"/>
      <c r="DYW21" s="25"/>
      <c r="DZM21" s="25"/>
      <c r="EAC21" s="25"/>
      <c r="EAS21" s="25"/>
      <c r="EBI21" s="25"/>
      <c r="EBY21" s="25"/>
      <c r="ECO21" s="25"/>
      <c r="EDE21" s="25"/>
      <c r="EDU21" s="25"/>
      <c r="EEK21" s="25"/>
      <c r="EFA21" s="25"/>
      <c r="EFQ21" s="25"/>
      <c r="EGG21" s="25"/>
      <c r="EGW21" s="25"/>
      <c r="EHM21" s="25"/>
      <c r="EIC21" s="25"/>
      <c r="EIS21" s="25"/>
      <c r="EJI21" s="25"/>
      <c r="EJY21" s="25"/>
      <c r="EKO21" s="25"/>
      <c r="ELE21" s="25"/>
      <c r="ELU21" s="25"/>
      <c r="EMK21" s="25"/>
      <c r="ENA21" s="25"/>
      <c r="ENQ21" s="25"/>
      <c r="EOG21" s="25"/>
      <c r="EOW21" s="25"/>
      <c r="EPM21" s="25"/>
      <c r="EQC21" s="25"/>
      <c r="EQS21" s="25"/>
      <c r="ERI21" s="25"/>
      <c r="ERY21" s="25"/>
      <c r="ESO21" s="25"/>
      <c r="ETE21" s="25"/>
      <c r="ETU21" s="25"/>
      <c r="EUK21" s="25"/>
      <c r="EVA21" s="25"/>
      <c r="EVQ21" s="25"/>
      <c r="EWG21" s="25"/>
      <c r="EWW21" s="25"/>
      <c r="EXM21" s="25"/>
      <c r="EYC21" s="25"/>
      <c r="EYS21" s="25"/>
      <c r="EZI21" s="25"/>
      <c r="EZY21" s="25"/>
      <c r="FAO21" s="25"/>
      <c r="FBE21" s="25"/>
      <c r="FBU21" s="25"/>
      <c r="FCK21" s="25"/>
      <c r="FDA21" s="25"/>
      <c r="FDQ21" s="25"/>
      <c r="FEG21" s="25"/>
      <c r="FEW21" s="25"/>
      <c r="FFM21" s="25"/>
      <c r="FGC21" s="25"/>
      <c r="FGS21" s="25"/>
      <c r="FHI21" s="25"/>
      <c r="FHY21" s="25"/>
      <c r="FIO21" s="25"/>
      <c r="FJE21" s="25"/>
      <c r="FJU21" s="25"/>
      <c r="FKK21" s="25"/>
      <c r="FLA21" s="25"/>
      <c r="FLQ21" s="25"/>
      <c r="FMG21" s="25"/>
      <c r="FMW21" s="25"/>
      <c r="FNM21" s="25"/>
      <c r="FOC21" s="25"/>
      <c r="FOS21" s="25"/>
      <c r="FPI21" s="25"/>
      <c r="FPY21" s="25"/>
      <c r="FQO21" s="25"/>
      <c r="FRE21" s="25"/>
      <c r="FRU21" s="25"/>
      <c r="FSK21" s="25"/>
      <c r="FTA21" s="25"/>
      <c r="FTQ21" s="25"/>
      <c r="FUG21" s="25"/>
      <c r="FUW21" s="25"/>
      <c r="FVM21" s="25"/>
      <c r="FWC21" s="25"/>
      <c r="FWS21" s="25"/>
      <c r="FXI21" s="25"/>
      <c r="FXY21" s="25"/>
      <c r="FYO21" s="25"/>
      <c r="FZE21" s="25"/>
      <c r="FZU21" s="25"/>
      <c r="GAK21" s="25"/>
      <c r="GBA21" s="25"/>
      <c r="GBQ21" s="25"/>
      <c r="GCG21" s="25"/>
      <c r="GCW21" s="25"/>
      <c r="GDM21" s="25"/>
      <c r="GEC21" s="25"/>
      <c r="GES21" s="25"/>
      <c r="GFI21" s="25"/>
      <c r="GFY21" s="25"/>
      <c r="GGO21" s="25"/>
      <c r="GHE21" s="25"/>
      <c r="GHU21" s="25"/>
      <c r="GIK21" s="25"/>
      <c r="GJA21" s="25"/>
      <c r="GJQ21" s="25"/>
      <c r="GKG21" s="25"/>
      <c r="GKW21" s="25"/>
      <c r="GLM21" s="25"/>
      <c r="GMC21" s="25"/>
      <c r="GMS21" s="25"/>
      <c r="GNI21" s="25"/>
      <c r="GNY21" s="25"/>
      <c r="GOO21" s="25"/>
      <c r="GPE21" s="25"/>
      <c r="GPU21" s="25"/>
      <c r="GQK21" s="25"/>
      <c r="GRA21" s="25"/>
      <c r="GRQ21" s="25"/>
      <c r="GSG21" s="25"/>
      <c r="GSW21" s="25"/>
      <c r="GTM21" s="25"/>
      <c r="GUC21" s="25"/>
      <c r="GUS21" s="25"/>
      <c r="GVI21" s="25"/>
      <c r="GVY21" s="25"/>
      <c r="GWO21" s="25"/>
      <c r="GXE21" s="25"/>
      <c r="GXU21" s="25"/>
      <c r="GYK21" s="25"/>
      <c r="GZA21" s="25"/>
      <c r="GZQ21" s="25"/>
      <c r="HAG21" s="25"/>
      <c r="HAW21" s="25"/>
      <c r="HBM21" s="25"/>
      <c r="HCC21" s="25"/>
      <c r="HCS21" s="25"/>
      <c r="HDI21" s="25"/>
      <c r="HDY21" s="25"/>
      <c r="HEO21" s="25"/>
      <c r="HFE21" s="25"/>
      <c r="HFU21" s="25"/>
      <c r="HGK21" s="25"/>
      <c r="HHA21" s="25"/>
      <c r="HHQ21" s="25"/>
      <c r="HIG21" s="25"/>
      <c r="HIW21" s="25"/>
      <c r="HJM21" s="25"/>
      <c r="HKC21" s="25"/>
      <c r="HKS21" s="25"/>
      <c r="HLI21" s="25"/>
      <c r="HLY21" s="25"/>
      <c r="HMO21" s="25"/>
      <c r="HNE21" s="25"/>
      <c r="HNU21" s="25"/>
      <c r="HOK21" s="25"/>
      <c r="HPA21" s="25"/>
      <c r="HPQ21" s="25"/>
      <c r="HQG21" s="25"/>
      <c r="HQW21" s="25"/>
      <c r="HRM21" s="25"/>
      <c r="HSC21" s="25"/>
      <c r="HSS21" s="25"/>
      <c r="HTI21" s="25"/>
      <c r="HTY21" s="25"/>
      <c r="HUO21" s="25"/>
      <c r="HVE21" s="25"/>
      <c r="HVU21" s="25"/>
      <c r="HWK21" s="25"/>
      <c r="HXA21" s="25"/>
      <c r="HXQ21" s="25"/>
      <c r="HYG21" s="25"/>
      <c r="HYW21" s="25"/>
      <c r="HZM21" s="25"/>
      <c r="IAC21" s="25"/>
      <c r="IAS21" s="25"/>
      <c r="IBI21" s="25"/>
      <c r="IBY21" s="25"/>
      <c r="ICO21" s="25"/>
      <c r="IDE21" s="25"/>
      <c r="IDU21" s="25"/>
      <c r="IEK21" s="25"/>
      <c r="IFA21" s="25"/>
      <c r="IFQ21" s="25"/>
      <c r="IGG21" s="25"/>
      <c r="IGW21" s="25"/>
      <c r="IHM21" s="25"/>
      <c r="IIC21" s="25"/>
      <c r="IIS21" s="25"/>
      <c r="IJI21" s="25"/>
      <c r="IJY21" s="25"/>
      <c r="IKO21" s="25"/>
      <c r="ILE21" s="25"/>
      <c r="ILU21" s="25"/>
      <c r="IMK21" s="25"/>
      <c r="INA21" s="25"/>
      <c r="INQ21" s="25"/>
      <c r="IOG21" s="25"/>
      <c r="IOW21" s="25"/>
      <c r="IPM21" s="25"/>
      <c r="IQC21" s="25"/>
      <c r="IQS21" s="25"/>
      <c r="IRI21" s="25"/>
      <c r="IRY21" s="25"/>
      <c r="ISO21" s="25"/>
      <c r="ITE21" s="25"/>
      <c r="ITU21" s="25"/>
      <c r="IUK21" s="25"/>
      <c r="IVA21" s="25"/>
      <c r="IVQ21" s="25"/>
      <c r="IWG21" s="25"/>
      <c r="IWW21" s="25"/>
      <c r="IXM21" s="25"/>
      <c r="IYC21" s="25"/>
      <c r="IYS21" s="25"/>
      <c r="IZI21" s="25"/>
      <c r="IZY21" s="25"/>
      <c r="JAO21" s="25"/>
      <c r="JBE21" s="25"/>
      <c r="JBU21" s="25"/>
      <c r="JCK21" s="25"/>
      <c r="JDA21" s="25"/>
      <c r="JDQ21" s="25"/>
      <c r="JEG21" s="25"/>
      <c r="JEW21" s="25"/>
      <c r="JFM21" s="25"/>
      <c r="JGC21" s="25"/>
      <c r="JGS21" s="25"/>
      <c r="JHI21" s="25"/>
      <c r="JHY21" s="25"/>
      <c r="JIO21" s="25"/>
      <c r="JJE21" s="25"/>
      <c r="JJU21" s="25"/>
      <c r="JKK21" s="25"/>
      <c r="JLA21" s="25"/>
      <c r="JLQ21" s="25"/>
      <c r="JMG21" s="25"/>
      <c r="JMW21" s="25"/>
      <c r="JNM21" s="25"/>
      <c r="JOC21" s="25"/>
      <c r="JOS21" s="25"/>
      <c r="JPI21" s="25"/>
      <c r="JPY21" s="25"/>
      <c r="JQO21" s="25"/>
      <c r="JRE21" s="25"/>
      <c r="JRU21" s="25"/>
      <c r="JSK21" s="25"/>
      <c r="JTA21" s="25"/>
      <c r="JTQ21" s="25"/>
      <c r="JUG21" s="25"/>
      <c r="JUW21" s="25"/>
      <c r="JVM21" s="25"/>
      <c r="JWC21" s="25"/>
      <c r="JWS21" s="25"/>
      <c r="JXI21" s="25"/>
      <c r="JXY21" s="25"/>
      <c r="JYO21" s="25"/>
      <c r="JZE21" s="25"/>
      <c r="JZU21" s="25"/>
      <c r="KAK21" s="25"/>
      <c r="KBA21" s="25"/>
      <c r="KBQ21" s="25"/>
      <c r="KCG21" s="25"/>
      <c r="KCW21" s="25"/>
      <c r="KDM21" s="25"/>
      <c r="KEC21" s="25"/>
      <c r="KES21" s="25"/>
      <c r="KFI21" s="25"/>
      <c r="KFY21" s="25"/>
      <c r="KGO21" s="25"/>
      <c r="KHE21" s="25"/>
      <c r="KHU21" s="25"/>
      <c r="KIK21" s="25"/>
      <c r="KJA21" s="25"/>
      <c r="KJQ21" s="25"/>
      <c r="KKG21" s="25"/>
      <c r="KKW21" s="25"/>
      <c r="KLM21" s="25"/>
      <c r="KMC21" s="25"/>
      <c r="KMS21" s="25"/>
      <c r="KNI21" s="25"/>
      <c r="KNY21" s="25"/>
      <c r="KOO21" s="25"/>
      <c r="KPE21" s="25"/>
      <c r="KPU21" s="25"/>
      <c r="KQK21" s="25"/>
      <c r="KRA21" s="25"/>
      <c r="KRQ21" s="25"/>
      <c r="KSG21" s="25"/>
      <c r="KSW21" s="25"/>
      <c r="KTM21" s="25"/>
      <c r="KUC21" s="25"/>
      <c r="KUS21" s="25"/>
      <c r="KVI21" s="25"/>
      <c r="KVY21" s="25"/>
      <c r="KWO21" s="25"/>
      <c r="KXE21" s="25"/>
      <c r="KXU21" s="25"/>
      <c r="KYK21" s="25"/>
      <c r="KZA21" s="25"/>
      <c r="KZQ21" s="25"/>
      <c r="LAG21" s="25"/>
      <c r="LAW21" s="25"/>
      <c r="LBM21" s="25"/>
      <c r="LCC21" s="25"/>
      <c r="LCS21" s="25"/>
      <c r="LDI21" s="25"/>
      <c r="LDY21" s="25"/>
      <c r="LEO21" s="25"/>
      <c r="LFE21" s="25"/>
      <c r="LFU21" s="25"/>
      <c r="LGK21" s="25"/>
      <c r="LHA21" s="25"/>
      <c r="LHQ21" s="25"/>
      <c r="LIG21" s="25"/>
      <c r="LIW21" s="25"/>
      <c r="LJM21" s="25"/>
      <c r="LKC21" s="25"/>
      <c r="LKS21" s="25"/>
      <c r="LLI21" s="25"/>
      <c r="LLY21" s="25"/>
      <c r="LMO21" s="25"/>
      <c r="LNE21" s="25"/>
      <c r="LNU21" s="25"/>
      <c r="LOK21" s="25"/>
      <c r="LPA21" s="25"/>
      <c r="LPQ21" s="25"/>
      <c r="LQG21" s="25"/>
      <c r="LQW21" s="25"/>
      <c r="LRM21" s="25"/>
      <c r="LSC21" s="25"/>
      <c r="LSS21" s="25"/>
      <c r="LTI21" s="25"/>
      <c r="LTY21" s="25"/>
      <c r="LUO21" s="25"/>
      <c r="LVE21" s="25"/>
      <c r="LVU21" s="25"/>
      <c r="LWK21" s="25"/>
      <c r="LXA21" s="25"/>
      <c r="LXQ21" s="25"/>
      <c r="LYG21" s="25"/>
      <c r="LYW21" s="25"/>
      <c r="LZM21" s="25"/>
      <c r="MAC21" s="25"/>
      <c r="MAS21" s="25"/>
      <c r="MBI21" s="25"/>
      <c r="MBY21" s="25"/>
      <c r="MCO21" s="25"/>
      <c r="MDE21" s="25"/>
      <c r="MDU21" s="25"/>
      <c r="MEK21" s="25"/>
      <c r="MFA21" s="25"/>
      <c r="MFQ21" s="25"/>
      <c r="MGG21" s="25"/>
      <c r="MGW21" s="25"/>
      <c r="MHM21" s="25"/>
      <c r="MIC21" s="25"/>
      <c r="MIS21" s="25"/>
      <c r="MJI21" s="25"/>
      <c r="MJY21" s="25"/>
      <c r="MKO21" s="25"/>
      <c r="MLE21" s="25"/>
      <c r="MLU21" s="25"/>
      <c r="MMK21" s="25"/>
      <c r="MNA21" s="25"/>
      <c r="MNQ21" s="25"/>
      <c r="MOG21" s="25"/>
      <c r="MOW21" s="25"/>
      <c r="MPM21" s="25"/>
      <c r="MQC21" s="25"/>
      <c r="MQS21" s="25"/>
      <c r="MRI21" s="25"/>
      <c r="MRY21" s="25"/>
      <c r="MSO21" s="25"/>
      <c r="MTE21" s="25"/>
      <c r="MTU21" s="25"/>
      <c r="MUK21" s="25"/>
      <c r="MVA21" s="25"/>
      <c r="MVQ21" s="25"/>
      <c r="MWG21" s="25"/>
      <c r="MWW21" s="25"/>
      <c r="MXM21" s="25"/>
      <c r="MYC21" s="25"/>
      <c r="MYS21" s="25"/>
      <c r="MZI21" s="25"/>
      <c r="MZY21" s="25"/>
      <c r="NAO21" s="25"/>
      <c r="NBE21" s="25"/>
      <c r="NBU21" s="25"/>
      <c r="NCK21" s="25"/>
      <c r="NDA21" s="25"/>
      <c r="NDQ21" s="25"/>
      <c r="NEG21" s="25"/>
      <c r="NEW21" s="25"/>
      <c r="NFM21" s="25"/>
      <c r="NGC21" s="25"/>
      <c r="NGS21" s="25"/>
      <c r="NHI21" s="25"/>
      <c r="NHY21" s="25"/>
      <c r="NIO21" s="25"/>
      <c r="NJE21" s="25"/>
      <c r="NJU21" s="25"/>
      <c r="NKK21" s="25"/>
      <c r="NLA21" s="25"/>
      <c r="NLQ21" s="25"/>
      <c r="NMG21" s="25"/>
      <c r="NMW21" s="25"/>
      <c r="NNM21" s="25"/>
      <c r="NOC21" s="25"/>
      <c r="NOS21" s="25"/>
      <c r="NPI21" s="25"/>
      <c r="NPY21" s="25"/>
      <c r="NQO21" s="25"/>
      <c r="NRE21" s="25"/>
      <c r="NRU21" s="25"/>
      <c r="NSK21" s="25"/>
      <c r="NTA21" s="25"/>
      <c r="NTQ21" s="25"/>
      <c r="NUG21" s="25"/>
      <c r="NUW21" s="25"/>
      <c r="NVM21" s="25"/>
      <c r="NWC21" s="25"/>
      <c r="NWS21" s="25"/>
      <c r="NXI21" s="25"/>
      <c r="NXY21" s="25"/>
      <c r="NYO21" s="25"/>
      <c r="NZE21" s="25"/>
      <c r="NZU21" s="25"/>
      <c r="OAK21" s="25"/>
      <c r="OBA21" s="25"/>
      <c r="OBQ21" s="25"/>
      <c r="OCG21" s="25"/>
      <c r="OCW21" s="25"/>
      <c r="ODM21" s="25"/>
      <c r="OEC21" s="25"/>
      <c r="OES21" s="25"/>
      <c r="OFI21" s="25"/>
      <c r="OFY21" s="25"/>
      <c r="OGO21" s="25"/>
      <c r="OHE21" s="25"/>
      <c r="OHU21" s="25"/>
      <c r="OIK21" s="25"/>
      <c r="OJA21" s="25"/>
      <c r="OJQ21" s="25"/>
      <c r="OKG21" s="25"/>
      <c r="OKW21" s="25"/>
      <c r="OLM21" s="25"/>
      <c r="OMC21" s="25"/>
      <c r="OMS21" s="25"/>
      <c r="ONI21" s="25"/>
      <c r="ONY21" s="25"/>
      <c r="OOO21" s="25"/>
      <c r="OPE21" s="25"/>
      <c r="OPU21" s="25"/>
      <c r="OQK21" s="25"/>
      <c r="ORA21" s="25"/>
      <c r="ORQ21" s="25"/>
      <c r="OSG21" s="25"/>
      <c r="OSW21" s="25"/>
      <c r="OTM21" s="25"/>
      <c r="OUC21" s="25"/>
      <c r="OUS21" s="25"/>
      <c r="OVI21" s="25"/>
      <c r="OVY21" s="25"/>
      <c r="OWO21" s="25"/>
      <c r="OXE21" s="25"/>
      <c r="OXU21" s="25"/>
      <c r="OYK21" s="25"/>
      <c r="OZA21" s="25"/>
      <c r="OZQ21" s="25"/>
      <c r="PAG21" s="25"/>
      <c r="PAW21" s="25"/>
      <c r="PBM21" s="25"/>
      <c r="PCC21" s="25"/>
      <c r="PCS21" s="25"/>
      <c r="PDI21" s="25"/>
      <c r="PDY21" s="25"/>
      <c r="PEO21" s="25"/>
      <c r="PFE21" s="25"/>
      <c r="PFU21" s="25"/>
      <c r="PGK21" s="25"/>
      <c r="PHA21" s="25"/>
      <c r="PHQ21" s="25"/>
      <c r="PIG21" s="25"/>
      <c r="PIW21" s="25"/>
      <c r="PJM21" s="25"/>
      <c r="PKC21" s="25"/>
      <c r="PKS21" s="25"/>
      <c r="PLI21" s="25"/>
      <c r="PLY21" s="25"/>
      <c r="PMO21" s="25"/>
      <c r="PNE21" s="25"/>
      <c r="PNU21" s="25"/>
      <c r="POK21" s="25"/>
      <c r="PPA21" s="25"/>
      <c r="PPQ21" s="25"/>
      <c r="PQG21" s="25"/>
      <c r="PQW21" s="25"/>
      <c r="PRM21" s="25"/>
      <c r="PSC21" s="25"/>
      <c r="PSS21" s="25"/>
      <c r="PTI21" s="25"/>
      <c r="PTY21" s="25"/>
      <c r="PUO21" s="25"/>
      <c r="PVE21" s="25"/>
      <c r="PVU21" s="25"/>
      <c r="PWK21" s="25"/>
      <c r="PXA21" s="25"/>
      <c r="PXQ21" s="25"/>
      <c r="PYG21" s="25"/>
      <c r="PYW21" s="25"/>
      <c r="PZM21" s="25"/>
      <c r="QAC21" s="25"/>
      <c r="QAS21" s="25"/>
      <c r="QBI21" s="25"/>
      <c r="QBY21" s="25"/>
      <c r="QCO21" s="25"/>
      <c r="QDE21" s="25"/>
      <c r="QDU21" s="25"/>
      <c r="QEK21" s="25"/>
      <c r="QFA21" s="25"/>
      <c r="QFQ21" s="25"/>
      <c r="QGG21" s="25"/>
      <c r="QGW21" s="25"/>
      <c r="QHM21" s="25"/>
      <c r="QIC21" s="25"/>
      <c r="QIS21" s="25"/>
      <c r="QJI21" s="25"/>
      <c r="QJY21" s="25"/>
      <c r="QKO21" s="25"/>
      <c r="QLE21" s="25"/>
      <c r="QLU21" s="25"/>
      <c r="QMK21" s="25"/>
      <c r="QNA21" s="25"/>
      <c r="QNQ21" s="25"/>
      <c r="QOG21" s="25"/>
      <c r="QOW21" s="25"/>
      <c r="QPM21" s="25"/>
      <c r="QQC21" s="25"/>
      <c r="QQS21" s="25"/>
      <c r="QRI21" s="25"/>
      <c r="QRY21" s="25"/>
      <c r="QSO21" s="25"/>
      <c r="QTE21" s="25"/>
      <c r="QTU21" s="25"/>
      <c r="QUK21" s="25"/>
      <c r="QVA21" s="25"/>
      <c r="QVQ21" s="25"/>
      <c r="QWG21" s="25"/>
      <c r="QWW21" s="25"/>
      <c r="QXM21" s="25"/>
      <c r="QYC21" s="25"/>
      <c r="QYS21" s="25"/>
      <c r="QZI21" s="25"/>
      <c r="QZY21" s="25"/>
      <c r="RAO21" s="25"/>
      <c r="RBE21" s="25"/>
      <c r="RBU21" s="25"/>
      <c r="RCK21" s="25"/>
      <c r="RDA21" s="25"/>
      <c r="RDQ21" s="25"/>
      <c r="REG21" s="25"/>
      <c r="REW21" s="25"/>
      <c r="RFM21" s="25"/>
      <c r="RGC21" s="25"/>
      <c r="RGS21" s="25"/>
      <c r="RHI21" s="25"/>
      <c r="RHY21" s="25"/>
      <c r="RIO21" s="25"/>
      <c r="RJE21" s="25"/>
      <c r="RJU21" s="25"/>
      <c r="RKK21" s="25"/>
      <c r="RLA21" s="25"/>
      <c r="RLQ21" s="25"/>
      <c r="RMG21" s="25"/>
      <c r="RMW21" s="25"/>
      <c r="RNM21" s="25"/>
      <c r="ROC21" s="25"/>
      <c r="ROS21" s="25"/>
      <c r="RPI21" s="25"/>
      <c r="RPY21" s="25"/>
      <c r="RQO21" s="25"/>
      <c r="RRE21" s="25"/>
      <c r="RRU21" s="25"/>
      <c r="RSK21" s="25"/>
      <c r="RTA21" s="25"/>
      <c r="RTQ21" s="25"/>
      <c r="RUG21" s="25"/>
      <c r="RUW21" s="25"/>
      <c r="RVM21" s="25"/>
      <c r="RWC21" s="25"/>
      <c r="RWS21" s="25"/>
      <c r="RXI21" s="25"/>
      <c r="RXY21" s="25"/>
      <c r="RYO21" s="25"/>
      <c r="RZE21" s="25"/>
      <c r="RZU21" s="25"/>
      <c r="SAK21" s="25"/>
      <c r="SBA21" s="25"/>
      <c r="SBQ21" s="25"/>
      <c r="SCG21" s="25"/>
      <c r="SCW21" s="25"/>
      <c r="SDM21" s="25"/>
      <c r="SEC21" s="25"/>
      <c r="SES21" s="25"/>
      <c r="SFI21" s="25"/>
      <c r="SFY21" s="25"/>
      <c r="SGO21" s="25"/>
      <c r="SHE21" s="25"/>
      <c r="SHU21" s="25"/>
      <c r="SIK21" s="25"/>
      <c r="SJA21" s="25"/>
      <c r="SJQ21" s="25"/>
      <c r="SKG21" s="25"/>
      <c r="SKW21" s="25"/>
      <c r="SLM21" s="25"/>
      <c r="SMC21" s="25"/>
      <c r="SMS21" s="25"/>
      <c r="SNI21" s="25"/>
      <c r="SNY21" s="25"/>
      <c r="SOO21" s="25"/>
      <c r="SPE21" s="25"/>
      <c r="SPU21" s="25"/>
      <c r="SQK21" s="25"/>
      <c r="SRA21" s="25"/>
      <c r="SRQ21" s="25"/>
      <c r="SSG21" s="25"/>
      <c r="SSW21" s="25"/>
      <c r="STM21" s="25"/>
      <c r="SUC21" s="25"/>
      <c r="SUS21" s="25"/>
      <c r="SVI21" s="25"/>
      <c r="SVY21" s="25"/>
      <c r="SWO21" s="25"/>
      <c r="SXE21" s="25"/>
      <c r="SXU21" s="25"/>
      <c r="SYK21" s="25"/>
      <c r="SZA21" s="25"/>
      <c r="SZQ21" s="25"/>
      <c r="TAG21" s="25"/>
      <c r="TAW21" s="25"/>
      <c r="TBM21" s="25"/>
      <c r="TCC21" s="25"/>
      <c r="TCS21" s="25"/>
      <c r="TDI21" s="25"/>
      <c r="TDY21" s="25"/>
      <c r="TEO21" s="25"/>
      <c r="TFE21" s="25"/>
      <c r="TFU21" s="25"/>
      <c r="TGK21" s="25"/>
      <c r="THA21" s="25"/>
      <c r="THQ21" s="25"/>
      <c r="TIG21" s="25"/>
      <c r="TIW21" s="25"/>
      <c r="TJM21" s="25"/>
      <c r="TKC21" s="25"/>
      <c r="TKS21" s="25"/>
      <c r="TLI21" s="25"/>
      <c r="TLY21" s="25"/>
      <c r="TMO21" s="25"/>
      <c r="TNE21" s="25"/>
      <c r="TNU21" s="25"/>
      <c r="TOK21" s="25"/>
      <c r="TPA21" s="25"/>
      <c r="TPQ21" s="25"/>
      <c r="TQG21" s="25"/>
      <c r="TQW21" s="25"/>
      <c r="TRM21" s="25"/>
      <c r="TSC21" s="25"/>
      <c r="TSS21" s="25"/>
      <c r="TTI21" s="25"/>
      <c r="TTY21" s="25"/>
      <c r="TUO21" s="25"/>
      <c r="TVE21" s="25"/>
      <c r="TVU21" s="25"/>
      <c r="TWK21" s="25"/>
      <c r="TXA21" s="25"/>
      <c r="TXQ21" s="25"/>
      <c r="TYG21" s="25"/>
      <c r="TYW21" s="25"/>
      <c r="TZM21" s="25"/>
      <c r="UAC21" s="25"/>
      <c r="UAS21" s="25"/>
      <c r="UBI21" s="25"/>
      <c r="UBY21" s="25"/>
      <c r="UCO21" s="25"/>
      <c r="UDE21" s="25"/>
      <c r="UDU21" s="25"/>
      <c r="UEK21" s="25"/>
      <c r="UFA21" s="25"/>
      <c r="UFQ21" s="25"/>
      <c r="UGG21" s="25"/>
      <c r="UGW21" s="25"/>
      <c r="UHM21" s="25"/>
      <c r="UIC21" s="25"/>
      <c r="UIS21" s="25"/>
      <c r="UJI21" s="25"/>
      <c r="UJY21" s="25"/>
      <c r="UKO21" s="25"/>
      <c r="ULE21" s="25"/>
      <c r="ULU21" s="25"/>
      <c r="UMK21" s="25"/>
      <c r="UNA21" s="25"/>
      <c r="UNQ21" s="25"/>
      <c r="UOG21" s="25"/>
      <c r="UOW21" s="25"/>
      <c r="UPM21" s="25"/>
      <c r="UQC21" s="25"/>
      <c r="UQS21" s="25"/>
      <c r="URI21" s="25"/>
      <c r="URY21" s="25"/>
      <c r="USO21" s="25"/>
      <c r="UTE21" s="25"/>
      <c r="UTU21" s="25"/>
      <c r="UUK21" s="25"/>
      <c r="UVA21" s="25"/>
      <c r="UVQ21" s="25"/>
      <c r="UWG21" s="25"/>
      <c r="UWW21" s="25"/>
      <c r="UXM21" s="25"/>
      <c r="UYC21" s="25"/>
      <c r="UYS21" s="25"/>
      <c r="UZI21" s="25"/>
      <c r="UZY21" s="25"/>
      <c r="VAO21" s="25"/>
      <c r="VBE21" s="25"/>
      <c r="VBU21" s="25"/>
      <c r="VCK21" s="25"/>
      <c r="VDA21" s="25"/>
      <c r="VDQ21" s="25"/>
      <c r="VEG21" s="25"/>
      <c r="VEW21" s="25"/>
      <c r="VFM21" s="25"/>
      <c r="VGC21" s="25"/>
      <c r="VGS21" s="25"/>
      <c r="VHI21" s="25"/>
      <c r="VHY21" s="25"/>
      <c r="VIO21" s="25"/>
      <c r="VJE21" s="25"/>
      <c r="VJU21" s="25"/>
      <c r="VKK21" s="25"/>
      <c r="VLA21" s="25"/>
      <c r="VLQ21" s="25"/>
      <c r="VMG21" s="25"/>
      <c r="VMW21" s="25"/>
      <c r="VNM21" s="25"/>
      <c r="VOC21" s="25"/>
      <c r="VOS21" s="25"/>
      <c r="VPI21" s="25"/>
      <c r="VPY21" s="25"/>
      <c r="VQO21" s="25"/>
      <c r="VRE21" s="25"/>
      <c r="VRU21" s="25"/>
      <c r="VSK21" s="25"/>
      <c r="VTA21" s="25"/>
      <c r="VTQ21" s="25"/>
      <c r="VUG21" s="25"/>
      <c r="VUW21" s="25"/>
      <c r="VVM21" s="25"/>
      <c r="VWC21" s="25"/>
      <c r="VWS21" s="25"/>
      <c r="VXI21" s="25"/>
      <c r="VXY21" s="25"/>
      <c r="VYO21" s="25"/>
      <c r="VZE21" s="25"/>
      <c r="VZU21" s="25"/>
      <c r="WAK21" s="25"/>
      <c r="WBA21" s="25"/>
      <c r="WBQ21" s="25"/>
      <c r="WCG21" s="25"/>
      <c r="WCW21" s="25"/>
      <c r="WDM21" s="25"/>
      <c r="WEC21" s="25"/>
      <c r="WES21" s="25"/>
      <c r="WFI21" s="25"/>
      <c r="WFY21" s="25"/>
      <c r="WGO21" s="25"/>
      <c r="WHE21" s="25"/>
      <c r="WHU21" s="25"/>
      <c r="WIK21" s="25"/>
      <c r="WJA21" s="25"/>
      <c r="WJQ21" s="25"/>
      <c r="WKG21" s="25"/>
      <c r="WKW21" s="25"/>
      <c r="WLM21" s="25"/>
      <c r="WMC21" s="25"/>
      <c r="WMS21" s="25"/>
      <c r="WNI21" s="25"/>
      <c r="WNY21" s="25"/>
      <c r="WOO21" s="25"/>
      <c r="WPE21" s="25"/>
      <c r="WPU21" s="25"/>
      <c r="WQK21" s="25"/>
      <c r="WRA21" s="25"/>
      <c r="WRQ21" s="25"/>
      <c r="WSG21" s="25"/>
      <c r="WSW21" s="25"/>
      <c r="WTM21" s="25"/>
      <c r="WUC21" s="25"/>
      <c r="WUS21" s="25"/>
      <c r="WVI21" s="25"/>
      <c r="WVY21" s="25"/>
      <c r="WWO21" s="25"/>
      <c r="WXE21" s="25"/>
      <c r="WXU21" s="25"/>
      <c r="WYK21" s="25"/>
      <c r="WZA21" s="25"/>
      <c r="WZQ21" s="25"/>
      <c r="XAG21" s="25"/>
      <c r="XAW21" s="25"/>
      <c r="XBM21" s="25"/>
      <c r="XCC21" s="25"/>
      <c r="XCS21" s="25"/>
      <c r="XDI21" s="25"/>
      <c r="XDY21" s="25"/>
      <c r="XEO21" s="25"/>
    </row>
    <row r="22" spans="1:16384" s="102" customFormat="1" ht="15" x14ac:dyDescent="0.25">
      <c r="A22" s="25"/>
      <c r="Q22" s="25"/>
      <c r="AG22" s="25"/>
      <c r="AW22" s="25"/>
      <c r="BM22" s="25"/>
      <c r="CC22" s="25"/>
      <c r="CS22" s="25"/>
      <c r="DI22" s="25"/>
      <c r="DY22" s="25"/>
      <c r="EO22" s="25"/>
      <c r="FE22" s="25"/>
      <c r="FU22" s="25"/>
      <c r="GK22" s="25"/>
      <c r="HA22" s="25"/>
      <c r="HQ22" s="25"/>
      <c r="IG22" s="25"/>
      <c r="IW22" s="25"/>
      <c r="JM22" s="25"/>
      <c r="KC22" s="25"/>
      <c r="KS22" s="25"/>
      <c r="LI22" s="25"/>
      <c r="LY22" s="25"/>
      <c r="MO22" s="25"/>
      <c r="NE22" s="25"/>
      <c r="NU22" s="25"/>
      <c r="OK22" s="25"/>
      <c r="PA22" s="25"/>
      <c r="PQ22" s="25"/>
      <c r="QG22" s="25"/>
      <c r="QW22" s="25"/>
      <c r="RM22" s="25"/>
      <c r="SC22" s="25"/>
      <c r="SS22" s="25"/>
      <c r="TI22" s="25"/>
      <c r="TY22" s="25"/>
      <c r="UO22" s="25"/>
      <c r="VE22" s="25"/>
      <c r="VU22" s="25"/>
      <c r="WK22" s="25"/>
      <c r="XA22" s="25"/>
      <c r="XQ22" s="25"/>
      <c r="YG22" s="25"/>
      <c r="YW22" s="25"/>
      <c r="ZM22" s="25"/>
      <c r="AAC22" s="25"/>
      <c r="AAS22" s="25"/>
      <c r="ABI22" s="25"/>
      <c r="ABY22" s="25"/>
      <c r="ACO22" s="25"/>
      <c r="ADE22" s="25"/>
      <c r="ADU22" s="25"/>
      <c r="AEK22" s="25"/>
      <c r="AFA22" s="25"/>
      <c r="AFQ22" s="25"/>
      <c r="AGG22" s="25"/>
      <c r="AGW22" s="25"/>
      <c r="AHM22" s="25"/>
      <c r="AIC22" s="25"/>
      <c r="AIS22" s="25"/>
      <c r="AJI22" s="25"/>
      <c r="AJY22" s="25"/>
      <c r="AKO22" s="25"/>
      <c r="ALE22" s="25"/>
      <c r="ALU22" s="25"/>
      <c r="AMK22" s="25"/>
      <c r="ANA22" s="25"/>
      <c r="ANQ22" s="25"/>
      <c r="AOG22" s="25"/>
      <c r="AOW22" s="25"/>
      <c r="APM22" s="25"/>
      <c r="AQC22" s="25"/>
      <c r="AQS22" s="25"/>
      <c r="ARI22" s="25"/>
      <c r="ARY22" s="25"/>
      <c r="ASO22" s="25"/>
      <c r="ATE22" s="25"/>
      <c r="ATU22" s="25"/>
      <c r="AUK22" s="25"/>
      <c r="AVA22" s="25"/>
      <c r="AVQ22" s="25"/>
      <c r="AWG22" s="25"/>
      <c r="AWW22" s="25"/>
      <c r="AXM22" s="25"/>
      <c r="AYC22" s="25"/>
      <c r="AYS22" s="25"/>
      <c r="AZI22" s="25"/>
      <c r="AZY22" s="25"/>
      <c r="BAO22" s="25"/>
      <c r="BBE22" s="25"/>
      <c r="BBU22" s="25"/>
      <c r="BCK22" s="25"/>
      <c r="BDA22" s="25"/>
      <c r="BDQ22" s="25"/>
      <c r="BEG22" s="25"/>
      <c r="BEW22" s="25"/>
      <c r="BFM22" s="25"/>
      <c r="BGC22" s="25"/>
      <c r="BGS22" s="25"/>
      <c r="BHI22" s="25"/>
      <c r="BHY22" s="25"/>
      <c r="BIO22" s="25"/>
      <c r="BJE22" s="25"/>
      <c r="BJU22" s="25"/>
      <c r="BKK22" s="25"/>
      <c r="BLA22" s="25"/>
      <c r="BLQ22" s="25"/>
      <c r="BMG22" s="25"/>
      <c r="BMW22" s="25"/>
      <c r="BNM22" s="25"/>
      <c r="BOC22" s="25"/>
      <c r="BOS22" s="25"/>
      <c r="BPI22" s="25"/>
      <c r="BPY22" s="25"/>
      <c r="BQO22" s="25"/>
      <c r="BRE22" s="25"/>
      <c r="BRU22" s="25"/>
      <c r="BSK22" s="25"/>
      <c r="BTA22" s="25"/>
      <c r="BTQ22" s="25"/>
      <c r="BUG22" s="25"/>
      <c r="BUW22" s="25"/>
      <c r="BVM22" s="25"/>
      <c r="BWC22" s="25"/>
      <c r="BWS22" s="25"/>
      <c r="BXI22" s="25"/>
      <c r="BXY22" s="25"/>
      <c r="BYO22" s="25"/>
      <c r="BZE22" s="25"/>
      <c r="BZU22" s="25"/>
      <c r="CAK22" s="25"/>
      <c r="CBA22" s="25"/>
      <c r="CBQ22" s="25"/>
      <c r="CCG22" s="25"/>
      <c r="CCW22" s="25"/>
      <c r="CDM22" s="25"/>
      <c r="CEC22" s="25"/>
      <c r="CES22" s="25"/>
      <c r="CFI22" s="25"/>
      <c r="CFY22" s="25"/>
      <c r="CGO22" s="25"/>
      <c r="CHE22" s="25"/>
      <c r="CHU22" s="25"/>
      <c r="CIK22" s="25"/>
      <c r="CJA22" s="25"/>
      <c r="CJQ22" s="25"/>
      <c r="CKG22" s="25"/>
      <c r="CKW22" s="25"/>
      <c r="CLM22" s="25"/>
      <c r="CMC22" s="25"/>
      <c r="CMS22" s="25"/>
      <c r="CNI22" s="25"/>
      <c r="CNY22" s="25"/>
      <c r="COO22" s="25"/>
      <c r="CPE22" s="25"/>
      <c r="CPU22" s="25"/>
      <c r="CQK22" s="25"/>
      <c r="CRA22" s="25"/>
      <c r="CRQ22" s="25"/>
      <c r="CSG22" s="25"/>
      <c r="CSW22" s="25"/>
      <c r="CTM22" s="25"/>
      <c r="CUC22" s="25"/>
      <c r="CUS22" s="25"/>
      <c r="CVI22" s="25"/>
      <c r="CVY22" s="25"/>
      <c r="CWO22" s="25"/>
      <c r="CXE22" s="25"/>
      <c r="CXU22" s="25"/>
      <c r="CYK22" s="25"/>
      <c r="CZA22" s="25"/>
      <c r="CZQ22" s="25"/>
      <c r="DAG22" s="25"/>
      <c r="DAW22" s="25"/>
      <c r="DBM22" s="25"/>
      <c r="DCC22" s="25"/>
      <c r="DCS22" s="25"/>
      <c r="DDI22" s="25"/>
      <c r="DDY22" s="25"/>
      <c r="DEO22" s="25"/>
      <c r="DFE22" s="25"/>
      <c r="DFU22" s="25"/>
      <c r="DGK22" s="25"/>
      <c r="DHA22" s="25"/>
      <c r="DHQ22" s="25"/>
      <c r="DIG22" s="25"/>
      <c r="DIW22" s="25"/>
      <c r="DJM22" s="25"/>
      <c r="DKC22" s="25"/>
      <c r="DKS22" s="25"/>
      <c r="DLI22" s="25"/>
      <c r="DLY22" s="25"/>
      <c r="DMO22" s="25"/>
      <c r="DNE22" s="25"/>
      <c r="DNU22" s="25"/>
      <c r="DOK22" s="25"/>
      <c r="DPA22" s="25"/>
      <c r="DPQ22" s="25"/>
      <c r="DQG22" s="25"/>
      <c r="DQW22" s="25"/>
      <c r="DRM22" s="25"/>
      <c r="DSC22" s="25"/>
      <c r="DSS22" s="25"/>
      <c r="DTI22" s="25"/>
      <c r="DTY22" s="25"/>
      <c r="DUO22" s="25"/>
      <c r="DVE22" s="25"/>
      <c r="DVU22" s="25"/>
      <c r="DWK22" s="25"/>
      <c r="DXA22" s="25"/>
      <c r="DXQ22" s="25"/>
      <c r="DYG22" s="25"/>
      <c r="DYW22" s="25"/>
      <c r="DZM22" s="25"/>
      <c r="EAC22" s="25"/>
      <c r="EAS22" s="25"/>
      <c r="EBI22" s="25"/>
      <c r="EBY22" s="25"/>
      <c r="ECO22" s="25"/>
      <c r="EDE22" s="25"/>
      <c r="EDU22" s="25"/>
      <c r="EEK22" s="25"/>
      <c r="EFA22" s="25"/>
      <c r="EFQ22" s="25"/>
      <c r="EGG22" s="25"/>
      <c r="EGW22" s="25"/>
      <c r="EHM22" s="25"/>
      <c r="EIC22" s="25"/>
      <c r="EIS22" s="25"/>
      <c r="EJI22" s="25"/>
      <c r="EJY22" s="25"/>
      <c r="EKO22" s="25"/>
      <c r="ELE22" s="25"/>
      <c r="ELU22" s="25"/>
      <c r="EMK22" s="25"/>
      <c r="ENA22" s="25"/>
      <c r="ENQ22" s="25"/>
      <c r="EOG22" s="25"/>
      <c r="EOW22" s="25"/>
      <c r="EPM22" s="25"/>
      <c r="EQC22" s="25"/>
      <c r="EQS22" s="25"/>
      <c r="ERI22" s="25"/>
      <c r="ERY22" s="25"/>
      <c r="ESO22" s="25"/>
      <c r="ETE22" s="25"/>
      <c r="ETU22" s="25"/>
      <c r="EUK22" s="25"/>
      <c r="EVA22" s="25"/>
      <c r="EVQ22" s="25"/>
      <c r="EWG22" s="25"/>
      <c r="EWW22" s="25"/>
      <c r="EXM22" s="25"/>
      <c r="EYC22" s="25"/>
      <c r="EYS22" s="25"/>
      <c r="EZI22" s="25"/>
      <c r="EZY22" s="25"/>
      <c r="FAO22" s="25"/>
      <c r="FBE22" s="25"/>
      <c r="FBU22" s="25"/>
      <c r="FCK22" s="25"/>
      <c r="FDA22" s="25"/>
      <c r="FDQ22" s="25"/>
      <c r="FEG22" s="25"/>
      <c r="FEW22" s="25"/>
      <c r="FFM22" s="25"/>
      <c r="FGC22" s="25"/>
      <c r="FGS22" s="25"/>
      <c r="FHI22" s="25"/>
      <c r="FHY22" s="25"/>
      <c r="FIO22" s="25"/>
      <c r="FJE22" s="25"/>
      <c r="FJU22" s="25"/>
      <c r="FKK22" s="25"/>
      <c r="FLA22" s="25"/>
      <c r="FLQ22" s="25"/>
      <c r="FMG22" s="25"/>
      <c r="FMW22" s="25"/>
      <c r="FNM22" s="25"/>
      <c r="FOC22" s="25"/>
      <c r="FOS22" s="25"/>
      <c r="FPI22" s="25"/>
      <c r="FPY22" s="25"/>
      <c r="FQO22" s="25"/>
      <c r="FRE22" s="25"/>
      <c r="FRU22" s="25"/>
      <c r="FSK22" s="25"/>
      <c r="FTA22" s="25"/>
      <c r="FTQ22" s="25"/>
      <c r="FUG22" s="25"/>
      <c r="FUW22" s="25"/>
      <c r="FVM22" s="25"/>
      <c r="FWC22" s="25"/>
      <c r="FWS22" s="25"/>
      <c r="FXI22" s="25"/>
      <c r="FXY22" s="25"/>
      <c r="FYO22" s="25"/>
      <c r="FZE22" s="25"/>
      <c r="FZU22" s="25"/>
      <c r="GAK22" s="25"/>
      <c r="GBA22" s="25"/>
      <c r="GBQ22" s="25"/>
      <c r="GCG22" s="25"/>
      <c r="GCW22" s="25"/>
      <c r="GDM22" s="25"/>
      <c r="GEC22" s="25"/>
      <c r="GES22" s="25"/>
      <c r="GFI22" s="25"/>
      <c r="GFY22" s="25"/>
      <c r="GGO22" s="25"/>
      <c r="GHE22" s="25"/>
      <c r="GHU22" s="25"/>
      <c r="GIK22" s="25"/>
      <c r="GJA22" s="25"/>
      <c r="GJQ22" s="25"/>
      <c r="GKG22" s="25"/>
      <c r="GKW22" s="25"/>
      <c r="GLM22" s="25"/>
      <c r="GMC22" s="25"/>
      <c r="GMS22" s="25"/>
      <c r="GNI22" s="25"/>
      <c r="GNY22" s="25"/>
      <c r="GOO22" s="25"/>
      <c r="GPE22" s="25"/>
      <c r="GPU22" s="25"/>
      <c r="GQK22" s="25"/>
      <c r="GRA22" s="25"/>
      <c r="GRQ22" s="25"/>
      <c r="GSG22" s="25"/>
      <c r="GSW22" s="25"/>
      <c r="GTM22" s="25"/>
      <c r="GUC22" s="25"/>
      <c r="GUS22" s="25"/>
      <c r="GVI22" s="25"/>
      <c r="GVY22" s="25"/>
      <c r="GWO22" s="25"/>
      <c r="GXE22" s="25"/>
      <c r="GXU22" s="25"/>
      <c r="GYK22" s="25"/>
      <c r="GZA22" s="25"/>
      <c r="GZQ22" s="25"/>
      <c r="HAG22" s="25"/>
      <c r="HAW22" s="25"/>
      <c r="HBM22" s="25"/>
      <c r="HCC22" s="25"/>
      <c r="HCS22" s="25"/>
      <c r="HDI22" s="25"/>
      <c r="HDY22" s="25"/>
      <c r="HEO22" s="25"/>
      <c r="HFE22" s="25"/>
      <c r="HFU22" s="25"/>
      <c r="HGK22" s="25"/>
      <c r="HHA22" s="25"/>
      <c r="HHQ22" s="25"/>
      <c r="HIG22" s="25"/>
      <c r="HIW22" s="25"/>
      <c r="HJM22" s="25"/>
      <c r="HKC22" s="25"/>
      <c r="HKS22" s="25"/>
      <c r="HLI22" s="25"/>
      <c r="HLY22" s="25"/>
      <c r="HMO22" s="25"/>
      <c r="HNE22" s="25"/>
      <c r="HNU22" s="25"/>
      <c r="HOK22" s="25"/>
      <c r="HPA22" s="25"/>
      <c r="HPQ22" s="25"/>
      <c r="HQG22" s="25"/>
      <c r="HQW22" s="25"/>
      <c r="HRM22" s="25"/>
      <c r="HSC22" s="25"/>
      <c r="HSS22" s="25"/>
      <c r="HTI22" s="25"/>
      <c r="HTY22" s="25"/>
      <c r="HUO22" s="25"/>
      <c r="HVE22" s="25"/>
      <c r="HVU22" s="25"/>
      <c r="HWK22" s="25"/>
      <c r="HXA22" s="25"/>
      <c r="HXQ22" s="25"/>
      <c r="HYG22" s="25"/>
      <c r="HYW22" s="25"/>
      <c r="HZM22" s="25"/>
      <c r="IAC22" s="25"/>
      <c r="IAS22" s="25"/>
      <c r="IBI22" s="25"/>
      <c r="IBY22" s="25"/>
      <c r="ICO22" s="25"/>
      <c r="IDE22" s="25"/>
      <c r="IDU22" s="25"/>
      <c r="IEK22" s="25"/>
      <c r="IFA22" s="25"/>
      <c r="IFQ22" s="25"/>
      <c r="IGG22" s="25"/>
      <c r="IGW22" s="25"/>
      <c r="IHM22" s="25"/>
      <c r="IIC22" s="25"/>
      <c r="IIS22" s="25"/>
      <c r="IJI22" s="25"/>
      <c r="IJY22" s="25"/>
      <c r="IKO22" s="25"/>
      <c r="ILE22" s="25"/>
      <c r="ILU22" s="25"/>
      <c r="IMK22" s="25"/>
      <c r="INA22" s="25"/>
      <c r="INQ22" s="25"/>
      <c r="IOG22" s="25"/>
      <c r="IOW22" s="25"/>
      <c r="IPM22" s="25"/>
      <c r="IQC22" s="25"/>
      <c r="IQS22" s="25"/>
      <c r="IRI22" s="25"/>
      <c r="IRY22" s="25"/>
      <c r="ISO22" s="25"/>
      <c r="ITE22" s="25"/>
      <c r="ITU22" s="25"/>
      <c r="IUK22" s="25"/>
      <c r="IVA22" s="25"/>
      <c r="IVQ22" s="25"/>
      <c r="IWG22" s="25"/>
      <c r="IWW22" s="25"/>
      <c r="IXM22" s="25"/>
      <c r="IYC22" s="25"/>
      <c r="IYS22" s="25"/>
      <c r="IZI22" s="25"/>
      <c r="IZY22" s="25"/>
      <c r="JAO22" s="25"/>
      <c r="JBE22" s="25"/>
      <c r="JBU22" s="25"/>
      <c r="JCK22" s="25"/>
      <c r="JDA22" s="25"/>
      <c r="JDQ22" s="25"/>
      <c r="JEG22" s="25"/>
      <c r="JEW22" s="25"/>
      <c r="JFM22" s="25"/>
      <c r="JGC22" s="25"/>
      <c r="JGS22" s="25"/>
      <c r="JHI22" s="25"/>
      <c r="JHY22" s="25"/>
      <c r="JIO22" s="25"/>
      <c r="JJE22" s="25"/>
      <c r="JJU22" s="25"/>
      <c r="JKK22" s="25"/>
      <c r="JLA22" s="25"/>
      <c r="JLQ22" s="25"/>
      <c r="JMG22" s="25"/>
      <c r="JMW22" s="25"/>
      <c r="JNM22" s="25"/>
      <c r="JOC22" s="25"/>
      <c r="JOS22" s="25"/>
      <c r="JPI22" s="25"/>
      <c r="JPY22" s="25"/>
      <c r="JQO22" s="25"/>
      <c r="JRE22" s="25"/>
      <c r="JRU22" s="25"/>
      <c r="JSK22" s="25"/>
      <c r="JTA22" s="25"/>
      <c r="JTQ22" s="25"/>
      <c r="JUG22" s="25"/>
      <c r="JUW22" s="25"/>
      <c r="JVM22" s="25"/>
      <c r="JWC22" s="25"/>
      <c r="JWS22" s="25"/>
      <c r="JXI22" s="25"/>
      <c r="JXY22" s="25"/>
      <c r="JYO22" s="25"/>
      <c r="JZE22" s="25"/>
      <c r="JZU22" s="25"/>
      <c r="KAK22" s="25"/>
      <c r="KBA22" s="25"/>
      <c r="KBQ22" s="25"/>
      <c r="KCG22" s="25"/>
      <c r="KCW22" s="25"/>
      <c r="KDM22" s="25"/>
      <c r="KEC22" s="25"/>
      <c r="KES22" s="25"/>
      <c r="KFI22" s="25"/>
      <c r="KFY22" s="25"/>
      <c r="KGO22" s="25"/>
      <c r="KHE22" s="25"/>
      <c r="KHU22" s="25"/>
      <c r="KIK22" s="25"/>
      <c r="KJA22" s="25"/>
      <c r="KJQ22" s="25"/>
      <c r="KKG22" s="25"/>
      <c r="KKW22" s="25"/>
      <c r="KLM22" s="25"/>
      <c r="KMC22" s="25"/>
      <c r="KMS22" s="25"/>
      <c r="KNI22" s="25"/>
      <c r="KNY22" s="25"/>
      <c r="KOO22" s="25"/>
      <c r="KPE22" s="25"/>
      <c r="KPU22" s="25"/>
      <c r="KQK22" s="25"/>
      <c r="KRA22" s="25"/>
      <c r="KRQ22" s="25"/>
      <c r="KSG22" s="25"/>
      <c r="KSW22" s="25"/>
      <c r="KTM22" s="25"/>
      <c r="KUC22" s="25"/>
      <c r="KUS22" s="25"/>
      <c r="KVI22" s="25"/>
      <c r="KVY22" s="25"/>
      <c r="KWO22" s="25"/>
      <c r="KXE22" s="25"/>
      <c r="KXU22" s="25"/>
      <c r="KYK22" s="25"/>
      <c r="KZA22" s="25"/>
      <c r="KZQ22" s="25"/>
      <c r="LAG22" s="25"/>
      <c r="LAW22" s="25"/>
      <c r="LBM22" s="25"/>
      <c r="LCC22" s="25"/>
      <c r="LCS22" s="25"/>
      <c r="LDI22" s="25"/>
      <c r="LDY22" s="25"/>
      <c r="LEO22" s="25"/>
      <c r="LFE22" s="25"/>
      <c r="LFU22" s="25"/>
      <c r="LGK22" s="25"/>
      <c r="LHA22" s="25"/>
      <c r="LHQ22" s="25"/>
      <c r="LIG22" s="25"/>
      <c r="LIW22" s="25"/>
      <c r="LJM22" s="25"/>
      <c r="LKC22" s="25"/>
      <c r="LKS22" s="25"/>
      <c r="LLI22" s="25"/>
      <c r="LLY22" s="25"/>
      <c r="LMO22" s="25"/>
      <c r="LNE22" s="25"/>
      <c r="LNU22" s="25"/>
      <c r="LOK22" s="25"/>
      <c r="LPA22" s="25"/>
      <c r="LPQ22" s="25"/>
      <c r="LQG22" s="25"/>
      <c r="LQW22" s="25"/>
      <c r="LRM22" s="25"/>
      <c r="LSC22" s="25"/>
      <c r="LSS22" s="25"/>
      <c r="LTI22" s="25"/>
      <c r="LTY22" s="25"/>
      <c r="LUO22" s="25"/>
      <c r="LVE22" s="25"/>
      <c r="LVU22" s="25"/>
      <c r="LWK22" s="25"/>
      <c r="LXA22" s="25"/>
      <c r="LXQ22" s="25"/>
      <c r="LYG22" s="25"/>
      <c r="LYW22" s="25"/>
      <c r="LZM22" s="25"/>
      <c r="MAC22" s="25"/>
      <c r="MAS22" s="25"/>
      <c r="MBI22" s="25"/>
      <c r="MBY22" s="25"/>
      <c r="MCO22" s="25"/>
      <c r="MDE22" s="25"/>
      <c r="MDU22" s="25"/>
      <c r="MEK22" s="25"/>
      <c r="MFA22" s="25"/>
      <c r="MFQ22" s="25"/>
      <c r="MGG22" s="25"/>
      <c r="MGW22" s="25"/>
      <c r="MHM22" s="25"/>
      <c r="MIC22" s="25"/>
      <c r="MIS22" s="25"/>
      <c r="MJI22" s="25"/>
      <c r="MJY22" s="25"/>
      <c r="MKO22" s="25"/>
      <c r="MLE22" s="25"/>
      <c r="MLU22" s="25"/>
      <c r="MMK22" s="25"/>
      <c r="MNA22" s="25"/>
      <c r="MNQ22" s="25"/>
      <c r="MOG22" s="25"/>
      <c r="MOW22" s="25"/>
      <c r="MPM22" s="25"/>
      <c r="MQC22" s="25"/>
      <c r="MQS22" s="25"/>
      <c r="MRI22" s="25"/>
      <c r="MRY22" s="25"/>
      <c r="MSO22" s="25"/>
      <c r="MTE22" s="25"/>
      <c r="MTU22" s="25"/>
      <c r="MUK22" s="25"/>
      <c r="MVA22" s="25"/>
      <c r="MVQ22" s="25"/>
      <c r="MWG22" s="25"/>
      <c r="MWW22" s="25"/>
      <c r="MXM22" s="25"/>
      <c r="MYC22" s="25"/>
      <c r="MYS22" s="25"/>
      <c r="MZI22" s="25"/>
      <c r="MZY22" s="25"/>
      <c r="NAO22" s="25"/>
      <c r="NBE22" s="25"/>
      <c r="NBU22" s="25"/>
      <c r="NCK22" s="25"/>
      <c r="NDA22" s="25"/>
      <c r="NDQ22" s="25"/>
      <c r="NEG22" s="25"/>
      <c r="NEW22" s="25"/>
      <c r="NFM22" s="25"/>
      <c r="NGC22" s="25"/>
      <c r="NGS22" s="25"/>
      <c r="NHI22" s="25"/>
      <c r="NHY22" s="25"/>
      <c r="NIO22" s="25"/>
      <c r="NJE22" s="25"/>
      <c r="NJU22" s="25"/>
      <c r="NKK22" s="25"/>
      <c r="NLA22" s="25"/>
      <c r="NLQ22" s="25"/>
      <c r="NMG22" s="25"/>
      <c r="NMW22" s="25"/>
      <c r="NNM22" s="25"/>
      <c r="NOC22" s="25"/>
      <c r="NOS22" s="25"/>
      <c r="NPI22" s="25"/>
      <c r="NPY22" s="25"/>
      <c r="NQO22" s="25"/>
      <c r="NRE22" s="25"/>
      <c r="NRU22" s="25"/>
      <c r="NSK22" s="25"/>
      <c r="NTA22" s="25"/>
      <c r="NTQ22" s="25"/>
      <c r="NUG22" s="25"/>
      <c r="NUW22" s="25"/>
      <c r="NVM22" s="25"/>
      <c r="NWC22" s="25"/>
      <c r="NWS22" s="25"/>
      <c r="NXI22" s="25"/>
      <c r="NXY22" s="25"/>
      <c r="NYO22" s="25"/>
      <c r="NZE22" s="25"/>
      <c r="NZU22" s="25"/>
      <c r="OAK22" s="25"/>
      <c r="OBA22" s="25"/>
      <c r="OBQ22" s="25"/>
      <c r="OCG22" s="25"/>
      <c r="OCW22" s="25"/>
      <c r="ODM22" s="25"/>
      <c r="OEC22" s="25"/>
      <c r="OES22" s="25"/>
      <c r="OFI22" s="25"/>
      <c r="OFY22" s="25"/>
      <c r="OGO22" s="25"/>
      <c r="OHE22" s="25"/>
      <c r="OHU22" s="25"/>
      <c r="OIK22" s="25"/>
      <c r="OJA22" s="25"/>
      <c r="OJQ22" s="25"/>
      <c r="OKG22" s="25"/>
      <c r="OKW22" s="25"/>
      <c r="OLM22" s="25"/>
      <c r="OMC22" s="25"/>
      <c r="OMS22" s="25"/>
      <c r="ONI22" s="25"/>
      <c r="ONY22" s="25"/>
      <c r="OOO22" s="25"/>
      <c r="OPE22" s="25"/>
      <c r="OPU22" s="25"/>
      <c r="OQK22" s="25"/>
      <c r="ORA22" s="25"/>
      <c r="ORQ22" s="25"/>
      <c r="OSG22" s="25"/>
      <c r="OSW22" s="25"/>
      <c r="OTM22" s="25"/>
      <c r="OUC22" s="25"/>
      <c r="OUS22" s="25"/>
      <c r="OVI22" s="25"/>
      <c r="OVY22" s="25"/>
      <c r="OWO22" s="25"/>
      <c r="OXE22" s="25"/>
      <c r="OXU22" s="25"/>
      <c r="OYK22" s="25"/>
      <c r="OZA22" s="25"/>
      <c r="OZQ22" s="25"/>
      <c r="PAG22" s="25"/>
      <c r="PAW22" s="25"/>
      <c r="PBM22" s="25"/>
      <c r="PCC22" s="25"/>
      <c r="PCS22" s="25"/>
      <c r="PDI22" s="25"/>
      <c r="PDY22" s="25"/>
      <c r="PEO22" s="25"/>
      <c r="PFE22" s="25"/>
      <c r="PFU22" s="25"/>
      <c r="PGK22" s="25"/>
      <c r="PHA22" s="25"/>
      <c r="PHQ22" s="25"/>
      <c r="PIG22" s="25"/>
      <c r="PIW22" s="25"/>
      <c r="PJM22" s="25"/>
      <c r="PKC22" s="25"/>
      <c r="PKS22" s="25"/>
      <c r="PLI22" s="25"/>
      <c r="PLY22" s="25"/>
      <c r="PMO22" s="25"/>
      <c r="PNE22" s="25"/>
      <c r="PNU22" s="25"/>
      <c r="POK22" s="25"/>
      <c r="PPA22" s="25"/>
      <c r="PPQ22" s="25"/>
      <c r="PQG22" s="25"/>
      <c r="PQW22" s="25"/>
      <c r="PRM22" s="25"/>
      <c r="PSC22" s="25"/>
      <c r="PSS22" s="25"/>
      <c r="PTI22" s="25"/>
      <c r="PTY22" s="25"/>
      <c r="PUO22" s="25"/>
      <c r="PVE22" s="25"/>
      <c r="PVU22" s="25"/>
      <c r="PWK22" s="25"/>
      <c r="PXA22" s="25"/>
      <c r="PXQ22" s="25"/>
      <c r="PYG22" s="25"/>
      <c r="PYW22" s="25"/>
      <c r="PZM22" s="25"/>
      <c r="QAC22" s="25"/>
      <c r="QAS22" s="25"/>
      <c r="QBI22" s="25"/>
      <c r="QBY22" s="25"/>
      <c r="QCO22" s="25"/>
      <c r="QDE22" s="25"/>
      <c r="QDU22" s="25"/>
      <c r="QEK22" s="25"/>
      <c r="QFA22" s="25"/>
      <c r="QFQ22" s="25"/>
      <c r="QGG22" s="25"/>
      <c r="QGW22" s="25"/>
      <c r="QHM22" s="25"/>
      <c r="QIC22" s="25"/>
      <c r="QIS22" s="25"/>
      <c r="QJI22" s="25"/>
      <c r="QJY22" s="25"/>
      <c r="QKO22" s="25"/>
      <c r="QLE22" s="25"/>
      <c r="QLU22" s="25"/>
      <c r="QMK22" s="25"/>
      <c r="QNA22" s="25"/>
      <c r="QNQ22" s="25"/>
      <c r="QOG22" s="25"/>
      <c r="QOW22" s="25"/>
      <c r="QPM22" s="25"/>
      <c r="QQC22" s="25"/>
      <c r="QQS22" s="25"/>
      <c r="QRI22" s="25"/>
      <c r="QRY22" s="25"/>
      <c r="QSO22" s="25"/>
      <c r="QTE22" s="25"/>
      <c r="QTU22" s="25"/>
      <c r="QUK22" s="25"/>
      <c r="QVA22" s="25"/>
      <c r="QVQ22" s="25"/>
      <c r="QWG22" s="25"/>
      <c r="QWW22" s="25"/>
      <c r="QXM22" s="25"/>
      <c r="QYC22" s="25"/>
      <c r="QYS22" s="25"/>
      <c r="QZI22" s="25"/>
      <c r="QZY22" s="25"/>
      <c r="RAO22" s="25"/>
      <c r="RBE22" s="25"/>
      <c r="RBU22" s="25"/>
      <c r="RCK22" s="25"/>
      <c r="RDA22" s="25"/>
      <c r="RDQ22" s="25"/>
      <c r="REG22" s="25"/>
      <c r="REW22" s="25"/>
      <c r="RFM22" s="25"/>
      <c r="RGC22" s="25"/>
      <c r="RGS22" s="25"/>
      <c r="RHI22" s="25"/>
      <c r="RHY22" s="25"/>
      <c r="RIO22" s="25"/>
      <c r="RJE22" s="25"/>
      <c r="RJU22" s="25"/>
      <c r="RKK22" s="25"/>
      <c r="RLA22" s="25"/>
      <c r="RLQ22" s="25"/>
      <c r="RMG22" s="25"/>
      <c r="RMW22" s="25"/>
      <c r="RNM22" s="25"/>
      <c r="ROC22" s="25"/>
      <c r="ROS22" s="25"/>
      <c r="RPI22" s="25"/>
      <c r="RPY22" s="25"/>
      <c r="RQO22" s="25"/>
      <c r="RRE22" s="25"/>
      <c r="RRU22" s="25"/>
      <c r="RSK22" s="25"/>
      <c r="RTA22" s="25"/>
      <c r="RTQ22" s="25"/>
      <c r="RUG22" s="25"/>
      <c r="RUW22" s="25"/>
      <c r="RVM22" s="25"/>
      <c r="RWC22" s="25"/>
      <c r="RWS22" s="25"/>
      <c r="RXI22" s="25"/>
      <c r="RXY22" s="25"/>
      <c r="RYO22" s="25"/>
      <c r="RZE22" s="25"/>
      <c r="RZU22" s="25"/>
      <c r="SAK22" s="25"/>
      <c r="SBA22" s="25"/>
      <c r="SBQ22" s="25"/>
      <c r="SCG22" s="25"/>
      <c r="SCW22" s="25"/>
      <c r="SDM22" s="25"/>
      <c r="SEC22" s="25"/>
      <c r="SES22" s="25"/>
      <c r="SFI22" s="25"/>
      <c r="SFY22" s="25"/>
      <c r="SGO22" s="25"/>
      <c r="SHE22" s="25"/>
      <c r="SHU22" s="25"/>
      <c r="SIK22" s="25"/>
      <c r="SJA22" s="25"/>
      <c r="SJQ22" s="25"/>
      <c r="SKG22" s="25"/>
      <c r="SKW22" s="25"/>
      <c r="SLM22" s="25"/>
      <c r="SMC22" s="25"/>
      <c r="SMS22" s="25"/>
      <c r="SNI22" s="25"/>
      <c r="SNY22" s="25"/>
      <c r="SOO22" s="25"/>
      <c r="SPE22" s="25"/>
      <c r="SPU22" s="25"/>
      <c r="SQK22" s="25"/>
      <c r="SRA22" s="25"/>
      <c r="SRQ22" s="25"/>
      <c r="SSG22" s="25"/>
      <c r="SSW22" s="25"/>
      <c r="STM22" s="25"/>
      <c r="SUC22" s="25"/>
      <c r="SUS22" s="25"/>
      <c r="SVI22" s="25"/>
      <c r="SVY22" s="25"/>
      <c r="SWO22" s="25"/>
      <c r="SXE22" s="25"/>
      <c r="SXU22" s="25"/>
      <c r="SYK22" s="25"/>
      <c r="SZA22" s="25"/>
      <c r="SZQ22" s="25"/>
      <c r="TAG22" s="25"/>
      <c r="TAW22" s="25"/>
      <c r="TBM22" s="25"/>
      <c r="TCC22" s="25"/>
      <c r="TCS22" s="25"/>
      <c r="TDI22" s="25"/>
      <c r="TDY22" s="25"/>
      <c r="TEO22" s="25"/>
      <c r="TFE22" s="25"/>
      <c r="TFU22" s="25"/>
      <c r="TGK22" s="25"/>
      <c r="THA22" s="25"/>
      <c r="THQ22" s="25"/>
      <c r="TIG22" s="25"/>
      <c r="TIW22" s="25"/>
      <c r="TJM22" s="25"/>
      <c r="TKC22" s="25"/>
      <c r="TKS22" s="25"/>
      <c r="TLI22" s="25"/>
      <c r="TLY22" s="25"/>
      <c r="TMO22" s="25"/>
      <c r="TNE22" s="25"/>
      <c r="TNU22" s="25"/>
      <c r="TOK22" s="25"/>
      <c r="TPA22" s="25"/>
      <c r="TPQ22" s="25"/>
      <c r="TQG22" s="25"/>
      <c r="TQW22" s="25"/>
      <c r="TRM22" s="25"/>
      <c r="TSC22" s="25"/>
      <c r="TSS22" s="25"/>
      <c r="TTI22" s="25"/>
      <c r="TTY22" s="25"/>
      <c r="TUO22" s="25"/>
      <c r="TVE22" s="25"/>
      <c r="TVU22" s="25"/>
      <c r="TWK22" s="25"/>
      <c r="TXA22" s="25"/>
      <c r="TXQ22" s="25"/>
      <c r="TYG22" s="25"/>
      <c r="TYW22" s="25"/>
      <c r="TZM22" s="25"/>
      <c r="UAC22" s="25"/>
      <c r="UAS22" s="25"/>
      <c r="UBI22" s="25"/>
      <c r="UBY22" s="25"/>
      <c r="UCO22" s="25"/>
      <c r="UDE22" s="25"/>
      <c r="UDU22" s="25"/>
      <c r="UEK22" s="25"/>
      <c r="UFA22" s="25"/>
      <c r="UFQ22" s="25"/>
      <c r="UGG22" s="25"/>
      <c r="UGW22" s="25"/>
      <c r="UHM22" s="25"/>
      <c r="UIC22" s="25"/>
      <c r="UIS22" s="25"/>
      <c r="UJI22" s="25"/>
      <c r="UJY22" s="25"/>
      <c r="UKO22" s="25"/>
      <c r="ULE22" s="25"/>
      <c r="ULU22" s="25"/>
      <c r="UMK22" s="25"/>
      <c r="UNA22" s="25"/>
      <c r="UNQ22" s="25"/>
      <c r="UOG22" s="25"/>
      <c r="UOW22" s="25"/>
      <c r="UPM22" s="25"/>
      <c r="UQC22" s="25"/>
      <c r="UQS22" s="25"/>
      <c r="URI22" s="25"/>
      <c r="URY22" s="25"/>
      <c r="USO22" s="25"/>
      <c r="UTE22" s="25"/>
      <c r="UTU22" s="25"/>
      <c r="UUK22" s="25"/>
      <c r="UVA22" s="25"/>
      <c r="UVQ22" s="25"/>
      <c r="UWG22" s="25"/>
      <c r="UWW22" s="25"/>
      <c r="UXM22" s="25"/>
      <c r="UYC22" s="25"/>
      <c r="UYS22" s="25"/>
      <c r="UZI22" s="25"/>
      <c r="UZY22" s="25"/>
      <c r="VAO22" s="25"/>
      <c r="VBE22" s="25"/>
      <c r="VBU22" s="25"/>
      <c r="VCK22" s="25"/>
      <c r="VDA22" s="25"/>
      <c r="VDQ22" s="25"/>
      <c r="VEG22" s="25"/>
      <c r="VEW22" s="25"/>
      <c r="VFM22" s="25"/>
      <c r="VGC22" s="25"/>
      <c r="VGS22" s="25"/>
      <c r="VHI22" s="25"/>
      <c r="VHY22" s="25"/>
      <c r="VIO22" s="25"/>
      <c r="VJE22" s="25"/>
      <c r="VJU22" s="25"/>
      <c r="VKK22" s="25"/>
      <c r="VLA22" s="25"/>
      <c r="VLQ22" s="25"/>
      <c r="VMG22" s="25"/>
      <c r="VMW22" s="25"/>
      <c r="VNM22" s="25"/>
      <c r="VOC22" s="25"/>
      <c r="VOS22" s="25"/>
      <c r="VPI22" s="25"/>
      <c r="VPY22" s="25"/>
      <c r="VQO22" s="25"/>
      <c r="VRE22" s="25"/>
      <c r="VRU22" s="25"/>
      <c r="VSK22" s="25"/>
      <c r="VTA22" s="25"/>
      <c r="VTQ22" s="25"/>
      <c r="VUG22" s="25"/>
      <c r="VUW22" s="25"/>
      <c r="VVM22" s="25"/>
      <c r="VWC22" s="25"/>
      <c r="VWS22" s="25"/>
      <c r="VXI22" s="25"/>
      <c r="VXY22" s="25"/>
      <c r="VYO22" s="25"/>
      <c r="VZE22" s="25"/>
      <c r="VZU22" s="25"/>
      <c r="WAK22" s="25"/>
      <c r="WBA22" s="25"/>
      <c r="WBQ22" s="25"/>
      <c r="WCG22" s="25"/>
      <c r="WCW22" s="25"/>
      <c r="WDM22" s="25"/>
      <c r="WEC22" s="25"/>
      <c r="WES22" s="25"/>
      <c r="WFI22" s="25"/>
      <c r="WFY22" s="25"/>
      <c r="WGO22" s="25"/>
      <c r="WHE22" s="25"/>
      <c r="WHU22" s="25"/>
      <c r="WIK22" s="25"/>
      <c r="WJA22" s="25"/>
      <c r="WJQ22" s="25"/>
      <c r="WKG22" s="25"/>
      <c r="WKW22" s="25"/>
      <c r="WLM22" s="25"/>
      <c r="WMC22" s="25"/>
      <c r="WMS22" s="25"/>
      <c r="WNI22" s="25"/>
      <c r="WNY22" s="25"/>
      <c r="WOO22" s="25"/>
      <c r="WPE22" s="25"/>
      <c r="WPU22" s="25"/>
      <c r="WQK22" s="25"/>
      <c r="WRA22" s="25"/>
      <c r="WRQ22" s="25"/>
      <c r="WSG22" s="25"/>
      <c r="WSW22" s="25"/>
      <c r="WTM22" s="25"/>
      <c r="WUC22" s="25"/>
      <c r="WUS22" s="25"/>
      <c r="WVI22" s="25"/>
      <c r="WVY22" s="25"/>
      <c r="WWO22" s="25"/>
      <c r="WXE22" s="25"/>
      <c r="WXU22" s="25"/>
      <c r="WYK22" s="25"/>
      <c r="WZA22" s="25"/>
      <c r="WZQ22" s="25"/>
      <c r="XAG22" s="25"/>
      <c r="XAW22" s="25"/>
      <c r="XBM22" s="25"/>
      <c r="XCC22" s="25"/>
      <c r="XCS22" s="25"/>
      <c r="XDI22" s="25"/>
      <c r="XDY22" s="25"/>
      <c r="XEO22" s="25"/>
    </row>
    <row r="23" spans="1:16384" ht="15" x14ac:dyDescent="0.25">
      <c r="A23" s="142" t="s">
        <v>44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0" t="s">
        <v>35</v>
      </c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0" t="s">
        <v>35</v>
      </c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0" t="s">
        <v>35</v>
      </c>
      <c r="BN23" s="141"/>
      <c r="BO23" s="141"/>
      <c r="BP23" s="141"/>
      <c r="BQ23" s="141"/>
      <c r="BR23" s="141"/>
      <c r="BS23" s="141"/>
      <c r="BT23" s="141"/>
      <c r="BU23" s="141"/>
      <c r="BV23" s="141"/>
      <c r="BW23" s="141"/>
      <c r="BX23" s="141"/>
      <c r="BY23" s="141"/>
      <c r="BZ23" s="141"/>
      <c r="CA23" s="141"/>
      <c r="CB23" s="141"/>
      <c r="CC23" s="140" t="s">
        <v>35</v>
      </c>
      <c r="CD23" s="141"/>
      <c r="CE23" s="141"/>
      <c r="CF23" s="141"/>
      <c r="CG23" s="141"/>
      <c r="CH23" s="141"/>
      <c r="CI23" s="141"/>
      <c r="CJ23" s="141"/>
      <c r="CK23" s="141"/>
      <c r="CL23" s="141"/>
      <c r="CM23" s="141"/>
      <c r="CN23" s="141"/>
      <c r="CO23" s="141"/>
      <c r="CP23" s="141"/>
      <c r="CQ23" s="141"/>
      <c r="CR23" s="141"/>
      <c r="CS23" s="140" t="s">
        <v>35</v>
      </c>
      <c r="CT23" s="141"/>
      <c r="CU23" s="141"/>
      <c r="CV23" s="141"/>
      <c r="CW23" s="141"/>
      <c r="CX23" s="141"/>
      <c r="CY23" s="141"/>
      <c r="CZ23" s="141"/>
      <c r="DA23" s="141"/>
      <c r="DB23" s="141"/>
      <c r="DC23" s="141"/>
      <c r="DD23" s="141"/>
      <c r="DE23" s="141"/>
      <c r="DF23" s="141"/>
      <c r="DG23" s="141"/>
      <c r="DH23" s="141"/>
      <c r="DI23" s="140" t="s">
        <v>35</v>
      </c>
      <c r="DJ23" s="141"/>
      <c r="DK23" s="141"/>
      <c r="DL23" s="141"/>
      <c r="DM23" s="141"/>
      <c r="DN23" s="141"/>
      <c r="DO23" s="141"/>
      <c r="DP23" s="141"/>
      <c r="DQ23" s="141"/>
      <c r="DR23" s="141"/>
      <c r="DS23" s="141"/>
      <c r="DT23" s="141"/>
      <c r="DU23" s="141"/>
      <c r="DV23" s="141"/>
      <c r="DW23" s="141"/>
      <c r="DX23" s="141"/>
      <c r="DY23" s="140" t="s">
        <v>35</v>
      </c>
      <c r="DZ23" s="141"/>
      <c r="EA23" s="141"/>
      <c r="EB23" s="141"/>
      <c r="EC23" s="141"/>
      <c r="ED23" s="141"/>
      <c r="EE23" s="141"/>
      <c r="EF23" s="141"/>
      <c r="EG23" s="141"/>
      <c r="EH23" s="141"/>
      <c r="EI23" s="141"/>
      <c r="EJ23" s="141"/>
      <c r="EK23" s="141"/>
      <c r="EL23" s="141"/>
      <c r="EM23" s="141"/>
      <c r="EN23" s="141"/>
      <c r="EO23" s="140" t="s">
        <v>35</v>
      </c>
      <c r="EP23" s="141"/>
      <c r="EQ23" s="141"/>
      <c r="ER23" s="141"/>
      <c r="ES23" s="141"/>
      <c r="ET23" s="141"/>
      <c r="EU23" s="141"/>
      <c r="EV23" s="141"/>
      <c r="EW23" s="141"/>
      <c r="EX23" s="141"/>
      <c r="EY23" s="141"/>
      <c r="EZ23" s="141"/>
      <c r="FA23" s="141"/>
      <c r="FB23" s="141"/>
      <c r="FC23" s="141"/>
      <c r="FD23" s="141"/>
      <c r="FE23" s="140" t="s">
        <v>35</v>
      </c>
      <c r="FF23" s="141"/>
      <c r="FG23" s="141"/>
      <c r="FH23" s="141"/>
      <c r="FI23" s="141"/>
      <c r="FJ23" s="141"/>
      <c r="FK23" s="141"/>
      <c r="FL23" s="141"/>
      <c r="FM23" s="141"/>
      <c r="FN23" s="141"/>
      <c r="FO23" s="141"/>
      <c r="FP23" s="141"/>
      <c r="FQ23" s="141"/>
      <c r="FR23" s="141"/>
      <c r="FS23" s="141"/>
      <c r="FT23" s="141"/>
      <c r="FU23" s="140" t="s">
        <v>35</v>
      </c>
      <c r="FV23" s="141"/>
      <c r="FW23" s="141"/>
      <c r="FX23" s="141"/>
      <c r="FY23" s="141"/>
      <c r="FZ23" s="141"/>
      <c r="GA23" s="141"/>
      <c r="GB23" s="141"/>
      <c r="GC23" s="141"/>
      <c r="GD23" s="141"/>
      <c r="GE23" s="141"/>
      <c r="GF23" s="141"/>
      <c r="GG23" s="141"/>
      <c r="GH23" s="141"/>
      <c r="GI23" s="141"/>
      <c r="GJ23" s="141"/>
      <c r="GK23" s="140" t="s">
        <v>35</v>
      </c>
      <c r="GL23" s="141"/>
      <c r="GM23" s="141"/>
      <c r="GN23" s="141"/>
      <c r="GO23" s="141"/>
      <c r="GP23" s="141"/>
      <c r="GQ23" s="141"/>
      <c r="GR23" s="141"/>
      <c r="GS23" s="141"/>
      <c r="GT23" s="141"/>
      <c r="GU23" s="141"/>
      <c r="GV23" s="141"/>
      <c r="GW23" s="141"/>
      <c r="GX23" s="141"/>
      <c r="GY23" s="141"/>
      <c r="GZ23" s="141"/>
      <c r="HA23" s="140" t="s">
        <v>35</v>
      </c>
      <c r="HB23" s="141"/>
      <c r="HC23" s="141"/>
      <c r="HD23" s="141"/>
      <c r="HE23" s="141"/>
      <c r="HF23" s="141"/>
      <c r="HG23" s="141"/>
      <c r="HH23" s="141"/>
      <c r="HI23" s="141"/>
      <c r="HJ23" s="141"/>
      <c r="HK23" s="141"/>
      <c r="HL23" s="141"/>
      <c r="HM23" s="141"/>
      <c r="HN23" s="141"/>
      <c r="HO23" s="141"/>
      <c r="HP23" s="141"/>
      <c r="HQ23" s="140" t="s">
        <v>35</v>
      </c>
      <c r="HR23" s="141"/>
      <c r="HS23" s="141"/>
      <c r="HT23" s="141"/>
      <c r="HU23" s="141"/>
      <c r="HV23" s="141"/>
      <c r="HW23" s="141"/>
      <c r="HX23" s="141"/>
      <c r="HY23" s="141"/>
      <c r="HZ23" s="141"/>
      <c r="IA23" s="141"/>
      <c r="IB23" s="141"/>
      <c r="IC23" s="141"/>
      <c r="ID23" s="141"/>
      <c r="IE23" s="141"/>
      <c r="IF23" s="141"/>
      <c r="IG23" s="140" t="s">
        <v>35</v>
      </c>
      <c r="IH23" s="141"/>
      <c r="II23" s="141"/>
      <c r="IJ23" s="141"/>
      <c r="IK23" s="141"/>
      <c r="IL23" s="141"/>
      <c r="IM23" s="141"/>
      <c r="IN23" s="141"/>
      <c r="IO23" s="141"/>
      <c r="IP23" s="141"/>
      <c r="IQ23" s="141"/>
      <c r="IR23" s="141"/>
      <c r="IS23" s="141"/>
      <c r="IT23" s="141"/>
      <c r="IU23" s="141"/>
      <c r="IV23" s="141"/>
      <c r="IW23" s="140" t="s">
        <v>35</v>
      </c>
      <c r="IX23" s="141"/>
      <c r="IY23" s="141"/>
      <c r="IZ23" s="141"/>
      <c r="JA23" s="141"/>
      <c r="JB23" s="141"/>
      <c r="JC23" s="141"/>
      <c r="JD23" s="141"/>
      <c r="JE23" s="141"/>
      <c r="JF23" s="141"/>
      <c r="JG23" s="141"/>
      <c r="JH23" s="141"/>
      <c r="JI23" s="141"/>
      <c r="JJ23" s="141"/>
      <c r="JK23" s="141"/>
      <c r="JL23" s="141"/>
      <c r="JM23" s="140" t="s">
        <v>35</v>
      </c>
      <c r="JN23" s="141"/>
      <c r="JO23" s="141"/>
      <c r="JP23" s="141"/>
      <c r="JQ23" s="141"/>
      <c r="JR23" s="141"/>
      <c r="JS23" s="141"/>
      <c r="JT23" s="141"/>
      <c r="JU23" s="141"/>
      <c r="JV23" s="141"/>
      <c r="JW23" s="141"/>
      <c r="JX23" s="141"/>
      <c r="JY23" s="141"/>
      <c r="JZ23" s="141"/>
      <c r="KA23" s="141"/>
      <c r="KB23" s="141"/>
      <c r="KC23" s="140" t="s">
        <v>35</v>
      </c>
      <c r="KD23" s="141"/>
      <c r="KE23" s="141"/>
      <c r="KF23" s="141"/>
      <c r="KG23" s="141"/>
      <c r="KH23" s="141"/>
      <c r="KI23" s="141"/>
      <c r="KJ23" s="141"/>
      <c r="KK23" s="141"/>
      <c r="KL23" s="141"/>
      <c r="KM23" s="141"/>
      <c r="KN23" s="141"/>
      <c r="KO23" s="141"/>
      <c r="KP23" s="141"/>
      <c r="KQ23" s="141"/>
      <c r="KR23" s="141"/>
      <c r="KS23" s="140" t="s">
        <v>35</v>
      </c>
      <c r="KT23" s="141"/>
      <c r="KU23" s="141"/>
      <c r="KV23" s="141"/>
      <c r="KW23" s="141"/>
      <c r="KX23" s="141"/>
      <c r="KY23" s="141"/>
      <c r="KZ23" s="141"/>
      <c r="LA23" s="141"/>
      <c r="LB23" s="141"/>
      <c r="LC23" s="141"/>
      <c r="LD23" s="141"/>
      <c r="LE23" s="141"/>
      <c r="LF23" s="141"/>
      <c r="LG23" s="141"/>
      <c r="LH23" s="141"/>
      <c r="LI23" s="140" t="s">
        <v>35</v>
      </c>
      <c r="LJ23" s="141"/>
      <c r="LK23" s="141"/>
      <c r="LL23" s="141"/>
      <c r="LM23" s="141"/>
      <c r="LN23" s="141"/>
      <c r="LO23" s="141"/>
      <c r="LP23" s="141"/>
      <c r="LQ23" s="141"/>
      <c r="LR23" s="141"/>
      <c r="LS23" s="141"/>
      <c r="LT23" s="141"/>
      <c r="LU23" s="141"/>
      <c r="LV23" s="141"/>
      <c r="LW23" s="141"/>
      <c r="LX23" s="141"/>
      <c r="LY23" s="140" t="s">
        <v>35</v>
      </c>
      <c r="LZ23" s="141"/>
      <c r="MA23" s="141"/>
      <c r="MB23" s="141"/>
      <c r="MC23" s="141"/>
      <c r="MD23" s="141"/>
      <c r="ME23" s="141"/>
      <c r="MF23" s="141"/>
      <c r="MG23" s="141"/>
      <c r="MH23" s="141"/>
      <c r="MI23" s="141"/>
      <c r="MJ23" s="141"/>
      <c r="MK23" s="141"/>
      <c r="ML23" s="141"/>
      <c r="MM23" s="141"/>
      <c r="MN23" s="141"/>
      <c r="MO23" s="140" t="s">
        <v>35</v>
      </c>
      <c r="MP23" s="141"/>
      <c r="MQ23" s="141"/>
      <c r="MR23" s="141"/>
      <c r="MS23" s="141"/>
      <c r="MT23" s="141"/>
      <c r="MU23" s="141"/>
      <c r="MV23" s="141"/>
      <c r="MW23" s="141"/>
      <c r="MX23" s="141"/>
      <c r="MY23" s="141"/>
      <c r="MZ23" s="141"/>
      <c r="NA23" s="141"/>
      <c r="NB23" s="141"/>
      <c r="NC23" s="141"/>
      <c r="ND23" s="141"/>
      <c r="NE23" s="140" t="s">
        <v>35</v>
      </c>
      <c r="NF23" s="141"/>
      <c r="NG23" s="141"/>
      <c r="NH23" s="141"/>
      <c r="NI23" s="141"/>
      <c r="NJ23" s="141"/>
      <c r="NK23" s="141"/>
      <c r="NL23" s="141"/>
      <c r="NM23" s="141"/>
      <c r="NN23" s="141"/>
      <c r="NO23" s="141"/>
      <c r="NP23" s="141"/>
      <c r="NQ23" s="141"/>
      <c r="NR23" s="141"/>
      <c r="NS23" s="141"/>
      <c r="NT23" s="141"/>
      <c r="NU23" s="140" t="s">
        <v>35</v>
      </c>
      <c r="NV23" s="141"/>
      <c r="NW23" s="141"/>
      <c r="NX23" s="141"/>
      <c r="NY23" s="141"/>
      <c r="NZ23" s="141"/>
      <c r="OA23" s="141"/>
      <c r="OB23" s="141"/>
      <c r="OC23" s="141"/>
      <c r="OD23" s="141"/>
      <c r="OE23" s="141"/>
      <c r="OF23" s="141"/>
      <c r="OG23" s="141"/>
      <c r="OH23" s="141"/>
      <c r="OI23" s="141"/>
      <c r="OJ23" s="141"/>
      <c r="OK23" s="140" t="s">
        <v>35</v>
      </c>
      <c r="OL23" s="141"/>
      <c r="OM23" s="141"/>
      <c r="ON23" s="141"/>
      <c r="OO23" s="141"/>
      <c r="OP23" s="141"/>
      <c r="OQ23" s="141"/>
      <c r="OR23" s="141"/>
      <c r="OS23" s="141"/>
      <c r="OT23" s="141"/>
      <c r="OU23" s="141"/>
      <c r="OV23" s="141"/>
      <c r="OW23" s="141"/>
      <c r="OX23" s="141"/>
      <c r="OY23" s="141"/>
      <c r="OZ23" s="141"/>
      <c r="PA23" s="140" t="s">
        <v>35</v>
      </c>
      <c r="PB23" s="141"/>
      <c r="PC23" s="141"/>
      <c r="PD23" s="141"/>
      <c r="PE23" s="141"/>
      <c r="PF23" s="141"/>
      <c r="PG23" s="141"/>
      <c r="PH23" s="141"/>
      <c r="PI23" s="141"/>
      <c r="PJ23" s="141"/>
      <c r="PK23" s="141"/>
      <c r="PL23" s="141"/>
      <c r="PM23" s="141"/>
      <c r="PN23" s="141"/>
      <c r="PO23" s="141"/>
      <c r="PP23" s="141"/>
      <c r="PQ23" s="140" t="s">
        <v>35</v>
      </c>
      <c r="PR23" s="141"/>
      <c r="PS23" s="141"/>
      <c r="PT23" s="141"/>
      <c r="PU23" s="141"/>
      <c r="PV23" s="141"/>
      <c r="PW23" s="141"/>
      <c r="PX23" s="141"/>
      <c r="PY23" s="141"/>
      <c r="PZ23" s="141"/>
      <c r="QA23" s="141"/>
      <c r="QB23" s="141"/>
      <c r="QC23" s="141"/>
      <c r="QD23" s="141"/>
      <c r="QE23" s="141"/>
      <c r="QF23" s="141"/>
      <c r="QG23" s="140" t="s">
        <v>35</v>
      </c>
      <c r="QH23" s="141"/>
      <c r="QI23" s="141"/>
      <c r="QJ23" s="141"/>
      <c r="QK23" s="141"/>
      <c r="QL23" s="141"/>
      <c r="QM23" s="141"/>
      <c r="QN23" s="141"/>
      <c r="QO23" s="141"/>
      <c r="QP23" s="141"/>
      <c r="QQ23" s="141"/>
      <c r="QR23" s="141"/>
      <c r="QS23" s="141"/>
      <c r="QT23" s="141"/>
      <c r="QU23" s="141"/>
      <c r="QV23" s="141"/>
      <c r="QW23" s="140" t="s">
        <v>35</v>
      </c>
      <c r="QX23" s="141"/>
      <c r="QY23" s="141"/>
      <c r="QZ23" s="141"/>
      <c r="RA23" s="141"/>
      <c r="RB23" s="141"/>
      <c r="RC23" s="141"/>
      <c r="RD23" s="141"/>
      <c r="RE23" s="141"/>
      <c r="RF23" s="141"/>
      <c r="RG23" s="141"/>
      <c r="RH23" s="141"/>
      <c r="RI23" s="141"/>
      <c r="RJ23" s="141"/>
      <c r="RK23" s="141"/>
      <c r="RL23" s="141"/>
      <c r="RM23" s="140" t="s">
        <v>35</v>
      </c>
      <c r="RN23" s="141"/>
      <c r="RO23" s="141"/>
      <c r="RP23" s="141"/>
      <c r="RQ23" s="141"/>
      <c r="RR23" s="141"/>
      <c r="RS23" s="141"/>
      <c r="RT23" s="141"/>
      <c r="RU23" s="141"/>
      <c r="RV23" s="141"/>
      <c r="RW23" s="141"/>
      <c r="RX23" s="141"/>
      <c r="RY23" s="141"/>
      <c r="RZ23" s="141"/>
      <c r="SA23" s="141"/>
      <c r="SB23" s="141"/>
      <c r="SC23" s="140" t="s">
        <v>35</v>
      </c>
      <c r="SD23" s="141"/>
      <c r="SE23" s="141"/>
      <c r="SF23" s="141"/>
      <c r="SG23" s="141"/>
      <c r="SH23" s="141"/>
      <c r="SI23" s="141"/>
      <c r="SJ23" s="141"/>
      <c r="SK23" s="141"/>
      <c r="SL23" s="141"/>
      <c r="SM23" s="141"/>
      <c r="SN23" s="141"/>
      <c r="SO23" s="141"/>
      <c r="SP23" s="141"/>
      <c r="SQ23" s="141"/>
      <c r="SR23" s="141"/>
      <c r="SS23" s="140" t="s">
        <v>35</v>
      </c>
      <c r="ST23" s="141"/>
      <c r="SU23" s="141"/>
      <c r="SV23" s="141"/>
      <c r="SW23" s="141"/>
      <c r="SX23" s="141"/>
      <c r="SY23" s="141"/>
      <c r="SZ23" s="141"/>
      <c r="TA23" s="141"/>
      <c r="TB23" s="141"/>
      <c r="TC23" s="141"/>
      <c r="TD23" s="141"/>
      <c r="TE23" s="141"/>
      <c r="TF23" s="141"/>
      <c r="TG23" s="141"/>
      <c r="TH23" s="141"/>
      <c r="TI23" s="140" t="s">
        <v>35</v>
      </c>
      <c r="TJ23" s="141"/>
      <c r="TK23" s="141"/>
      <c r="TL23" s="141"/>
      <c r="TM23" s="141"/>
      <c r="TN23" s="141"/>
      <c r="TO23" s="141"/>
      <c r="TP23" s="141"/>
      <c r="TQ23" s="141"/>
      <c r="TR23" s="141"/>
      <c r="TS23" s="141"/>
      <c r="TT23" s="141"/>
      <c r="TU23" s="141"/>
      <c r="TV23" s="141"/>
      <c r="TW23" s="141"/>
      <c r="TX23" s="141"/>
      <c r="TY23" s="140" t="s">
        <v>35</v>
      </c>
      <c r="TZ23" s="141"/>
      <c r="UA23" s="141"/>
      <c r="UB23" s="141"/>
      <c r="UC23" s="141"/>
      <c r="UD23" s="141"/>
      <c r="UE23" s="141"/>
      <c r="UF23" s="141"/>
      <c r="UG23" s="141"/>
      <c r="UH23" s="141"/>
      <c r="UI23" s="141"/>
      <c r="UJ23" s="141"/>
      <c r="UK23" s="141"/>
      <c r="UL23" s="141"/>
      <c r="UM23" s="141"/>
      <c r="UN23" s="141"/>
      <c r="UO23" s="140" t="s">
        <v>35</v>
      </c>
      <c r="UP23" s="141"/>
      <c r="UQ23" s="141"/>
      <c r="UR23" s="141"/>
      <c r="US23" s="141"/>
      <c r="UT23" s="141"/>
      <c r="UU23" s="141"/>
      <c r="UV23" s="141"/>
      <c r="UW23" s="141"/>
      <c r="UX23" s="141"/>
      <c r="UY23" s="141"/>
      <c r="UZ23" s="141"/>
      <c r="VA23" s="141"/>
      <c r="VB23" s="141"/>
      <c r="VC23" s="141"/>
      <c r="VD23" s="141"/>
      <c r="VE23" s="140" t="s">
        <v>35</v>
      </c>
      <c r="VF23" s="141"/>
      <c r="VG23" s="141"/>
      <c r="VH23" s="141"/>
      <c r="VI23" s="141"/>
      <c r="VJ23" s="141"/>
      <c r="VK23" s="141"/>
      <c r="VL23" s="141"/>
      <c r="VM23" s="141"/>
      <c r="VN23" s="141"/>
      <c r="VO23" s="141"/>
      <c r="VP23" s="141"/>
      <c r="VQ23" s="141"/>
      <c r="VR23" s="141"/>
      <c r="VS23" s="141"/>
      <c r="VT23" s="141"/>
      <c r="VU23" s="140" t="s">
        <v>35</v>
      </c>
      <c r="VV23" s="141"/>
      <c r="VW23" s="141"/>
      <c r="VX23" s="141"/>
      <c r="VY23" s="141"/>
      <c r="VZ23" s="141"/>
      <c r="WA23" s="141"/>
      <c r="WB23" s="141"/>
      <c r="WC23" s="141"/>
      <c r="WD23" s="141"/>
      <c r="WE23" s="141"/>
      <c r="WF23" s="141"/>
      <c r="WG23" s="141"/>
      <c r="WH23" s="141"/>
      <c r="WI23" s="141"/>
      <c r="WJ23" s="141"/>
      <c r="WK23" s="140" t="s">
        <v>35</v>
      </c>
      <c r="WL23" s="141"/>
      <c r="WM23" s="141"/>
      <c r="WN23" s="141"/>
      <c r="WO23" s="141"/>
      <c r="WP23" s="141"/>
      <c r="WQ23" s="141"/>
      <c r="WR23" s="141"/>
      <c r="WS23" s="141"/>
      <c r="WT23" s="141"/>
      <c r="WU23" s="141"/>
      <c r="WV23" s="141"/>
      <c r="WW23" s="141"/>
      <c r="WX23" s="141"/>
      <c r="WY23" s="141"/>
      <c r="WZ23" s="141"/>
      <c r="XA23" s="140" t="s">
        <v>35</v>
      </c>
      <c r="XB23" s="141"/>
      <c r="XC23" s="141"/>
      <c r="XD23" s="141"/>
      <c r="XE23" s="141"/>
      <c r="XF23" s="141"/>
      <c r="XG23" s="141"/>
      <c r="XH23" s="141"/>
      <c r="XI23" s="141"/>
      <c r="XJ23" s="141"/>
      <c r="XK23" s="141"/>
      <c r="XL23" s="141"/>
      <c r="XM23" s="141"/>
      <c r="XN23" s="141"/>
      <c r="XO23" s="141"/>
      <c r="XP23" s="141"/>
      <c r="XQ23" s="140" t="s">
        <v>35</v>
      </c>
      <c r="XR23" s="141"/>
      <c r="XS23" s="141"/>
      <c r="XT23" s="141"/>
      <c r="XU23" s="141"/>
      <c r="XV23" s="141"/>
      <c r="XW23" s="141"/>
      <c r="XX23" s="141"/>
      <c r="XY23" s="141"/>
      <c r="XZ23" s="141"/>
      <c r="YA23" s="141"/>
      <c r="YB23" s="141"/>
      <c r="YC23" s="141"/>
      <c r="YD23" s="141"/>
      <c r="YE23" s="141"/>
      <c r="YF23" s="141"/>
      <c r="YG23" s="140" t="s">
        <v>35</v>
      </c>
      <c r="YH23" s="141"/>
      <c r="YI23" s="141"/>
      <c r="YJ23" s="141"/>
      <c r="YK23" s="141"/>
      <c r="YL23" s="141"/>
      <c r="YM23" s="141"/>
      <c r="YN23" s="141"/>
      <c r="YO23" s="141"/>
      <c r="YP23" s="141"/>
      <c r="YQ23" s="141"/>
      <c r="YR23" s="141"/>
      <c r="YS23" s="141"/>
      <c r="YT23" s="141"/>
      <c r="YU23" s="141"/>
      <c r="YV23" s="141"/>
      <c r="YW23" s="140" t="s">
        <v>35</v>
      </c>
      <c r="YX23" s="141"/>
      <c r="YY23" s="141"/>
      <c r="YZ23" s="141"/>
      <c r="ZA23" s="141"/>
      <c r="ZB23" s="141"/>
      <c r="ZC23" s="141"/>
      <c r="ZD23" s="141"/>
      <c r="ZE23" s="141"/>
      <c r="ZF23" s="141"/>
      <c r="ZG23" s="141"/>
      <c r="ZH23" s="141"/>
      <c r="ZI23" s="141"/>
      <c r="ZJ23" s="141"/>
      <c r="ZK23" s="141"/>
      <c r="ZL23" s="141"/>
      <c r="ZM23" s="140" t="s">
        <v>35</v>
      </c>
      <c r="ZN23" s="141"/>
      <c r="ZO23" s="141"/>
      <c r="ZP23" s="141"/>
      <c r="ZQ23" s="141"/>
      <c r="ZR23" s="141"/>
      <c r="ZS23" s="141"/>
      <c r="ZT23" s="141"/>
      <c r="ZU23" s="141"/>
      <c r="ZV23" s="141"/>
      <c r="ZW23" s="141"/>
      <c r="ZX23" s="141"/>
      <c r="ZY23" s="141"/>
      <c r="ZZ23" s="141"/>
      <c r="AAA23" s="141"/>
      <c r="AAB23" s="141"/>
      <c r="AAC23" s="140" t="s">
        <v>35</v>
      </c>
      <c r="AAD23" s="141"/>
      <c r="AAE23" s="141"/>
      <c r="AAF23" s="141"/>
      <c r="AAG23" s="141"/>
      <c r="AAH23" s="141"/>
      <c r="AAI23" s="141"/>
      <c r="AAJ23" s="141"/>
      <c r="AAK23" s="141"/>
      <c r="AAL23" s="141"/>
      <c r="AAM23" s="141"/>
      <c r="AAN23" s="141"/>
      <c r="AAO23" s="141"/>
      <c r="AAP23" s="141"/>
      <c r="AAQ23" s="141"/>
      <c r="AAR23" s="141"/>
      <c r="AAS23" s="140" t="s">
        <v>35</v>
      </c>
      <c r="AAT23" s="141"/>
      <c r="AAU23" s="141"/>
      <c r="AAV23" s="141"/>
      <c r="AAW23" s="141"/>
      <c r="AAX23" s="141"/>
      <c r="AAY23" s="141"/>
      <c r="AAZ23" s="141"/>
      <c r="ABA23" s="141"/>
      <c r="ABB23" s="141"/>
      <c r="ABC23" s="141"/>
      <c r="ABD23" s="141"/>
      <c r="ABE23" s="141"/>
      <c r="ABF23" s="141"/>
      <c r="ABG23" s="141"/>
      <c r="ABH23" s="141"/>
      <c r="ABI23" s="140" t="s">
        <v>35</v>
      </c>
      <c r="ABJ23" s="141"/>
      <c r="ABK23" s="141"/>
      <c r="ABL23" s="141"/>
      <c r="ABM23" s="141"/>
      <c r="ABN23" s="141"/>
      <c r="ABO23" s="141"/>
      <c r="ABP23" s="141"/>
      <c r="ABQ23" s="141"/>
      <c r="ABR23" s="141"/>
      <c r="ABS23" s="141"/>
      <c r="ABT23" s="141"/>
      <c r="ABU23" s="141"/>
      <c r="ABV23" s="141"/>
      <c r="ABW23" s="141"/>
      <c r="ABX23" s="141"/>
      <c r="ABY23" s="140" t="s">
        <v>35</v>
      </c>
      <c r="ABZ23" s="141"/>
      <c r="ACA23" s="141"/>
      <c r="ACB23" s="141"/>
      <c r="ACC23" s="141"/>
      <c r="ACD23" s="141"/>
      <c r="ACE23" s="141"/>
      <c r="ACF23" s="141"/>
      <c r="ACG23" s="141"/>
      <c r="ACH23" s="141"/>
      <c r="ACI23" s="141"/>
      <c r="ACJ23" s="141"/>
      <c r="ACK23" s="141"/>
      <c r="ACL23" s="141"/>
      <c r="ACM23" s="141"/>
      <c r="ACN23" s="141"/>
      <c r="ACO23" s="140" t="s">
        <v>35</v>
      </c>
      <c r="ACP23" s="141"/>
      <c r="ACQ23" s="141"/>
      <c r="ACR23" s="141"/>
      <c r="ACS23" s="141"/>
      <c r="ACT23" s="141"/>
      <c r="ACU23" s="141"/>
      <c r="ACV23" s="141"/>
      <c r="ACW23" s="141"/>
      <c r="ACX23" s="141"/>
      <c r="ACY23" s="141"/>
      <c r="ACZ23" s="141"/>
      <c r="ADA23" s="141"/>
      <c r="ADB23" s="141"/>
      <c r="ADC23" s="141"/>
      <c r="ADD23" s="141"/>
      <c r="ADE23" s="140" t="s">
        <v>35</v>
      </c>
      <c r="ADF23" s="141"/>
      <c r="ADG23" s="141"/>
      <c r="ADH23" s="141"/>
      <c r="ADI23" s="141"/>
      <c r="ADJ23" s="141"/>
      <c r="ADK23" s="141"/>
      <c r="ADL23" s="141"/>
      <c r="ADM23" s="141"/>
      <c r="ADN23" s="141"/>
      <c r="ADO23" s="141"/>
      <c r="ADP23" s="141"/>
      <c r="ADQ23" s="141"/>
      <c r="ADR23" s="141"/>
      <c r="ADS23" s="141"/>
      <c r="ADT23" s="141"/>
      <c r="ADU23" s="140" t="s">
        <v>35</v>
      </c>
      <c r="ADV23" s="141"/>
      <c r="ADW23" s="141"/>
      <c r="ADX23" s="141"/>
      <c r="ADY23" s="141"/>
      <c r="ADZ23" s="141"/>
      <c r="AEA23" s="141"/>
      <c r="AEB23" s="141"/>
      <c r="AEC23" s="141"/>
      <c r="AED23" s="141"/>
      <c r="AEE23" s="141"/>
      <c r="AEF23" s="141"/>
      <c r="AEG23" s="141"/>
      <c r="AEH23" s="141"/>
      <c r="AEI23" s="141"/>
      <c r="AEJ23" s="141"/>
      <c r="AEK23" s="140" t="s">
        <v>35</v>
      </c>
      <c r="AEL23" s="141"/>
      <c r="AEM23" s="141"/>
      <c r="AEN23" s="141"/>
      <c r="AEO23" s="141"/>
      <c r="AEP23" s="141"/>
      <c r="AEQ23" s="141"/>
      <c r="AER23" s="141"/>
      <c r="AES23" s="141"/>
      <c r="AET23" s="141"/>
      <c r="AEU23" s="141"/>
      <c r="AEV23" s="141"/>
      <c r="AEW23" s="141"/>
      <c r="AEX23" s="141"/>
      <c r="AEY23" s="141"/>
      <c r="AEZ23" s="141"/>
      <c r="AFA23" s="140" t="s">
        <v>35</v>
      </c>
      <c r="AFB23" s="141"/>
      <c r="AFC23" s="141"/>
      <c r="AFD23" s="141"/>
      <c r="AFE23" s="141"/>
      <c r="AFF23" s="141"/>
      <c r="AFG23" s="141"/>
      <c r="AFH23" s="141"/>
      <c r="AFI23" s="141"/>
      <c r="AFJ23" s="141"/>
      <c r="AFK23" s="141"/>
      <c r="AFL23" s="141"/>
      <c r="AFM23" s="141"/>
      <c r="AFN23" s="141"/>
      <c r="AFO23" s="141"/>
      <c r="AFP23" s="141"/>
      <c r="AFQ23" s="140" t="s">
        <v>35</v>
      </c>
      <c r="AFR23" s="141"/>
      <c r="AFS23" s="141"/>
      <c r="AFT23" s="141"/>
      <c r="AFU23" s="141"/>
      <c r="AFV23" s="141"/>
      <c r="AFW23" s="141"/>
      <c r="AFX23" s="141"/>
      <c r="AFY23" s="141"/>
      <c r="AFZ23" s="141"/>
      <c r="AGA23" s="141"/>
      <c r="AGB23" s="141"/>
      <c r="AGC23" s="141"/>
      <c r="AGD23" s="141"/>
      <c r="AGE23" s="141"/>
      <c r="AGF23" s="141"/>
      <c r="AGG23" s="140" t="s">
        <v>35</v>
      </c>
      <c r="AGH23" s="141"/>
      <c r="AGI23" s="141"/>
      <c r="AGJ23" s="141"/>
      <c r="AGK23" s="141"/>
      <c r="AGL23" s="141"/>
      <c r="AGM23" s="141"/>
      <c r="AGN23" s="141"/>
      <c r="AGO23" s="141"/>
      <c r="AGP23" s="141"/>
      <c r="AGQ23" s="141"/>
      <c r="AGR23" s="141"/>
      <c r="AGS23" s="141"/>
      <c r="AGT23" s="141"/>
      <c r="AGU23" s="141"/>
      <c r="AGV23" s="141"/>
      <c r="AGW23" s="140" t="s">
        <v>35</v>
      </c>
      <c r="AGX23" s="141"/>
      <c r="AGY23" s="141"/>
      <c r="AGZ23" s="141"/>
      <c r="AHA23" s="141"/>
      <c r="AHB23" s="141"/>
      <c r="AHC23" s="141"/>
      <c r="AHD23" s="141"/>
      <c r="AHE23" s="141"/>
      <c r="AHF23" s="141"/>
      <c r="AHG23" s="141"/>
      <c r="AHH23" s="141"/>
      <c r="AHI23" s="141"/>
      <c r="AHJ23" s="141"/>
      <c r="AHK23" s="141"/>
      <c r="AHL23" s="141"/>
      <c r="AHM23" s="140" t="s">
        <v>35</v>
      </c>
      <c r="AHN23" s="141"/>
      <c r="AHO23" s="141"/>
      <c r="AHP23" s="141"/>
      <c r="AHQ23" s="141"/>
      <c r="AHR23" s="141"/>
      <c r="AHS23" s="141"/>
      <c r="AHT23" s="141"/>
      <c r="AHU23" s="141"/>
      <c r="AHV23" s="141"/>
      <c r="AHW23" s="141"/>
      <c r="AHX23" s="141"/>
      <c r="AHY23" s="141"/>
      <c r="AHZ23" s="141"/>
      <c r="AIA23" s="141"/>
      <c r="AIB23" s="141"/>
      <c r="AIC23" s="140" t="s">
        <v>35</v>
      </c>
      <c r="AID23" s="141"/>
      <c r="AIE23" s="141"/>
      <c r="AIF23" s="141"/>
      <c r="AIG23" s="141"/>
      <c r="AIH23" s="141"/>
      <c r="AII23" s="141"/>
      <c r="AIJ23" s="141"/>
      <c r="AIK23" s="141"/>
      <c r="AIL23" s="141"/>
      <c r="AIM23" s="141"/>
      <c r="AIN23" s="141"/>
      <c r="AIO23" s="141"/>
      <c r="AIP23" s="141"/>
      <c r="AIQ23" s="141"/>
      <c r="AIR23" s="141"/>
      <c r="AIS23" s="140" t="s">
        <v>35</v>
      </c>
      <c r="AIT23" s="141"/>
      <c r="AIU23" s="141"/>
      <c r="AIV23" s="141"/>
      <c r="AIW23" s="141"/>
      <c r="AIX23" s="141"/>
      <c r="AIY23" s="141"/>
      <c r="AIZ23" s="141"/>
      <c r="AJA23" s="141"/>
      <c r="AJB23" s="141"/>
      <c r="AJC23" s="141"/>
      <c r="AJD23" s="141"/>
      <c r="AJE23" s="141"/>
      <c r="AJF23" s="141"/>
      <c r="AJG23" s="141"/>
      <c r="AJH23" s="141"/>
      <c r="AJI23" s="140" t="s">
        <v>35</v>
      </c>
      <c r="AJJ23" s="141"/>
      <c r="AJK23" s="141"/>
      <c r="AJL23" s="141"/>
      <c r="AJM23" s="141"/>
      <c r="AJN23" s="141"/>
      <c r="AJO23" s="141"/>
      <c r="AJP23" s="141"/>
      <c r="AJQ23" s="141"/>
      <c r="AJR23" s="141"/>
      <c r="AJS23" s="141"/>
      <c r="AJT23" s="141"/>
      <c r="AJU23" s="141"/>
      <c r="AJV23" s="141"/>
      <c r="AJW23" s="141"/>
      <c r="AJX23" s="141"/>
      <c r="AJY23" s="140" t="s">
        <v>35</v>
      </c>
      <c r="AJZ23" s="141"/>
      <c r="AKA23" s="141"/>
      <c r="AKB23" s="141"/>
      <c r="AKC23" s="141"/>
      <c r="AKD23" s="141"/>
      <c r="AKE23" s="141"/>
      <c r="AKF23" s="141"/>
      <c r="AKG23" s="141"/>
      <c r="AKH23" s="141"/>
      <c r="AKI23" s="141"/>
      <c r="AKJ23" s="141"/>
      <c r="AKK23" s="141"/>
      <c r="AKL23" s="141"/>
      <c r="AKM23" s="141"/>
      <c r="AKN23" s="141"/>
      <c r="AKO23" s="140" t="s">
        <v>35</v>
      </c>
      <c r="AKP23" s="141"/>
      <c r="AKQ23" s="141"/>
      <c r="AKR23" s="141"/>
      <c r="AKS23" s="141"/>
      <c r="AKT23" s="141"/>
      <c r="AKU23" s="141"/>
      <c r="AKV23" s="141"/>
      <c r="AKW23" s="141"/>
      <c r="AKX23" s="141"/>
      <c r="AKY23" s="141"/>
      <c r="AKZ23" s="141"/>
      <c r="ALA23" s="141"/>
      <c r="ALB23" s="141"/>
      <c r="ALC23" s="141"/>
      <c r="ALD23" s="141"/>
      <c r="ALE23" s="140" t="s">
        <v>35</v>
      </c>
      <c r="ALF23" s="141"/>
      <c r="ALG23" s="141"/>
      <c r="ALH23" s="141"/>
      <c r="ALI23" s="141"/>
      <c r="ALJ23" s="141"/>
      <c r="ALK23" s="141"/>
      <c r="ALL23" s="141"/>
      <c r="ALM23" s="141"/>
      <c r="ALN23" s="141"/>
      <c r="ALO23" s="141"/>
      <c r="ALP23" s="141"/>
      <c r="ALQ23" s="141"/>
      <c r="ALR23" s="141"/>
      <c r="ALS23" s="141"/>
      <c r="ALT23" s="141"/>
      <c r="ALU23" s="140" t="s">
        <v>35</v>
      </c>
      <c r="ALV23" s="141"/>
      <c r="ALW23" s="141"/>
      <c r="ALX23" s="141"/>
      <c r="ALY23" s="141"/>
      <c r="ALZ23" s="141"/>
      <c r="AMA23" s="141"/>
      <c r="AMB23" s="141"/>
      <c r="AMC23" s="141"/>
      <c r="AMD23" s="141"/>
      <c r="AME23" s="141"/>
      <c r="AMF23" s="141"/>
      <c r="AMG23" s="141"/>
      <c r="AMH23" s="141"/>
      <c r="AMI23" s="141"/>
      <c r="AMJ23" s="141"/>
      <c r="AMK23" s="140" t="s">
        <v>35</v>
      </c>
      <c r="AML23" s="141"/>
      <c r="AMM23" s="141"/>
      <c r="AMN23" s="141"/>
      <c r="AMO23" s="141"/>
      <c r="AMP23" s="141"/>
      <c r="AMQ23" s="141"/>
      <c r="AMR23" s="141"/>
      <c r="AMS23" s="141"/>
      <c r="AMT23" s="141"/>
      <c r="AMU23" s="141"/>
      <c r="AMV23" s="141"/>
      <c r="AMW23" s="141"/>
      <c r="AMX23" s="141"/>
      <c r="AMY23" s="141"/>
      <c r="AMZ23" s="141"/>
      <c r="ANA23" s="140" t="s">
        <v>35</v>
      </c>
      <c r="ANB23" s="141"/>
      <c r="ANC23" s="141"/>
      <c r="AND23" s="141"/>
      <c r="ANE23" s="141"/>
      <c r="ANF23" s="141"/>
      <c r="ANG23" s="141"/>
      <c r="ANH23" s="141"/>
      <c r="ANI23" s="141"/>
      <c r="ANJ23" s="141"/>
      <c r="ANK23" s="141"/>
      <c r="ANL23" s="141"/>
      <c r="ANM23" s="141"/>
      <c r="ANN23" s="141"/>
      <c r="ANO23" s="141"/>
      <c r="ANP23" s="141"/>
      <c r="ANQ23" s="140" t="s">
        <v>35</v>
      </c>
      <c r="ANR23" s="141"/>
      <c r="ANS23" s="141"/>
      <c r="ANT23" s="141"/>
      <c r="ANU23" s="141"/>
      <c r="ANV23" s="141"/>
      <c r="ANW23" s="141"/>
      <c r="ANX23" s="141"/>
      <c r="ANY23" s="141"/>
      <c r="ANZ23" s="141"/>
      <c r="AOA23" s="141"/>
      <c r="AOB23" s="141"/>
      <c r="AOC23" s="141"/>
      <c r="AOD23" s="141"/>
      <c r="AOE23" s="141"/>
      <c r="AOF23" s="141"/>
      <c r="AOG23" s="140" t="s">
        <v>35</v>
      </c>
      <c r="AOH23" s="141"/>
      <c r="AOI23" s="141"/>
      <c r="AOJ23" s="141"/>
      <c r="AOK23" s="141"/>
      <c r="AOL23" s="141"/>
      <c r="AOM23" s="141"/>
      <c r="AON23" s="141"/>
      <c r="AOO23" s="141"/>
      <c r="AOP23" s="141"/>
      <c r="AOQ23" s="141"/>
      <c r="AOR23" s="141"/>
      <c r="AOS23" s="141"/>
      <c r="AOT23" s="141"/>
      <c r="AOU23" s="141"/>
      <c r="AOV23" s="141"/>
      <c r="AOW23" s="140" t="s">
        <v>35</v>
      </c>
      <c r="AOX23" s="141"/>
      <c r="AOY23" s="141"/>
      <c r="AOZ23" s="141"/>
      <c r="APA23" s="141"/>
      <c r="APB23" s="141"/>
      <c r="APC23" s="141"/>
      <c r="APD23" s="141"/>
      <c r="APE23" s="141"/>
      <c r="APF23" s="141"/>
      <c r="APG23" s="141"/>
      <c r="APH23" s="141"/>
      <c r="API23" s="141"/>
      <c r="APJ23" s="141"/>
      <c r="APK23" s="141"/>
      <c r="APL23" s="141"/>
      <c r="APM23" s="140" t="s">
        <v>35</v>
      </c>
      <c r="APN23" s="141"/>
      <c r="APO23" s="141"/>
      <c r="APP23" s="141"/>
      <c r="APQ23" s="141"/>
      <c r="APR23" s="141"/>
      <c r="APS23" s="141"/>
      <c r="APT23" s="141"/>
      <c r="APU23" s="141"/>
      <c r="APV23" s="141"/>
      <c r="APW23" s="141"/>
      <c r="APX23" s="141"/>
      <c r="APY23" s="141"/>
      <c r="APZ23" s="141"/>
      <c r="AQA23" s="141"/>
      <c r="AQB23" s="141"/>
      <c r="AQC23" s="140" t="s">
        <v>35</v>
      </c>
      <c r="AQD23" s="141"/>
      <c r="AQE23" s="141"/>
      <c r="AQF23" s="141"/>
      <c r="AQG23" s="141"/>
      <c r="AQH23" s="141"/>
      <c r="AQI23" s="141"/>
      <c r="AQJ23" s="141"/>
      <c r="AQK23" s="141"/>
      <c r="AQL23" s="141"/>
      <c r="AQM23" s="141"/>
      <c r="AQN23" s="141"/>
      <c r="AQO23" s="141"/>
      <c r="AQP23" s="141"/>
      <c r="AQQ23" s="141"/>
      <c r="AQR23" s="141"/>
      <c r="AQS23" s="140" t="s">
        <v>35</v>
      </c>
      <c r="AQT23" s="141"/>
      <c r="AQU23" s="141"/>
      <c r="AQV23" s="141"/>
      <c r="AQW23" s="141"/>
      <c r="AQX23" s="141"/>
      <c r="AQY23" s="141"/>
      <c r="AQZ23" s="141"/>
      <c r="ARA23" s="141"/>
      <c r="ARB23" s="141"/>
      <c r="ARC23" s="141"/>
      <c r="ARD23" s="141"/>
      <c r="ARE23" s="141"/>
      <c r="ARF23" s="141"/>
      <c r="ARG23" s="141"/>
      <c r="ARH23" s="141"/>
      <c r="ARI23" s="140" t="s">
        <v>35</v>
      </c>
      <c r="ARJ23" s="141"/>
      <c r="ARK23" s="141"/>
      <c r="ARL23" s="141"/>
      <c r="ARM23" s="141"/>
      <c r="ARN23" s="141"/>
      <c r="ARO23" s="141"/>
      <c r="ARP23" s="141"/>
      <c r="ARQ23" s="141"/>
      <c r="ARR23" s="141"/>
      <c r="ARS23" s="141"/>
      <c r="ART23" s="141"/>
      <c r="ARU23" s="141"/>
      <c r="ARV23" s="141"/>
      <c r="ARW23" s="141"/>
      <c r="ARX23" s="141"/>
      <c r="ARY23" s="140" t="s">
        <v>35</v>
      </c>
      <c r="ARZ23" s="141"/>
      <c r="ASA23" s="141"/>
      <c r="ASB23" s="141"/>
      <c r="ASC23" s="141"/>
      <c r="ASD23" s="141"/>
      <c r="ASE23" s="141"/>
      <c r="ASF23" s="141"/>
      <c r="ASG23" s="141"/>
      <c r="ASH23" s="141"/>
      <c r="ASI23" s="141"/>
      <c r="ASJ23" s="141"/>
      <c r="ASK23" s="141"/>
      <c r="ASL23" s="141"/>
      <c r="ASM23" s="141"/>
      <c r="ASN23" s="141"/>
      <c r="ASO23" s="140" t="s">
        <v>35</v>
      </c>
      <c r="ASP23" s="141"/>
      <c r="ASQ23" s="141"/>
      <c r="ASR23" s="141"/>
      <c r="ASS23" s="141"/>
      <c r="AST23" s="141"/>
      <c r="ASU23" s="141"/>
      <c r="ASV23" s="141"/>
      <c r="ASW23" s="141"/>
      <c r="ASX23" s="141"/>
      <c r="ASY23" s="141"/>
      <c r="ASZ23" s="141"/>
      <c r="ATA23" s="141"/>
      <c r="ATB23" s="141"/>
      <c r="ATC23" s="141"/>
      <c r="ATD23" s="141"/>
      <c r="ATE23" s="140" t="s">
        <v>35</v>
      </c>
      <c r="ATF23" s="141"/>
      <c r="ATG23" s="141"/>
      <c r="ATH23" s="141"/>
      <c r="ATI23" s="141"/>
      <c r="ATJ23" s="141"/>
      <c r="ATK23" s="141"/>
      <c r="ATL23" s="141"/>
      <c r="ATM23" s="141"/>
      <c r="ATN23" s="141"/>
      <c r="ATO23" s="141"/>
      <c r="ATP23" s="141"/>
      <c r="ATQ23" s="141"/>
      <c r="ATR23" s="141"/>
      <c r="ATS23" s="141"/>
      <c r="ATT23" s="141"/>
      <c r="ATU23" s="140" t="s">
        <v>35</v>
      </c>
      <c r="ATV23" s="141"/>
      <c r="ATW23" s="141"/>
      <c r="ATX23" s="141"/>
      <c r="ATY23" s="141"/>
      <c r="ATZ23" s="141"/>
      <c r="AUA23" s="141"/>
      <c r="AUB23" s="141"/>
      <c r="AUC23" s="141"/>
      <c r="AUD23" s="141"/>
      <c r="AUE23" s="141"/>
      <c r="AUF23" s="141"/>
      <c r="AUG23" s="141"/>
      <c r="AUH23" s="141"/>
      <c r="AUI23" s="141"/>
      <c r="AUJ23" s="141"/>
      <c r="AUK23" s="140" t="s">
        <v>35</v>
      </c>
      <c r="AUL23" s="141"/>
      <c r="AUM23" s="141"/>
      <c r="AUN23" s="141"/>
      <c r="AUO23" s="141"/>
      <c r="AUP23" s="141"/>
      <c r="AUQ23" s="141"/>
      <c r="AUR23" s="141"/>
      <c r="AUS23" s="141"/>
      <c r="AUT23" s="141"/>
      <c r="AUU23" s="141"/>
      <c r="AUV23" s="141"/>
      <c r="AUW23" s="141"/>
      <c r="AUX23" s="141"/>
      <c r="AUY23" s="141"/>
      <c r="AUZ23" s="141"/>
      <c r="AVA23" s="140" t="s">
        <v>35</v>
      </c>
      <c r="AVB23" s="141"/>
      <c r="AVC23" s="141"/>
      <c r="AVD23" s="141"/>
      <c r="AVE23" s="141"/>
      <c r="AVF23" s="141"/>
      <c r="AVG23" s="141"/>
      <c r="AVH23" s="141"/>
      <c r="AVI23" s="141"/>
      <c r="AVJ23" s="141"/>
      <c r="AVK23" s="141"/>
      <c r="AVL23" s="141"/>
      <c r="AVM23" s="141"/>
      <c r="AVN23" s="141"/>
      <c r="AVO23" s="141"/>
      <c r="AVP23" s="141"/>
      <c r="AVQ23" s="140" t="s">
        <v>35</v>
      </c>
      <c r="AVR23" s="141"/>
      <c r="AVS23" s="141"/>
      <c r="AVT23" s="141"/>
      <c r="AVU23" s="141"/>
      <c r="AVV23" s="141"/>
      <c r="AVW23" s="141"/>
      <c r="AVX23" s="141"/>
      <c r="AVY23" s="141"/>
      <c r="AVZ23" s="141"/>
      <c r="AWA23" s="141"/>
      <c r="AWB23" s="141"/>
      <c r="AWC23" s="141"/>
      <c r="AWD23" s="141"/>
      <c r="AWE23" s="141"/>
      <c r="AWF23" s="141"/>
      <c r="AWG23" s="140" t="s">
        <v>35</v>
      </c>
      <c r="AWH23" s="141"/>
      <c r="AWI23" s="141"/>
      <c r="AWJ23" s="141"/>
      <c r="AWK23" s="141"/>
      <c r="AWL23" s="141"/>
      <c r="AWM23" s="141"/>
      <c r="AWN23" s="141"/>
      <c r="AWO23" s="141"/>
      <c r="AWP23" s="141"/>
      <c r="AWQ23" s="141"/>
      <c r="AWR23" s="141"/>
      <c r="AWS23" s="141"/>
      <c r="AWT23" s="141"/>
      <c r="AWU23" s="141"/>
      <c r="AWV23" s="141"/>
      <c r="AWW23" s="140" t="s">
        <v>35</v>
      </c>
      <c r="AWX23" s="141"/>
      <c r="AWY23" s="141"/>
      <c r="AWZ23" s="141"/>
      <c r="AXA23" s="141"/>
      <c r="AXB23" s="141"/>
      <c r="AXC23" s="141"/>
      <c r="AXD23" s="141"/>
      <c r="AXE23" s="141"/>
      <c r="AXF23" s="141"/>
      <c r="AXG23" s="141"/>
      <c r="AXH23" s="141"/>
      <c r="AXI23" s="141"/>
      <c r="AXJ23" s="141"/>
      <c r="AXK23" s="141"/>
      <c r="AXL23" s="141"/>
      <c r="AXM23" s="140" t="s">
        <v>35</v>
      </c>
      <c r="AXN23" s="141"/>
      <c r="AXO23" s="141"/>
      <c r="AXP23" s="141"/>
      <c r="AXQ23" s="141"/>
      <c r="AXR23" s="141"/>
      <c r="AXS23" s="141"/>
      <c r="AXT23" s="141"/>
      <c r="AXU23" s="141"/>
      <c r="AXV23" s="141"/>
      <c r="AXW23" s="141"/>
      <c r="AXX23" s="141"/>
      <c r="AXY23" s="141"/>
      <c r="AXZ23" s="141"/>
      <c r="AYA23" s="141"/>
      <c r="AYB23" s="141"/>
      <c r="AYC23" s="140" t="s">
        <v>35</v>
      </c>
      <c r="AYD23" s="141"/>
      <c r="AYE23" s="141"/>
      <c r="AYF23" s="141"/>
      <c r="AYG23" s="141"/>
      <c r="AYH23" s="141"/>
      <c r="AYI23" s="141"/>
      <c r="AYJ23" s="141"/>
      <c r="AYK23" s="141"/>
      <c r="AYL23" s="141"/>
      <c r="AYM23" s="141"/>
      <c r="AYN23" s="141"/>
      <c r="AYO23" s="141"/>
      <c r="AYP23" s="141"/>
      <c r="AYQ23" s="141"/>
      <c r="AYR23" s="141"/>
      <c r="AYS23" s="140" t="s">
        <v>35</v>
      </c>
      <c r="AYT23" s="141"/>
      <c r="AYU23" s="141"/>
      <c r="AYV23" s="141"/>
      <c r="AYW23" s="141"/>
      <c r="AYX23" s="141"/>
      <c r="AYY23" s="141"/>
      <c r="AYZ23" s="141"/>
      <c r="AZA23" s="141"/>
      <c r="AZB23" s="141"/>
      <c r="AZC23" s="141"/>
      <c r="AZD23" s="141"/>
      <c r="AZE23" s="141"/>
      <c r="AZF23" s="141"/>
      <c r="AZG23" s="141"/>
      <c r="AZH23" s="141"/>
      <c r="AZI23" s="140" t="s">
        <v>35</v>
      </c>
      <c r="AZJ23" s="141"/>
      <c r="AZK23" s="141"/>
      <c r="AZL23" s="141"/>
      <c r="AZM23" s="141"/>
      <c r="AZN23" s="141"/>
      <c r="AZO23" s="141"/>
      <c r="AZP23" s="141"/>
      <c r="AZQ23" s="141"/>
      <c r="AZR23" s="141"/>
      <c r="AZS23" s="141"/>
      <c r="AZT23" s="141"/>
      <c r="AZU23" s="141"/>
      <c r="AZV23" s="141"/>
      <c r="AZW23" s="141"/>
      <c r="AZX23" s="141"/>
      <c r="AZY23" s="140" t="s">
        <v>35</v>
      </c>
      <c r="AZZ23" s="141"/>
      <c r="BAA23" s="141"/>
      <c r="BAB23" s="141"/>
      <c r="BAC23" s="141"/>
      <c r="BAD23" s="141"/>
      <c r="BAE23" s="141"/>
      <c r="BAF23" s="141"/>
      <c r="BAG23" s="141"/>
      <c r="BAH23" s="141"/>
      <c r="BAI23" s="141"/>
      <c r="BAJ23" s="141"/>
      <c r="BAK23" s="141"/>
      <c r="BAL23" s="141"/>
      <c r="BAM23" s="141"/>
      <c r="BAN23" s="141"/>
      <c r="BAO23" s="140" t="s">
        <v>35</v>
      </c>
      <c r="BAP23" s="141"/>
      <c r="BAQ23" s="141"/>
      <c r="BAR23" s="141"/>
      <c r="BAS23" s="141"/>
      <c r="BAT23" s="141"/>
      <c r="BAU23" s="141"/>
      <c r="BAV23" s="141"/>
      <c r="BAW23" s="141"/>
      <c r="BAX23" s="141"/>
      <c r="BAY23" s="141"/>
      <c r="BAZ23" s="141"/>
      <c r="BBA23" s="141"/>
      <c r="BBB23" s="141"/>
      <c r="BBC23" s="141"/>
      <c r="BBD23" s="141"/>
      <c r="BBE23" s="140" t="s">
        <v>35</v>
      </c>
      <c r="BBF23" s="141"/>
      <c r="BBG23" s="141"/>
      <c r="BBH23" s="141"/>
      <c r="BBI23" s="141"/>
      <c r="BBJ23" s="141"/>
      <c r="BBK23" s="141"/>
      <c r="BBL23" s="141"/>
      <c r="BBM23" s="141"/>
      <c r="BBN23" s="141"/>
      <c r="BBO23" s="141"/>
      <c r="BBP23" s="141"/>
      <c r="BBQ23" s="141"/>
      <c r="BBR23" s="141"/>
      <c r="BBS23" s="141"/>
      <c r="BBT23" s="141"/>
      <c r="BBU23" s="140" t="s">
        <v>35</v>
      </c>
      <c r="BBV23" s="141"/>
      <c r="BBW23" s="141"/>
      <c r="BBX23" s="141"/>
      <c r="BBY23" s="141"/>
      <c r="BBZ23" s="141"/>
      <c r="BCA23" s="141"/>
      <c r="BCB23" s="141"/>
      <c r="BCC23" s="141"/>
      <c r="BCD23" s="141"/>
      <c r="BCE23" s="141"/>
      <c r="BCF23" s="141"/>
      <c r="BCG23" s="141"/>
      <c r="BCH23" s="141"/>
      <c r="BCI23" s="141"/>
      <c r="BCJ23" s="141"/>
      <c r="BCK23" s="140" t="s">
        <v>35</v>
      </c>
      <c r="BCL23" s="141"/>
      <c r="BCM23" s="141"/>
      <c r="BCN23" s="141"/>
      <c r="BCO23" s="141"/>
      <c r="BCP23" s="141"/>
      <c r="BCQ23" s="141"/>
      <c r="BCR23" s="141"/>
      <c r="BCS23" s="141"/>
      <c r="BCT23" s="141"/>
      <c r="BCU23" s="141"/>
      <c r="BCV23" s="141"/>
      <c r="BCW23" s="141"/>
      <c r="BCX23" s="141"/>
      <c r="BCY23" s="141"/>
      <c r="BCZ23" s="141"/>
      <c r="BDA23" s="140" t="s">
        <v>35</v>
      </c>
      <c r="BDB23" s="141"/>
      <c r="BDC23" s="141"/>
      <c r="BDD23" s="141"/>
      <c r="BDE23" s="141"/>
      <c r="BDF23" s="141"/>
      <c r="BDG23" s="141"/>
      <c r="BDH23" s="141"/>
      <c r="BDI23" s="141"/>
      <c r="BDJ23" s="141"/>
      <c r="BDK23" s="141"/>
      <c r="BDL23" s="141"/>
      <c r="BDM23" s="141"/>
      <c r="BDN23" s="141"/>
      <c r="BDO23" s="141"/>
      <c r="BDP23" s="141"/>
      <c r="BDQ23" s="140" t="s">
        <v>35</v>
      </c>
      <c r="BDR23" s="141"/>
      <c r="BDS23" s="141"/>
      <c r="BDT23" s="141"/>
      <c r="BDU23" s="141"/>
      <c r="BDV23" s="141"/>
      <c r="BDW23" s="141"/>
      <c r="BDX23" s="141"/>
      <c r="BDY23" s="141"/>
      <c r="BDZ23" s="141"/>
      <c r="BEA23" s="141"/>
      <c r="BEB23" s="141"/>
      <c r="BEC23" s="141"/>
      <c r="BED23" s="141"/>
      <c r="BEE23" s="141"/>
      <c r="BEF23" s="141"/>
      <c r="BEG23" s="140" t="s">
        <v>35</v>
      </c>
      <c r="BEH23" s="141"/>
      <c r="BEI23" s="141"/>
      <c r="BEJ23" s="141"/>
      <c r="BEK23" s="141"/>
      <c r="BEL23" s="141"/>
      <c r="BEM23" s="141"/>
      <c r="BEN23" s="141"/>
      <c r="BEO23" s="141"/>
      <c r="BEP23" s="141"/>
      <c r="BEQ23" s="141"/>
      <c r="BER23" s="141"/>
      <c r="BES23" s="141"/>
      <c r="BET23" s="141"/>
      <c r="BEU23" s="141"/>
      <c r="BEV23" s="141"/>
      <c r="BEW23" s="140" t="s">
        <v>35</v>
      </c>
      <c r="BEX23" s="141"/>
      <c r="BEY23" s="141"/>
      <c r="BEZ23" s="141"/>
      <c r="BFA23" s="141"/>
      <c r="BFB23" s="141"/>
      <c r="BFC23" s="141"/>
      <c r="BFD23" s="141"/>
      <c r="BFE23" s="141"/>
      <c r="BFF23" s="141"/>
      <c r="BFG23" s="141"/>
      <c r="BFH23" s="141"/>
      <c r="BFI23" s="141"/>
      <c r="BFJ23" s="141"/>
      <c r="BFK23" s="141"/>
      <c r="BFL23" s="141"/>
      <c r="BFM23" s="140" t="s">
        <v>35</v>
      </c>
      <c r="BFN23" s="141"/>
      <c r="BFO23" s="141"/>
      <c r="BFP23" s="141"/>
      <c r="BFQ23" s="141"/>
      <c r="BFR23" s="141"/>
      <c r="BFS23" s="141"/>
      <c r="BFT23" s="141"/>
      <c r="BFU23" s="141"/>
      <c r="BFV23" s="141"/>
      <c r="BFW23" s="141"/>
      <c r="BFX23" s="141"/>
      <c r="BFY23" s="141"/>
      <c r="BFZ23" s="141"/>
      <c r="BGA23" s="141"/>
      <c r="BGB23" s="141"/>
      <c r="BGC23" s="140" t="s">
        <v>35</v>
      </c>
      <c r="BGD23" s="141"/>
      <c r="BGE23" s="141"/>
      <c r="BGF23" s="141"/>
      <c r="BGG23" s="141"/>
      <c r="BGH23" s="141"/>
      <c r="BGI23" s="141"/>
      <c r="BGJ23" s="141"/>
      <c r="BGK23" s="141"/>
      <c r="BGL23" s="141"/>
      <c r="BGM23" s="141"/>
      <c r="BGN23" s="141"/>
      <c r="BGO23" s="141"/>
      <c r="BGP23" s="141"/>
      <c r="BGQ23" s="141"/>
      <c r="BGR23" s="141"/>
      <c r="BGS23" s="140" t="s">
        <v>35</v>
      </c>
      <c r="BGT23" s="141"/>
      <c r="BGU23" s="141"/>
      <c r="BGV23" s="141"/>
      <c r="BGW23" s="141"/>
      <c r="BGX23" s="141"/>
      <c r="BGY23" s="141"/>
      <c r="BGZ23" s="141"/>
      <c r="BHA23" s="141"/>
      <c r="BHB23" s="141"/>
      <c r="BHC23" s="141"/>
      <c r="BHD23" s="141"/>
      <c r="BHE23" s="141"/>
      <c r="BHF23" s="141"/>
      <c r="BHG23" s="141"/>
      <c r="BHH23" s="141"/>
      <c r="BHI23" s="140" t="s">
        <v>35</v>
      </c>
      <c r="BHJ23" s="141"/>
      <c r="BHK23" s="141"/>
      <c r="BHL23" s="141"/>
      <c r="BHM23" s="141"/>
      <c r="BHN23" s="141"/>
      <c r="BHO23" s="141"/>
      <c r="BHP23" s="141"/>
      <c r="BHQ23" s="141"/>
      <c r="BHR23" s="141"/>
      <c r="BHS23" s="141"/>
      <c r="BHT23" s="141"/>
      <c r="BHU23" s="141"/>
      <c r="BHV23" s="141"/>
      <c r="BHW23" s="141"/>
      <c r="BHX23" s="141"/>
      <c r="BHY23" s="140" t="s">
        <v>35</v>
      </c>
      <c r="BHZ23" s="141"/>
      <c r="BIA23" s="141"/>
      <c r="BIB23" s="141"/>
      <c r="BIC23" s="141"/>
      <c r="BID23" s="141"/>
      <c r="BIE23" s="141"/>
      <c r="BIF23" s="141"/>
      <c r="BIG23" s="141"/>
      <c r="BIH23" s="141"/>
      <c r="BII23" s="141"/>
      <c r="BIJ23" s="141"/>
      <c r="BIK23" s="141"/>
      <c r="BIL23" s="141"/>
      <c r="BIM23" s="141"/>
      <c r="BIN23" s="141"/>
      <c r="BIO23" s="140" t="s">
        <v>35</v>
      </c>
      <c r="BIP23" s="141"/>
      <c r="BIQ23" s="141"/>
      <c r="BIR23" s="141"/>
      <c r="BIS23" s="141"/>
      <c r="BIT23" s="141"/>
      <c r="BIU23" s="141"/>
      <c r="BIV23" s="141"/>
      <c r="BIW23" s="141"/>
      <c r="BIX23" s="141"/>
      <c r="BIY23" s="141"/>
      <c r="BIZ23" s="141"/>
      <c r="BJA23" s="141"/>
      <c r="BJB23" s="141"/>
      <c r="BJC23" s="141"/>
      <c r="BJD23" s="141"/>
      <c r="BJE23" s="140" t="s">
        <v>35</v>
      </c>
      <c r="BJF23" s="141"/>
      <c r="BJG23" s="141"/>
      <c r="BJH23" s="141"/>
      <c r="BJI23" s="141"/>
      <c r="BJJ23" s="141"/>
      <c r="BJK23" s="141"/>
      <c r="BJL23" s="141"/>
      <c r="BJM23" s="141"/>
      <c r="BJN23" s="141"/>
      <c r="BJO23" s="141"/>
      <c r="BJP23" s="141"/>
      <c r="BJQ23" s="141"/>
      <c r="BJR23" s="141"/>
      <c r="BJS23" s="141"/>
      <c r="BJT23" s="141"/>
      <c r="BJU23" s="140" t="s">
        <v>35</v>
      </c>
      <c r="BJV23" s="141"/>
      <c r="BJW23" s="141"/>
      <c r="BJX23" s="141"/>
      <c r="BJY23" s="141"/>
      <c r="BJZ23" s="141"/>
      <c r="BKA23" s="141"/>
      <c r="BKB23" s="141"/>
      <c r="BKC23" s="141"/>
      <c r="BKD23" s="141"/>
      <c r="BKE23" s="141"/>
      <c r="BKF23" s="141"/>
      <c r="BKG23" s="141"/>
      <c r="BKH23" s="141"/>
      <c r="BKI23" s="141"/>
      <c r="BKJ23" s="141"/>
      <c r="BKK23" s="140" t="s">
        <v>35</v>
      </c>
      <c r="BKL23" s="141"/>
      <c r="BKM23" s="141"/>
      <c r="BKN23" s="141"/>
      <c r="BKO23" s="141"/>
      <c r="BKP23" s="141"/>
      <c r="BKQ23" s="141"/>
      <c r="BKR23" s="141"/>
      <c r="BKS23" s="141"/>
      <c r="BKT23" s="141"/>
      <c r="BKU23" s="141"/>
      <c r="BKV23" s="141"/>
      <c r="BKW23" s="141"/>
      <c r="BKX23" s="141"/>
      <c r="BKY23" s="141"/>
      <c r="BKZ23" s="141"/>
      <c r="BLA23" s="140" t="s">
        <v>35</v>
      </c>
      <c r="BLB23" s="141"/>
      <c r="BLC23" s="141"/>
      <c r="BLD23" s="141"/>
      <c r="BLE23" s="141"/>
      <c r="BLF23" s="141"/>
      <c r="BLG23" s="141"/>
      <c r="BLH23" s="141"/>
      <c r="BLI23" s="141"/>
      <c r="BLJ23" s="141"/>
      <c r="BLK23" s="141"/>
      <c r="BLL23" s="141"/>
      <c r="BLM23" s="141"/>
      <c r="BLN23" s="141"/>
      <c r="BLO23" s="141"/>
      <c r="BLP23" s="141"/>
      <c r="BLQ23" s="140" t="s">
        <v>35</v>
      </c>
      <c r="BLR23" s="141"/>
      <c r="BLS23" s="141"/>
      <c r="BLT23" s="141"/>
      <c r="BLU23" s="141"/>
      <c r="BLV23" s="141"/>
      <c r="BLW23" s="141"/>
      <c r="BLX23" s="141"/>
      <c r="BLY23" s="141"/>
      <c r="BLZ23" s="141"/>
      <c r="BMA23" s="141"/>
      <c r="BMB23" s="141"/>
      <c r="BMC23" s="141"/>
      <c r="BMD23" s="141"/>
      <c r="BME23" s="141"/>
      <c r="BMF23" s="141"/>
      <c r="BMG23" s="140" t="s">
        <v>35</v>
      </c>
      <c r="BMH23" s="141"/>
      <c r="BMI23" s="141"/>
      <c r="BMJ23" s="141"/>
      <c r="BMK23" s="141"/>
      <c r="BML23" s="141"/>
      <c r="BMM23" s="141"/>
      <c r="BMN23" s="141"/>
      <c r="BMO23" s="141"/>
      <c r="BMP23" s="141"/>
      <c r="BMQ23" s="141"/>
      <c r="BMR23" s="141"/>
      <c r="BMS23" s="141"/>
      <c r="BMT23" s="141"/>
      <c r="BMU23" s="141"/>
      <c r="BMV23" s="141"/>
      <c r="BMW23" s="140" t="s">
        <v>35</v>
      </c>
      <c r="BMX23" s="141"/>
      <c r="BMY23" s="141"/>
      <c r="BMZ23" s="141"/>
      <c r="BNA23" s="141"/>
      <c r="BNB23" s="141"/>
      <c r="BNC23" s="141"/>
      <c r="BND23" s="141"/>
      <c r="BNE23" s="141"/>
      <c r="BNF23" s="141"/>
      <c r="BNG23" s="141"/>
      <c r="BNH23" s="141"/>
      <c r="BNI23" s="141"/>
      <c r="BNJ23" s="141"/>
      <c r="BNK23" s="141"/>
      <c r="BNL23" s="141"/>
      <c r="BNM23" s="140" t="s">
        <v>35</v>
      </c>
      <c r="BNN23" s="141"/>
      <c r="BNO23" s="141"/>
      <c r="BNP23" s="141"/>
      <c r="BNQ23" s="141"/>
      <c r="BNR23" s="141"/>
      <c r="BNS23" s="141"/>
      <c r="BNT23" s="141"/>
      <c r="BNU23" s="141"/>
      <c r="BNV23" s="141"/>
      <c r="BNW23" s="141"/>
      <c r="BNX23" s="141"/>
      <c r="BNY23" s="141"/>
      <c r="BNZ23" s="141"/>
      <c r="BOA23" s="141"/>
      <c r="BOB23" s="141"/>
      <c r="BOC23" s="140" t="s">
        <v>35</v>
      </c>
      <c r="BOD23" s="141"/>
      <c r="BOE23" s="141"/>
      <c r="BOF23" s="141"/>
      <c r="BOG23" s="141"/>
      <c r="BOH23" s="141"/>
      <c r="BOI23" s="141"/>
      <c r="BOJ23" s="141"/>
      <c r="BOK23" s="141"/>
      <c r="BOL23" s="141"/>
      <c r="BOM23" s="141"/>
      <c r="BON23" s="141"/>
      <c r="BOO23" s="141"/>
      <c r="BOP23" s="141"/>
      <c r="BOQ23" s="141"/>
      <c r="BOR23" s="141"/>
      <c r="BOS23" s="140" t="s">
        <v>35</v>
      </c>
      <c r="BOT23" s="141"/>
      <c r="BOU23" s="141"/>
      <c r="BOV23" s="141"/>
      <c r="BOW23" s="141"/>
      <c r="BOX23" s="141"/>
      <c r="BOY23" s="141"/>
      <c r="BOZ23" s="141"/>
      <c r="BPA23" s="141"/>
      <c r="BPB23" s="141"/>
      <c r="BPC23" s="141"/>
      <c r="BPD23" s="141"/>
      <c r="BPE23" s="141"/>
      <c r="BPF23" s="141"/>
      <c r="BPG23" s="141"/>
      <c r="BPH23" s="141"/>
      <c r="BPI23" s="140" t="s">
        <v>35</v>
      </c>
      <c r="BPJ23" s="141"/>
      <c r="BPK23" s="141"/>
      <c r="BPL23" s="141"/>
      <c r="BPM23" s="141"/>
      <c r="BPN23" s="141"/>
      <c r="BPO23" s="141"/>
      <c r="BPP23" s="141"/>
      <c r="BPQ23" s="141"/>
      <c r="BPR23" s="141"/>
      <c r="BPS23" s="141"/>
      <c r="BPT23" s="141"/>
      <c r="BPU23" s="141"/>
      <c r="BPV23" s="141"/>
      <c r="BPW23" s="141"/>
      <c r="BPX23" s="141"/>
      <c r="BPY23" s="140" t="s">
        <v>35</v>
      </c>
      <c r="BPZ23" s="141"/>
      <c r="BQA23" s="141"/>
      <c r="BQB23" s="141"/>
      <c r="BQC23" s="141"/>
      <c r="BQD23" s="141"/>
      <c r="BQE23" s="141"/>
      <c r="BQF23" s="141"/>
      <c r="BQG23" s="141"/>
      <c r="BQH23" s="141"/>
      <c r="BQI23" s="141"/>
      <c r="BQJ23" s="141"/>
      <c r="BQK23" s="141"/>
      <c r="BQL23" s="141"/>
      <c r="BQM23" s="141"/>
      <c r="BQN23" s="141"/>
      <c r="BQO23" s="140" t="s">
        <v>35</v>
      </c>
      <c r="BQP23" s="141"/>
      <c r="BQQ23" s="141"/>
      <c r="BQR23" s="141"/>
      <c r="BQS23" s="141"/>
      <c r="BQT23" s="141"/>
      <c r="BQU23" s="141"/>
      <c r="BQV23" s="141"/>
      <c r="BQW23" s="141"/>
      <c r="BQX23" s="141"/>
      <c r="BQY23" s="141"/>
      <c r="BQZ23" s="141"/>
      <c r="BRA23" s="141"/>
      <c r="BRB23" s="141"/>
      <c r="BRC23" s="141"/>
      <c r="BRD23" s="141"/>
      <c r="BRE23" s="140" t="s">
        <v>35</v>
      </c>
      <c r="BRF23" s="141"/>
      <c r="BRG23" s="141"/>
      <c r="BRH23" s="141"/>
      <c r="BRI23" s="141"/>
      <c r="BRJ23" s="141"/>
      <c r="BRK23" s="141"/>
      <c r="BRL23" s="141"/>
      <c r="BRM23" s="141"/>
      <c r="BRN23" s="141"/>
      <c r="BRO23" s="141"/>
      <c r="BRP23" s="141"/>
      <c r="BRQ23" s="141"/>
      <c r="BRR23" s="141"/>
      <c r="BRS23" s="141"/>
      <c r="BRT23" s="141"/>
      <c r="BRU23" s="140" t="s">
        <v>35</v>
      </c>
      <c r="BRV23" s="141"/>
      <c r="BRW23" s="141"/>
      <c r="BRX23" s="141"/>
      <c r="BRY23" s="141"/>
      <c r="BRZ23" s="141"/>
      <c r="BSA23" s="141"/>
      <c r="BSB23" s="141"/>
      <c r="BSC23" s="141"/>
      <c r="BSD23" s="141"/>
      <c r="BSE23" s="141"/>
      <c r="BSF23" s="141"/>
      <c r="BSG23" s="141"/>
      <c r="BSH23" s="141"/>
      <c r="BSI23" s="141"/>
      <c r="BSJ23" s="141"/>
      <c r="BSK23" s="140" t="s">
        <v>35</v>
      </c>
      <c r="BSL23" s="141"/>
      <c r="BSM23" s="141"/>
      <c r="BSN23" s="141"/>
      <c r="BSO23" s="141"/>
      <c r="BSP23" s="141"/>
      <c r="BSQ23" s="141"/>
      <c r="BSR23" s="141"/>
      <c r="BSS23" s="141"/>
      <c r="BST23" s="141"/>
      <c r="BSU23" s="141"/>
      <c r="BSV23" s="141"/>
      <c r="BSW23" s="141"/>
      <c r="BSX23" s="141"/>
      <c r="BSY23" s="141"/>
      <c r="BSZ23" s="141"/>
      <c r="BTA23" s="140" t="s">
        <v>35</v>
      </c>
      <c r="BTB23" s="141"/>
      <c r="BTC23" s="141"/>
      <c r="BTD23" s="141"/>
      <c r="BTE23" s="141"/>
      <c r="BTF23" s="141"/>
      <c r="BTG23" s="141"/>
      <c r="BTH23" s="141"/>
      <c r="BTI23" s="141"/>
      <c r="BTJ23" s="141"/>
      <c r="BTK23" s="141"/>
      <c r="BTL23" s="141"/>
      <c r="BTM23" s="141"/>
      <c r="BTN23" s="141"/>
      <c r="BTO23" s="141"/>
      <c r="BTP23" s="141"/>
      <c r="BTQ23" s="140" t="s">
        <v>35</v>
      </c>
      <c r="BTR23" s="141"/>
      <c r="BTS23" s="141"/>
      <c r="BTT23" s="141"/>
      <c r="BTU23" s="141"/>
      <c r="BTV23" s="141"/>
      <c r="BTW23" s="141"/>
      <c r="BTX23" s="141"/>
      <c r="BTY23" s="141"/>
      <c r="BTZ23" s="141"/>
      <c r="BUA23" s="141"/>
      <c r="BUB23" s="141"/>
      <c r="BUC23" s="141"/>
      <c r="BUD23" s="141"/>
      <c r="BUE23" s="141"/>
      <c r="BUF23" s="141"/>
      <c r="BUG23" s="140" t="s">
        <v>35</v>
      </c>
      <c r="BUH23" s="141"/>
      <c r="BUI23" s="141"/>
      <c r="BUJ23" s="141"/>
      <c r="BUK23" s="141"/>
      <c r="BUL23" s="141"/>
      <c r="BUM23" s="141"/>
      <c r="BUN23" s="141"/>
      <c r="BUO23" s="141"/>
      <c r="BUP23" s="141"/>
      <c r="BUQ23" s="141"/>
      <c r="BUR23" s="141"/>
      <c r="BUS23" s="141"/>
      <c r="BUT23" s="141"/>
      <c r="BUU23" s="141"/>
      <c r="BUV23" s="141"/>
      <c r="BUW23" s="140" t="s">
        <v>35</v>
      </c>
      <c r="BUX23" s="141"/>
      <c r="BUY23" s="141"/>
      <c r="BUZ23" s="141"/>
      <c r="BVA23" s="141"/>
      <c r="BVB23" s="141"/>
      <c r="BVC23" s="141"/>
      <c r="BVD23" s="141"/>
      <c r="BVE23" s="141"/>
      <c r="BVF23" s="141"/>
      <c r="BVG23" s="141"/>
      <c r="BVH23" s="141"/>
      <c r="BVI23" s="141"/>
      <c r="BVJ23" s="141"/>
      <c r="BVK23" s="141"/>
      <c r="BVL23" s="141"/>
      <c r="BVM23" s="140" t="s">
        <v>35</v>
      </c>
      <c r="BVN23" s="141"/>
      <c r="BVO23" s="141"/>
      <c r="BVP23" s="141"/>
      <c r="BVQ23" s="141"/>
      <c r="BVR23" s="141"/>
      <c r="BVS23" s="141"/>
      <c r="BVT23" s="141"/>
      <c r="BVU23" s="141"/>
      <c r="BVV23" s="141"/>
      <c r="BVW23" s="141"/>
      <c r="BVX23" s="141"/>
      <c r="BVY23" s="141"/>
      <c r="BVZ23" s="141"/>
      <c r="BWA23" s="141"/>
      <c r="BWB23" s="141"/>
      <c r="BWC23" s="140" t="s">
        <v>35</v>
      </c>
      <c r="BWD23" s="141"/>
      <c r="BWE23" s="141"/>
      <c r="BWF23" s="141"/>
      <c r="BWG23" s="141"/>
      <c r="BWH23" s="141"/>
      <c r="BWI23" s="141"/>
      <c r="BWJ23" s="141"/>
      <c r="BWK23" s="141"/>
      <c r="BWL23" s="141"/>
      <c r="BWM23" s="141"/>
      <c r="BWN23" s="141"/>
      <c r="BWO23" s="141"/>
      <c r="BWP23" s="141"/>
      <c r="BWQ23" s="141"/>
      <c r="BWR23" s="141"/>
      <c r="BWS23" s="140" t="s">
        <v>35</v>
      </c>
      <c r="BWT23" s="141"/>
      <c r="BWU23" s="141"/>
      <c r="BWV23" s="141"/>
      <c r="BWW23" s="141"/>
      <c r="BWX23" s="141"/>
      <c r="BWY23" s="141"/>
      <c r="BWZ23" s="141"/>
      <c r="BXA23" s="141"/>
      <c r="BXB23" s="141"/>
      <c r="BXC23" s="141"/>
      <c r="BXD23" s="141"/>
      <c r="BXE23" s="141"/>
      <c r="BXF23" s="141"/>
      <c r="BXG23" s="141"/>
      <c r="BXH23" s="141"/>
      <c r="BXI23" s="140" t="s">
        <v>35</v>
      </c>
      <c r="BXJ23" s="141"/>
      <c r="BXK23" s="141"/>
      <c r="BXL23" s="141"/>
      <c r="BXM23" s="141"/>
      <c r="BXN23" s="141"/>
      <c r="BXO23" s="141"/>
      <c r="BXP23" s="141"/>
      <c r="BXQ23" s="141"/>
      <c r="BXR23" s="141"/>
      <c r="BXS23" s="141"/>
      <c r="BXT23" s="141"/>
      <c r="BXU23" s="141"/>
      <c r="BXV23" s="141"/>
      <c r="BXW23" s="141"/>
      <c r="BXX23" s="141"/>
      <c r="BXY23" s="140" t="s">
        <v>35</v>
      </c>
      <c r="BXZ23" s="141"/>
      <c r="BYA23" s="141"/>
      <c r="BYB23" s="141"/>
      <c r="BYC23" s="141"/>
      <c r="BYD23" s="141"/>
      <c r="BYE23" s="141"/>
      <c r="BYF23" s="141"/>
      <c r="BYG23" s="141"/>
      <c r="BYH23" s="141"/>
      <c r="BYI23" s="141"/>
      <c r="BYJ23" s="141"/>
      <c r="BYK23" s="141"/>
      <c r="BYL23" s="141"/>
      <c r="BYM23" s="141"/>
      <c r="BYN23" s="141"/>
      <c r="BYO23" s="140" t="s">
        <v>35</v>
      </c>
      <c r="BYP23" s="141"/>
      <c r="BYQ23" s="141"/>
      <c r="BYR23" s="141"/>
      <c r="BYS23" s="141"/>
      <c r="BYT23" s="141"/>
      <c r="BYU23" s="141"/>
      <c r="BYV23" s="141"/>
      <c r="BYW23" s="141"/>
      <c r="BYX23" s="141"/>
      <c r="BYY23" s="141"/>
      <c r="BYZ23" s="141"/>
      <c r="BZA23" s="141"/>
      <c r="BZB23" s="141"/>
      <c r="BZC23" s="141"/>
      <c r="BZD23" s="141"/>
      <c r="BZE23" s="140" t="s">
        <v>35</v>
      </c>
      <c r="BZF23" s="141"/>
      <c r="BZG23" s="141"/>
      <c r="BZH23" s="141"/>
      <c r="BZI23" s="141"/>
      <c r="BZJ23" s="141"/>
      <c r="BZK23" s="141"/>
      <c r="BZL23" s="141"/>
      <c r="BZM23" s="141"/>
      <c r="BZN23" s="141"/>
      <c r="BZO23" s="141"/>
      <c r="BZP23" s="141"/>
      <c r="BZQ23" s="141"/>
      <c r="BZR23" s="141"/>
      <c r="BZS23" s="141"/>
      <c r="BZT23" s="141"/>
      <c r="BZU23" s="140" t="s">
        <v>35</v>
      </c>
      <c r="BZV23" s="141"/>
      <c r="BZW23" s="141"/>
      <c r="BZX23" s="141"/>
      <c r="BZY23" s="141"/>
      <c r="BZZ23" s="141"/>
      <c r="CAA23" s="141"/>
      <c r="CAB23" s="141"/>
      <c r="CAC23" s="141"/>
      <c r="CAD23" s="141"/>
      <c r="CAE23" s="141"/>
      <c r="CAF23" s="141"/>
      <c r="CAG23" s="141"/>
      <c r="CAH23" s="141"/>
      <c r="CAI23" s="141"/>
      <c r="CAJ23" s="141"/>
      <c r="CAK23" s="140" t="s">
        <v>35</v>
      </c>
      <c r="CAL23" s="141"/>
      <c r="CAM23" s="141"/>
      <c r="CAN23" s="141"/>
      <c r="CAO23" s="141"/>
      <c r="CAP23" s="141"/>
      <c r="CAQ23" s="141"/>
      <c r="CAR23" s="141"/>
      <c r="CAS23" s="141"/>
      <c r="CAT23" s="141"/>
      <c r="CAU23" s="141"/>
      <c r="CAV23" s="141"/>
      <c r="CAW23" s="141"/>
      <c r="CAX23" s="141"/>
      <c r="CAY23" s="141"/>
      <c r="CAZ23" s="141"/>
      <c r="CBA23" s="140" t="s">
        <v>35</v>
      </c>
      <c r="CBB23" s="141"/>
      <c r="CBC23" s="141"/>
      <c r="CBD23" s="141"/>
      <c r="CBE23" s="141"/>
      <c r="CBF23" s="141"/>
      <c r="CBG23" s="141"/>
      <c r="CBH23" s="141"/>
      <c r="CBI23" s="141"/>
      <c r="CBJ23" s="141"/>
      <c r="CBK23" s="141"/>
      <c r="CBL23" s="141"/>
      <c r="CBM23" s="141"/>
      <c r="CBN23" s="141"/>
      <c r="CBO23" s="141"/>
      <c r="CBP23" s="141"/>
      <c r="CBQ23" s="140" t="s">
        <v>35</v>
      </c>
      <c r="CBR23" s="141"/>
      <c r="CBS23" s="141"/>
      <c r="CBT23" s="141"/>
      <c r="CBU23" s="141"/>
      <c r="CBV23" s="141"/>
      <c r="CBW23" s="141"/>
      <c r="CBX23" s="141"/>
      <c r="CBY23" s="141"/>
      <c r="CBZ23" s="141"/>
      <c r="CCA23" s="141"/>
      <c r="CCB23" s="141"/>
      <c r="CCC23" s="141"/>
      <c r="CCD23" s="141"/>
      <c r="CCE23" s="141"/>
      <c r="CCF23" s="141"/>
      <c r="CCG23" s="140" t="s">
        <v>35</v>
      </c>
      <c r="CCH23" s="141"/>
      <c r="CCI23" s="141"/>
      <c r="CCJ23" s="141"/>
      <c r="CCK23" s="141"/>
      <c r="CCL23" s="141"/>
      <c r="CCM23" s="141"/>
      <c r="CCN23" s="141"/>
      <c r="CCO23" s="141"/>
      <c r="CCP23" s="141"/>
      <c r="CCQ23" s="141"/>
      <c r="CCR23" s="141"/>
      <c r="CCS23" s="141"/>
      <c r="CCT23" s="141"/>
      <c r="CCU23" s="141"/>
      <c r="CCV23" s="141"/>
      <c r="CCW23" s="140" t="s">
        <v>35</v>
      </c>
      <c r="CCX23" s="141"/>
      <c r="CCY23" s="141"/>
      <c r="CCZ23" s="141"/>
      <c r="CDA23" s="141"/>
      <c r="CDB23" s="141"/>
      <c r="CDC23" s="141"/>
      <c r="CDD23" s="141"/>
      <c r="CDE23" s="141"/>
      <c r="CDF23" s="141"/>
      <c r="CDG23" s="141"/>
      <c r="CDH23" s="141"/>
      <c r="CDI23" s="141"/>
      <c r="CDJ23" s="141"/>
      <c r="CDK23" s="141"/>
      <c r="CDL23" s="141"/>
      <c r="CDM23" s="140" t="s">
        <v>35</v>
      </c>
      <c r="CDN23" s="141"/>
      <c r="CDO23" s="141"/>
      <c r="CDP23" s="141"/>
      <c r="CDQ23" s="141"/>
      <c r="CDR23" s="141"/>
      <c r="CDS23" s="141"/>
      <c r="CDT23" s="141"/>
      <c r="CDU23" s="141"/>
      <c r="CDV23" s="141"/>
      <c r="CDW23" s="141"/>
      <c r="CDX23" s="141"/>
      <c r="CDY23" s="141"/>
      <c r="CDZ23" s="141"/>
      <c r="CEA23" s="141"/>
      <c r="CEB23" s="141"/>
      <c r="CEC23" s="140" t="s">
        <v>35</v>
      </c>
      <c r="CED23" s="141"/>
      <c r="CEE23" s="141"/>
      <c r="CEF23" s="141"/>
      <c r="CEG23" s="141"/>
      <c r="CEH23" s="141"/>
      <c r="CEI23" s="141"/>
      <c r="CEJ23" s="141"/>
      <c r="CEK23" s="141"/>
      <c r="CEL23" s="141"/>
      <c r="CEM23" s="141"/>
      <c r="CEN23" s="141"/>
      <c r="CEO23" s="141"/>
      <c r="CEP23" s="141"/>
      <c r="CEQ23" s="141"/>
      <c r="CER23" s="141"/>
      <c r="CES23" s="140" t="s">
        <v>35</v>
      </c>
      <c r="CET23" s="141"/>
      <c r="CEU23" s="141"/>
      <c r="CEV23" s="141"/>
      <c r="CEW23" s="141"/>
      <c r="CEX23" s="141"/>
      <c r="CEY23" s="141"/>
      <c r="CEZ23" s="141"/>
      <c r="CFA23" s="141"/>
      <c r="CFB23" s="141"/>
      <c r="CFC23" s="141"/>
      <c r="CFD23" s="141"/>
      <c r="CFE23" s="141"/>
      <c r="CFF23" s="141"/>
      <c r="CFG23" s="141"/>
      <c r="CFH23" s="141"/>
      <c r="CFI23" s="140" t="s">
        <v>35</v>
      </c>
      <c r="CFJ23" s="141"/>
      <c r="CFK23" s="141"/>
      <c r="CFL23" s="141"/>
      <c r="CFM23" s="141"/>
      <c r="CFN23" s="141"/>
      <c r="CFO23" s="141"/>
      <c r="CFP23" s="141"/>
      <c r="CFQ23" s="141"/>
      <c r="CFR23" s="141"/>
      <c r="CFS23" s="141"/>
      <c r="CFT23" s="141"/>
      <c r="CFU23" s="141"/>
      <c r="CFV23" s="141"/>
      <c r="CFW23" s="141"/>
      <c r="CFX23" s="141"/>
      <c r="CFY23" s="140" t="s">
        <v>35</v>
      </c>
      <c r="CFZ23" s="141"/>
      <c r="CGA23" s="141"/>
      <c r="CGB23" s="141"/>
      <c r="CGC23" s="141"/>
      <c r="CGD23" s="141"/>
      <c r="CGE23" s="141"/>
      <c r="CGF23" s="141"/>
      <c r="CGG23" s="141"/>
      <c r="CGH23" s="141"/>
      <c r="CGI23" s="141"/>
      <c r="CGJ23" s="141"/>
      <c r="CGK23" s="141"/>
      <c r="CGL23" s="141"/>
      <c r="CGM23" s="141"/>
      <c r="CGN23" s="141"/>
      <c r="CGO23" s="140" t="s">
        <v>35</v>
      </c>
      <c r="CGP23" s="141"/>
      <c r="CGQ23" s="141"/>
      <c r="CGR23" s="141"/>
      <c r="CGS23" s="141"/>
      <c r="CGT23" s="141"/>
      <c r="CGU23" s="141"/>
      <c r="CGV23" s="141"/>
      <c r="CGW23" s="141"/>
      <c r="CGX23" s="141"/>
      <c r="CGY23" s="141"/>
      <c r="CGZ23" s="141"/>
      <c r="CHA23" s="141"/>
      <c r="CHB23" s="141"/>
      <c r="CHC23" s="141"/>
      <c r="CHD23" s="141"/>
      <c r="CHE23" s="140" t="s">
        <v>35</v>
      </c>
      <c r="CHF23" s="141"/>
      <c r="CHG23" s="141"/>
      <c r="CHH23" s="141"/>
      <c r="CHI23" s="141"/>
      <c r="CHJ23" s="141"/>
      <c r="CHK23" s="141"/>
      <c r="CHL23" s="141"/>
      <c r="CHM23" s="141"/>
      <c r="CHN23" s="141"/>
      <c r="CHO23" s="141"/>
      <c r="CHP23" s="141"/>
      <c r="CHQ23" s="141"/>
      <c r="CHR23" s="141"/>
      <c r="CHS23" s="141"/>
      <c r="CHT23" s="141"/>
      <c r="CHU23" s="140" t="s">
        <v>35</v>
      </c>
      <c r="CHV23" s="141"/>
      <c r="CHW23" s="141"/>
      <c r="CHX23" s="141"/>
      <c r="CHY23" s="141"/>
      <c r="CHZ23" s="141"/>
      <c r="CIA23" s="141"/>
      <c r="CIB23" s="141"/>
      <c r="CIC23" s="141"/>
      <c r="CID23" s="141"/>
      <c r="CIE23" s="141"/>
      <c r="CIF23" s="141"/>
      <c r="CIG23" s="141"/>
      <c r="CIH23" s="141"/>
      <c r="CII23" s="141"/>
      <c r="CIJ23" s="141"/>
      <c r="CIK23" s="140" t="s">
        <v>35</v>
      </c>
      <c r="CIL23" s="141"/>
      <c r="CIM23" s="141"/>
      <c r="CIN23" s="141"/>
      <c r="CIO23" s="141"/>
      <c r="CIP23" s="141"/>
      <c r="CIQ23" s="141"/>
      <c r="CIR23" s="141"/>
      <c r="CIS23" s="141"/>
      <c r="CIT23" s="141"/>
      <c r="CIU23" s="141"/>
      <c r="CIV23" s="141"/>
      <c r="CIW23" s="141"/>
      <c r="CIX23" s="141"/>
      <c r="CIY23" s="141"/>
      <c r="CIZ23" s="141"/>
      <c r="CJA23" s="140" t="s">
        <v>35</v>
      </c>
      <c r="CJB23" s="141"/>
      <c r="CJC23" s="141"/>
      <c r="CJD23" s="141"/>
      <c r="CJE23" s="141"/>
      <c r="CJF23" s="141"/>
      <c r="CJG23" s="141"/>
      <c r="CJH23" s="141"/>
      <c r="CJI23" s="141"/>
      <c r="CJJ23" s="141"/>
      <c r="CJK23" s="141"/>
      <c r="CJL23" s="141"/>
      <c r="CJM23" s="141"/>
      <c r="CJN23" s="141"/>
      <c r="CJO23" s="141"/>
      <c r="CJP23" s="141"/>
      <c r="CJQ23" s="140" t="s">
        <v>35</v>
      </c>
      <c r="CJR23" s="141"/>
      <c r="CJS23" s="141"/>
      <c r="CJT23" s="141"/>
      <c r="CJU23" s="141"/>
      <c r="CJV23" s="141"/>
      <c r="CJW23" s="141"/>
      <c r="CJX23" s="141"/>
      <c r="CJY23" s="141"/>
      <c r="CJZ23" s="141"/>
      <c r="CKA23" s="141"/>
      <c r="CKB23" s="141"/>
      <c r="CKC23" s="141"/>
      <c r="CKD23" s="141"/>
      <c r="CKE23" s="141"/>
      <c r="CKF23" s="141"/>
      <c r="CKG23" s="140" t="s">
        <v>35</v>
      </c>
      <c r="CKH23" s="141"/>
      <c r="CKI23" s="141"/>
      <c r="CKJ23" s="141"/>
      <c r="CKK23" s="141"/>
      <c r="CKL23" s="141"/>
      <c r="CKM23" s="141"/>
      <c r="CKN23" s="141"/>
      <c r="CKO23" s="141"/>
      <c r="CKP23" s="141"/>
      <c r="CKQ23" s="141"/>
      <c r="CKR23" s="141"/>
      <c r="CKS23" s="141"/>
      <c r="CKT23" s="141"/>
      <c r="CKU23" s="141"/>
      <c r="CKV23" s="141"/>
      <c r="CKW23" s="140" t="s">
        <v>35</v>
      </c>
      <c r="CKX23" s="141"/>
      <c r="CKY23" s="141"/>
      <c r="CKZ23" s="141"/>
      <c r="CLA23" s="141"/>
      <c r="CLB23" s="141"/>
      <c r="CLC23" s="141"/>
      <c r="CLD23" s="141"/>
      <c r="CLE23" s="141"/>
      <c r="CLF23" s="141"/>
      <c r="CLG23" s="141"/>
      <c r="CLH23" s="141"/>
      <c r="CLI23" s="141"/>
      <c r="CLJ23" s="141"/>
      <c r="CLK23" s="141"/>
      <c r="CLL23" s="141"/>
      <c r="CLM23" s="140" t="s">
        <v>35</v>
      </c>
      <c r="CLN23" s="141"/>
      <c r="CLO23" s="141"/>
      <c r="CLP23" s="141"/>
      <c r="CLQ23" s="141"/>
      <c r="CLR23" s="141"/>
      <c r="CLS23" s="141"/>
      <c r="CLT23" s="141"/>
      <c r="CLU23" s="141"/>
      <c r="CLV23" s="141"/>
      <c r="CLW23" s="141"/>
      <c r="CLX23" s="141"/>
      <c r="CLY23" s="141"/>
      <c r="CLZ23" s="141"/>
      <c r="CMA23" s="141"/>
      <c r="CMB23" s="141"/>
      <c r="CMC23" s="140" t="s">
        <v>35</v>
      </c>
      <c r="CMD23" s="141"/>
      <c r="CME23" s="141"/>
      <c r="CMF23" s="141"/>
      <c r="CMG23" s="141"/>
      <c r="CMH23" s="141"/>
      <c r="CMI23" s="141"/>
      <c r="CMJ23" s="141"/>
      <c r="CMK23" s="141"/>
      <c r="CML23" s="141"/>
      <c r="CMM23" s="141"/>
      <c r="CMN23" s="141"/>
      <c r="CMO23" s="141"/>
      <c r="CMP23" s="141"/>
      <c r="CMQ23" s="141"/>
      <c r="CMR23" s="141"/>
      <c r="CMS23" s="140" t="s">
        <v>35</v>
      </c>
      <c r="CMT23" s="141"/>
      <c r="CMU23" s="141"/>
      <c r="CMV23" s="141"/>
      <c r="CMW23" s="141"/>
      <c r="CMX23" s="141"/>
      <c r="CMY23" s="141"/>
      <c r="CMZ23" s="141"/>
      <c r="CNA23" s="141"/>
      <c r="CNB23" s="141"/>
      <c r="CNC23" s="141"/>
      <c r="CND23" s="141"/>
      <c r="CNE23" s="141"/>
      <c r="CNF23" s="141"/>
      <c r="CNG23" s="141"/>
      <c r="CNH23" s="141"/>
      <c r="CNI23" s="140" t="s">
        <v>35</v>
      </c>
      <c r="CNJ23" s="141"/>
      <c r="CNK23" s="141"/>
      <c r="CNL23" s="141"/>
      <c r="CNM23" s="141"/>
      <c r="CNN23" s="141"/>
      <c r="CNO23" s="141"/>
      <c r="CNP23" s="141"/>
      <c r="CNQ23" s="141"/>
      <c r="CNR23" s="141"/>
      <c r="CNS23" s="141"/>
      <c r="CNT23" s="141"/>
      <c r="CNU23" s="141"/>
      <c r="CNV23" s="141"/>
      <c r="CNW23" s="141"/>
      <c r="CNX23" s="141"/>
      <c r="CNY23" s="140" t="s">
        <v>35</v>
      </c>
      <c r="CNZ23" s="141"/>
      <c r="COA23" s="141"/>
      <c r="COB23" s="141"/>
      <c r="COC23" s="141"/>
      <c r="COD23" s="141"/>
      <c r="COE23" s="141"/>
      <c r="COF23" s="141"/>
      <c r="COG23" s="141"/>
      <c r="COH23" s="141"/>
      <c r="COI23" s="141"/>
      <c r="COJ23" s="141"/>
      <c r="COK23" s="141"/>
      <c r="COL23" s="141"/>
      <c r="COM23" s="141"/>
      <c r="CON23" s="141"/>
      <c r="COO23" s="140" t="s">
        <v>35</v>
      </c>
      <c r="COP23" s="141"/>
      <c r="COQ23" s="141"/>
      <c r="COR23" s="141"/>
      <c r="COS23" s="141"/>
      <c r="COT23" s="141"/>
      <c r="COU23" s="141"/>
      <c r="COV23" s="141"/>
      <c r="COW23" s="141"/>
      <c r="COX23" s="141"/>
      <c r="COY23" s="141"/>
      <c r="COZ23" s="141"/>
      <c r="CPA23" s="141"/>
      <c r="CPB23" s="141"/>
      <c r="CPC23" s="141"/>
      <c r="CPD23" s="141"/>
      <c r="CPE23" s="140" t="s">
        <v>35</v>
      </c>
      <c r="CPF23" s="141"/>
      <c r="CPG23" s="141"/>
      <c r="CPH23" s="141"/>
      <c r="CPI23" s="141"/>
      <c r="CPJ23" s="141"/>
      <c r="CPK23" s="141"/>
      <c r="CPL23" s="141"/>
      <c r="CPM23" s="141"/>
      <c r="CPN23" s="141"/>
      <c r="CPO23" s="141"/>
      <c r="CPP23" s="141"/>
      <c r="CPQ23" s="141"/>
      <c r="CPR23" s="141"/>
      <c r="CPS23" s="141"/>
      <c r="CPT23" s="141"/>
      <c r="CPU23" s="140" t="s">
        <v>35</v>
      </c>
      <c r="CPV23" s="141"/>
      <c r="CPW23" s="141"/>
      <c r="CPX23" s="141"/>
      <c r="CPY23" s="141"/>
      <c r="CPZ23" s="141"/>
      <c r="CQA23" s="141"/>
      <c r="CQB23" s="141"/>
      <c r="CQC23" s="141"/>
      <c r="CQD23" s="141"/>
      <c r="CQE23" s="141"/>
      <c r="CQF23" s="141"/>
      <c r="CQG23" s="141"/>
      <c r="CQH23" s="141"/>
      <c r="CQI23" s="141"/>
      <c r="CQJ23" s="141"/>
      <c r="CQK23" s="140" t="s">
        <v>35</v>
      </c>
      <c r="CQL23" s="141"/>
      <c r="CQM23" s="141"/>
      <c r="CQN23" s="141"/>
      <c r="CQO23" s="141"/>
      <c r="CQP23" s="141"/>
      <c r="CQQ23" s="141"/>
      <c r="CQR23" s="141"/>
      <c r="CQS23" s="141"/>
      <c r="CQT23" s="141"/>
      <c r="CQU23" s="141"/>
      <c r="CQV23" s="141"/>
      <c r="CQW23" s="141"/>
      <c r="CQX23" s="141"/>
      <c r="CQY23" s="141"/>
      <c r="CQZ23" s="141"/>
      <c r="CRA23" s="140" t="s">
        <v>35</v>
      </c>
      <c r="CRB23" s="141"/>
      <c r="CRC23" s="141"/>
      <c r="CRD23" s="141"/>
      <c r="CRE23" s="141"/>
      <c r="CRF23" s="141"/>
      <c r="CRG23" s="141"/>
      <c r="CRH23" s="141"/>
      <c r="CRI23" s="141"/>
      <c r="CRJ23" s="141"/>
      <c r="CRK23" s="141"/>
      <c r="CRL23" s="141"/>
      <c r="CRM23" s="141"/>
      <c r="CRN23" s="141"/>
      <c r="CRO23" s="141"/>
      <c r="CRP23" s="141"/>
      <c r="CRQ23" s="140" t="s">
        <v>35</v>
      </c>
      <c r="CRR23" s="141"/>
      <c r="CRS23" s="141"/>
      <c r="CRT23" s="141"/>
      <c r="CRU23" s="141"/>
      <c r="CRV23" s="141"/>
      <c r="CRW23" s="141"/>
      <c r="CRX23" s="141"/>
      <c r="CRY23" s="141"/>
      <c r="CRZ23" s="141"/>
      <c r="CSA23" s="141"/>
      <c r="CSB23" s="141"/>
      <c r="CSC23" s="141"/>
      <c r="CSD23" s="141"/>
      <c r="CSE23" s="141"/>
      <c r="CSF23" s="141"/>
      <c r="CSG23" s="140" t="s">
        <v>35</v>
      </c>
      <c r="CSH23" s="141"/>
      <c r="CSI23" s="141"/>
      <c r="CSJ23" s="141"/>
      <c r="CSK23" s="141"/>
      <c r="CSL23" s="141"/>
      <c r="CSM23" s="141"/>
      <c r="CSN23" s="141"/>
      <c r="CSO23" s="141"/>
      <c r="CSP23" s="141"/>
      <c r="CSQ23" s="141"/>
      <c r="CSR23" s="141"/>
      <c r="CSS23" s="141"/>
      <c r="CST23" s="141"/>
      <c r="CSU23" s="141"/>
      <c r="CSV23" s="141"/>
      <c r="CSW23" s="140" t="s">
        <v>35</v>
      </c>
      <c r="CSX23" s="141"/>
      <c r="CSY23" s="141"/>
      <c r="CSZ23" s="141"/>
      <c r="CTA23" s="141"/>
      <c r="CTB23" s="141"/>
      <c r="CTC23" s="141"/>
      <c r="CTD23" s="141"/>
      <c r="CTE23" s="141"/>
      <c r="CTF23" s="141"/>
      <c r="CTG23" s="141"/>
      <c r="CTH23" s="141"/>
      <c r="CTI23" s="141"/>
      <c r="CTJ23" s="141"/>
      <c r="CTK23" s="141"/>
      <c r="CTL23" s="141"/>
      <c r="CTM23" s="140" t="s">
        <v>35</v>
      </c>
      <c r="CTN23" s="141"/>
      <c r="CTO23" s="141"/>
      <c r="CTP23" s="141"/>
      <c r="CTQ23" s="141"/>
      <c r="CTR23" s="141"/>
      <c r="CTS23" s="141"/>
      <c r="CTT23" s="141"/>
      <c r="CTU23" s="141"/>
      <c r="CTV23" s="141"/>
      <c r="CTW23" s="141"/>
      <c r="CTX23" s="141"/>
      <c r="CTY23" s="141"/>
      <c r="CTZ23" s="141"/>
      <c r="CUA23" s="141"/>
      <c r="CUB23" s="141"/>
      <c r="CUC23" s="140" t="s">
        <v>35</v>
      </c>
      <c r="CUD23" s="141"/>
      <c r="CUE23" s="141"/>
      <c r="CUF23" s="141"/>
      <c r="CUG23" s="141"/>
      <c r="CUH23" s="141"/>
      <c r="CUI23" s="141"/>
      <c r="CUJ23" s="141"/>
      <c r="CUK23" s="141"/>
      <c r="CUL23" s="141"/>
      <c r="CUM23" s="141"/>
      <c r="CUN23" s="141"/>
      <c r="CUO23" s="141"/>
      <c r="CUP23" s="141"/>
      <c r="CUQ23" s="141"/>
      <c r="CUR23" s="141"/>
      <c r="CUS23" s="140" t="s">
        <v>35</v>
      </c>
      <c r="CUT23" s="141"/>
      <c r="CUU23" s="141"/>
      <c r="CUV23" s="141"/>
      <c r="CUW23" s="141"/>
      <c r="CUX23" s="141"/>
      <c r="CUY23" s="141"/>
      <c r="CUZ23" s="141"/>
      <c r="CVA23" s="141"/>
      <c r="CVB23" s="141"/>
      <c r="CVC23" s="141"/>
      <c r="CVD23" s="141"/>
      <c r="CVE23" s="141"/>
      <c r="CVF23" s="141"/>
      <c r="CVG23" s="141"/>
      <c r="CVH23" s="141"/>
      <c r="CVI23" s="140" t="s">
        <v>35</v>
      </c>
      <c r="CVJ23" s="141"/>
      <c r="CVK23" s="141"/>
      <c r="CVL23" s="141"/>
      <c r="CVM23" s="141"/>
      <c r="CVN23" s="141"/>
      <c r="CVO23" s="141"/>
      <c r="CVP23" s="141"/>
      <c r="CVQ23" s="141"/>
      <c r="CVR23" s="141"/>
      <c r="CVS23" s="141"/>
      <c r="CVT23" s="141"/>
      <c r="CVU23" s="141"/>
      <c r="CVV23" s="141"/>
      <c r="CVW23" s="141"/>
      <c r="CVX23" s="141"/>
      <c r="CVY23" s="140" t="s">
        <v>35</v>
      </c>
      <c r="CVZ23" s="141"/>
      <c r="CWA23" s="141"/>
      <c r="CWB23" s="141"/>
      <c r="CWC23" s="141"/>
      <c r="CWD23" s="141"/>
      <c r="CWE23" s="141"/>
      <c r="CWF23" s="141"/>
      <c r="CWG23" s="141"/>
      <c r="CWH23" s="141"/>
      <c r="CWI23" s="141"/>
      <c r="CWJ23" s="141"/>
      <c r="CWK23" s="141"/>
      <c r="CWL23" s="141"/>
      <c r="CWM23" s="141"/>
      <c r="CWN23" s="141"/>
      <c r="CWO23" s="140" t="s">
        <v>35</v>
      </c>
      <c r="CWP23" s="141"/>
      <c r="CWQ23" s="141"/>
      <c r="CWR23" s="141"/>
      <c r="CWS23" s="141"/>
      <c r="CWT23" s="141"/>
      <c r="CWU23" s="141"/>
      <c r="CWV23" s="141"/>
      <c r="CWW23" s="141"/>
      <c r="CWX23" s="141"/>
      <c r="CWY23" s="141"/>
      <c r="CWZ23" s="141"/>
      <c r="CXA23" s="141"/>
      <c r="CXB23" s="141"/>
      <c r="CXC23" s="141"/>
      <c r="CXD23" s="141"/>
      <c r="CXE23" s="140" t="s">
        <v>35</v>
      </c>
      <c r="CXF23" s="141"/>
      <c r="CXG23" s="141"/>
      <c r="CXH23" s="141"/>
      <c r="CXI23" s="141"/>
      <c r="CXJ23" s="141"/>
      <c r="CXK23" s="141"/>
      <c r="CXL23" s="141"/>
      <c r="CXM23" s="141"/>
      <c r="CXN23" s="141"/>
      <c r="CXO23" s="141"/>
      <c r="CXP23" s="141"/>
      <c r="CXQ23" s="141"/>
      <c r="CXR23" s="141"/>
      <c r="CXS23" s="141"/>
      <c r="CXT23" s="141"/>
      <c r="CXU23" s="140" t="s">
        <v>35</v>
      </c>
      <c r="CXV23" s="141"/>
      <c r="CXW23" s="141"/>
      <c r="CXX23" s="141"/>
      <c r="CXY23" s="141"/>
      <c r="CXZ23" s="141"/>
      <c r="CYA23" s="141"/>
      <c r="CYB23" s="141"/>
      <c r="CYC23" s="141"/>
      <c r="CYD23" s="141"/>
      <c r="CYE23" s="141"/>
      <c r="CYF23" s="141"/>
      <c r="CYG23" s="141"/>
      <c r="CYH23" s="141"/>
      <c r="CYI23" s="141"/>
      <c r="CYJ23" s="141"/>
      <c r="CYK23" s="140" t="s">
        <v>35</v>
      </c>
      <c r="CYL23" s="141"/>
      <c r="CYM23" s="141"/>
      <c r="CYN23" s="141"/>
      <c r="CYO23" s="141"/>
      <c r="CYP23" s="141"/>
      <c r="CYQ23" s="141"/>
      <c r="CYR23" s="141"/>
      <c r="CYS23" s="141"/>
      <c r="CYT23" s="141"/>
      <c r="CYU23" s="141"/>
      <c r="CYV23" s="141"/>
      <c r="CYW23" s="141"/>
      <c r="CYX23" s="141"/>
      <c r="CYY23" s="141"/>
      <c r="CYZ23" s="141"/>
      <c r="CZA23" s="140" t="s">
        <v>35</v>
      </c>
      <c r="CZB23" s="141"/>
      <c r="CZC23" s="141"/>
      <c r="CZD23" s="141"/>
      <c r="CZE23" s="141"/>
      <c r="CZF23" s="141"/>
      <c r="CZG23" s="141"/>
      <c r="CZH23" s="141"/>
      <c r="CZI23" s="141"/>
      <c r="CZJ23" s="141"/>
      <c r="CZK23" s="141"/>
      <c r="CZL23" s="141"/>
      <c r="CZM23" s="141"/>
      <c r="CZN23" s="141"/>
      <c r="CZO23" s="141"/>
      <c r="CZP23" s="141"/>
      <c r="CZQ23" s="140" t="s">
        <v>35</v>
      </c>
      <c r="CZR23" s="141"/>
      <c r="CZS23" s="141"/>
      <c r="CZT23" s="141"/>
      <c r="CZU23" s="141"/>
      <c r="CZV23" s="141"/>
      <c r="CZW23" s="141"/>
      <c r="CZX23" s="141"/>
      <c r="CZY23" s="141"/>
      <c r="CZZ23" s="141"/>
      <c r="DAA23" s="141"/>
      <c r="DAB23" s="141"/>
      <c r="DAC23" s="141"/>
      <c r="DAD23" s="141"/>
      <c r="DAE23" s="141"/>
      <c r="DAF23" s="141"/>
      <c r="DAG23" s="140" t="s">
        <v>35</v>
      </c>
      <c r="DAH23" s="141"/>
      <c r="DAI23" s="141"/>
      <c r="DAJ23" s="141"/>
      <c r="DAK23" s="141"/>
      <c r="DAL23" s="141"/>
      <c r="DAM23" s="141"/>
      <c r="DAN23" s="141"/>
      <c r="DAO23" s="141"/>
      <c r="DAP23" s="141"/>
      <c r="DAQ23" s="141"/>
      <c r="DAR23" s="141"/>
      <c r="DAS23" s="141"/>
      <c r="DAT23" s="141"/>
      <c r="DAU23" s="141"/>
      <c r="DAV23" s="141"/>
      <c r="DAW23" s="140" t="s">
        <v>35</v>
      </c>
      <c r="DAX23" s="141"/>
      <c r="DAY23" s="141"/>
      <c r="DAZ23" s="141"/>
      <c r="DBA23" s="141"/>
      <c r="DBB23" s="141"/>
      <c r="DBC23" s="141"/>
      <c r="DBD23" s="141"/>
      <c r="DBE23" s="141"/>
      <c r="DBF23" s="141"/>
      <c r="DBG23" s="141"/>
      <c r="DBH23" s="141"/>
      <c r="DBI23" s="141"/>
      <c r="DBJ23" s="141"/>
      <c r="DBK23" s="141"/>
      <c r="DBL23" s="141"/>
      <c r="DBM23" s="140" t="s">
        <v>35</v>
      </c>
      <c r="DBN23" s="141"/>
      <c r="DBO23" s="141"/>
      <c r="DBP23" s="141"/>
      <c r="DBQ23" s="141"/>
      <c r="DBR23" s="141"/>
      <c r="DBS23" s="141"/>
      <c r="DBT23" s="141"/>
      <c r="DBU23" s="141"/>
      <c r="DBV23" s="141"/>
      <c r="DBW23" s="141"/>
      <c r="DBX23" s="141"/>
      <c r="DBY23" s="141"/>
      <c r="DBZ23" s="141"/>
      <c r="DCA23" s="141"/>
      <c r="DCB23" s="141"/>
      <c r="DCC23" s="140" t="s">
        <v>35</v>
      </c>
      <c r="DCD23" s="141"/>
      <c r="DCE23" s="141"/>
      <c r="DCF23" s="141"/>
      <c r="DCG23" s="141"/>
      <c r="DCH23" s="141"/>
      <c r="DCI23" s="141"/>
      <c r="DCJ23" s="141"/>
      <c r="DCK23" s="141"/>
      <c r="DCL23" s="141"/>
      <c r="DCM23" s="141"/>
      <c r="DCN23" s="141"/>
      <c r="DCO23" s="141"/>
      <c r="DCP23" s="141"/>
      <c r="DCQ23" s="141"/>
      <c r="DCR23" s="141"/>
      <c r="DCS23" s="140" t="s">
        <v>35</v>
      </c>
      <c r="DCT23" s="141"/>
      <c r="DCU23" s="141"/>
      <c r="DCV23" s="141"/>
      <c r="DCW23" s="141"/>
      <c r="DCX23" s="141"/>
      <c r="DCY23" s="141"/>
      <c r="DCZ23" s="141"/>
      <c r="DDA23" s="141"/>
      <c r="DDB23" s="141"/>
      <c r="DDC23" s="141"/>
      <c r="DDD23" s="141"/>
      <c r="DDE23" s="141"/>
      <c r="DDF23" s="141"/>
      <c r="DDG23" s="141"/>
      <c r="DDH23" s="141"/>
      <c r="DDI23" s="140" t="s">
        <v>35</v>
      </c>
      <c r="DDJ23" s="141"/>
      <c r="DDK23" s="141"/>
      <c r="DDL23" s="141"/>
      <c r="DDM23" s="141"/>
      <c r="DDN23" s="141"/>
      <c r="DDO23" s="141"/>
      <c r="DDP23" s="141"/>
      <c r="DDQ23" s="141"/>
      <c r="DDR23" s="141"/>
      <c r="DDS23" s="141"/>
      <c r="DDT23" s="141"/>
      <c r="DDU23" s="141"/>
      <c r="DDV23" s="141"/>
      <c r="DDW23" s="141"/>
      <c r="DDX23" s="141"/>
      <c r="DDY23" s="140" t="s">
        <v>35</v>
      </c>
      <c r="DDZ23" s="141"/>
      <c r="DEA23" s="141"/>
      <c r="DEB23" s="141"/>
      <c r="DEC23" s="141"/>
      <c r="DED23" s="141"/>
      <c r="DEE23" s="141"/>
      <c r="DEF23" s="141"/>
      <c r="DEG23" s="141"/>
      <c r="DEH23" s="141"/>
      <c r="DEI23" s="141"/>
      <c r="DEJ23" s="141"/>
      <c r="DEK23" s="141"/>
      <c r="DEL23" s="141"/>
      <c r="DEM23" s="141"/>
      <c r="DEN23" s="141"/>
      <c r="DEO23" s="140" t="s">
        <v>35</v>
      </c>
      <c r="DEP23" s="141"/>
      <c r="DEQ23" s="141"/>
      <c r="DER23" s="141"/>
      <c r="DES23" s="141"/>
      <c r="DET23" s="141"/>
      <c r="DEU23" s="141"/>
      <c r="DEV23" s="141"/>
      <c r="DEW23" s="141"/>
      <c r="DEX23" s="141"/>
      <c r="DEY23" s="141"/>
      <c r="DEZ23" s="141"/>
      <c r="DFA23" s="141"/>
      <c r="DFB23" s="141"/>
      <c r="DFC23" s="141"/>
      <c r="DFD23" s="141"/>
      <c r="DFE23" s="140" t="s">
        <v>35</v>
      </c>
      <c r="DFF23" s="141"/>
      <c r="DFG23" s="141"/>
      <c r="DFH23" s="141"/>
      <c r="DFI23" s="141"/>
      <c r="DFJ23" s="141"/>
      <c r="DFK23" s="141"/>
      <c r="DFL23" s="141"/>
      <c r="DFM23" s="141"/>
      <c r="DFN23" s="141"/>
      <c r="DFO23" s="141"/>
      <c r="DFP23" s="141"/>
      <c r="DFQ23" s="141"/>
      <c r="DFR23" s="141"/>
      <c r="DFS23" s="141"/>
      <c r="DFT23" s="141"/>
      <c r="DFU23" s="140" t="s">
        <v>35</v>
      </c>
      <c r="DFV23" s="141"/>
      <c r="DFW23" s="141"/>
      <c r="DFX23" s="141"/>
      <c r="DFY23" s="141"/>
      <c r="DFZ23" s="141"/>
      <c r="DGA23" s="141"/>
      <c r="DGB23" s="141"/>
      <c r="DGC23" s="141"/>
      <c r="DGD23" s="141"/>
      <c r="DGE23" s="141"/>
      <c r="DGF23" s="141"/>
      <c r="DGG23" s="141"/>
      <c r="DGH23" s="141"/>
      <c r="DGI23" s="141"/>
      <c r="DGJ23" s="141"/>
      <c r="DGK23" s="140" t="s">
        <v>35</v>
      </c>
      <c r="DGL23" s="141"/>
      <c r="DGM23" s="141"/>
      <c r="DGN23" s="141"/>
      <c r="DGO23" s="141"/>
      <c r="DGP23" s="141"/>
      <c r="DGQ23" s="141"/>
      <c r="DGR23" s="141"/>
      <c r="DGS23" s="141"/>
      <c r="DGT23" s="141"/>
      <c r="DGU23" s="141"/>
      <c r="DGV23" s="141"/>
      <c r="DGW23" s="141"/>
      <c r="DGX23" s="141"/>
      <c r="DGY23" s="141"/>
      <c r="DGZ23" s="141"/>
      <c r="DHA23" s="140" t="s">
        <v>35</v>
      </c>
      <c r="DHB23" s="141"/>
      <c r="DHC23" s="141"/>
      <c r="DHD23" s="141"/>
      <c r="DHE23" s="141"/>
      <c r="DHF23" s="141"/>
      <c r="DHG23" s="141"/>
      <c r="DHH23" s="141"/>
      <c r="DHI23" s="141"/>
      <c r="DHJ23" s="141"/>
      <c r="DHK23" s="141"/>
      <c r="DHL23" s="141"/>
      <c r="DHM23" s="141"/>
      <c r="DHN23" s="141"/>
      <c r="DHO23" s="141"/>
      <c r="DHP23" s="141"/>
      <c r="DHQ23" s="140" t="s">
        <v>35</v>
      </c>
      <c r="DHR23" s="141"/>
      <c r="DHS23" s="141"/>
      <c r="DHT23" s="141"/>
      <c r="DHU23" s="141"/>
      <c r="DHV23" s="141"/>
      <c r="DHW23" s="141"/>
      <c r="DHX23" s="141"/>
      <c r="DHY23" s="141"/>
      <c r="DHZ23" s="141"/>
      <c r="DIA23" s="141"/>
      <c r="DIB23" s="141"/>
      <c r="DIC23" s="141"/>
      <c r="DID23" s="141"/>
      <c r="DIE23" s="141"/>
      <c r="DIF23" s="141"/>
      <c r="DIG23" s="140" t="s">
        <v>35</v>
      </c>
      <c r="DIH23" s="141"/>
      <c r="DII23" s="141"/>
      <c r="DIJ23" s="141"/>
      <c r="DIK23" s="141"/>
      <c r="DIL23" s="141"/>
      <c r="DIM23" s="141"/>
      <c r="DIN23" s="141"/>
      <c r="DIO23" s="141"/>
      <c r="DIP23" s="141"/>
      <c r="DIQ23" s="141"/>
      <c r="DIR23" s="141"/>
      <c r="DIS23" s="141"/>
      <c r="DIT23" s="141"/>
      <c r="DIU23" s="141"/>
      <c r="DIV23" s="141"/>
      <c r="DIW23" s="140" t="s">
        <v>35</v>
      </c>
      <c r="DIX23" s="141"/>
      <c r="DIY23" s="141"/>
      <c r="DIZ23" s="141"/>
      <c r="DJA23" s="141"/>
      <c r="DJB23" s="141"/>
      <c r="DJC23" s="141"/>
      <c r="DJD23" s="141"/>
      <c r="DJE23" s="141"/>
      <c r="DJF23" s="141"/>
      <c r="DJG23" s="141"/>
      <c r="DJH23" s="141"/>
      <c r="DJI23" s="141"/>
      <c r="DJJ23" s="141"/>
      <c r="DJK23" s="141"/>
      <c r="DJL23" s="141"/>
      <c r="DJM23" s="140" t="s">
        <v>35</v>
      </c>
      <c r="DJN23" s="141"/>
      <c r="DJO23" s="141"/>
      <c r="DJP23" s="141"/>
      <c r="DJQ23" s="141"/>
      <c r="DJR23" s="141"/>
      <c r="DJS23" s="141"/>
      <c r="DJT23" s="141"/>
      <c r="DJU23" s="141"/>
      <c r="DJV23" s="141"/>
      <c r="DJW23" s="141"/>
      <c r="DJX23" s="141"/>
      <c r="DJY23" s="141"/>
      <c r="DJZ23" s="141"/>
      <c r="DKA23" s="141"/>
      <c r="DKB23" s="141"/>
      <c r="DKC23" s="140" t="s">
        <v>35</v>
      </c>
      <c r="DKD23" s="141"/>
      <c r="DKE23" s="141"/>
      <c r="DKF23" s="141"/>
      <c r="DKG23" s="141"/>
      <c r="DKH23" s="141"/>
      <c r="DKI23" s="141"/>
      <c r="DKJ23" s="141"/>
      <c r="DKK23" s="141"/>
      <c r="DKL23" s="141"/>
      <c r="DKM23" s="141"/>
      <c r="DKN23" s="141"/>
      <c r="DKO23" s="141"/>
      <c r="DKP23" s="141"/>
      <c r="DKQ23" s="141"/>
      <c r="DKR23" s="141"/>
      <c r="DKS23" s="140" t="s">
        <v>35</v>
      </c>
      <c r="DKT23" s="141"/>
      <c r="DKU23" s="141"/>
      <c r="DKV23" s="141"/>
      <c r="DKW23" s="141"/>
      <c r="DKX23" s="141"/>
      <c r="DKY23" s="141"/>
      <c r="DKZ23" s="141"/>
      <c r="DLA23" s="141"/>
      <c r="DLB23" s="141"/>
      <c r="DLC23" s="141"/>
      <c r="DLD23" s="141"/>
      <c r="DLE23" s="141"/>
      <c r="DLF23" s="141"/>
      <c r="DLG23" s="141"/>
      <c r="DLH23" s="141"/>
      <c r="DLI23" s="140" t="s">
        <v>35</v>
      </c>
      <c r="DLJ23" s="141"/>
      <c r="DLK23" s="141"/>
      <c r="DLL23" s="141"/>
      <c r="DLM23" s="141"/>
      <c r="DLN23" s="141"/>
      <c r="DLO23" s="141"/>
      <c r="DLP23" s="141"/>
      <c r="DLQ23" s="141"/>
      <c r="DLR23" s="141"/>
      <c r="DLS23" s="141"/>
      <c r="DLT23" s="141"/>
      <c r="DLU23" s="141"/>
      <c r="DLV23" s="141"/>
      <c r="DLW23" s="141"/>
      <c r="DLX23" s="141"/>
      <c r="DLY23" s="140" t="s">
        <v>35</v>
      </c>
      <c r="DLZ23" s="141"/>
      <c r="DMA23" s="141"/>
      <c r="DMB23" s="141"/>
      <c r="DMC23" s="141"/>
      <c r="DMD23" s="141"/>
      <c r="DME23" s="141"/>
      <c r="DMF23" s="141"/>
      <c r="DMG23" s="141"/>
      <c r="DMH23" s="141"/>
      <c r="DMI23" s="141"/>
      <c r="DMJ23" s="141"/>
      <c r="DMK23" s="141"/>
      <c r="DML23" s="141"/>
      <c r="DMM23" s="141"/>
      <c r="DMN23" s="141"/>
      <c r="DMO23" s="140" t="s">
        <v>35</v>
      </c>
      <c r="DMP23" s="141"/>
      <c r="DMQ23" s="141"/>
      <c r="DMR23" s="141"/>
      <c r="DMS23" s="141"/>
      <c r="DMT23" s="141"/>
      <c r="DMU23" s="141"/>
      <c r="DMV23" s="141"/>
      <c r="DMW23" s="141"/>
      <c r="DMX23" s="141"/>
      <c r="DMY23" s="141"/>
      <c r="DMZ23" s="141"/>
      <c r="DNA23" s="141"/>
      <c r="DNB23" s="141"/>
      <c r="DNC23" s="141"/>
      <c r="DND23" s="141"/>
      <c r="DNE23" s="140" t="s">
        <v>35</v>
      </c>
      <c r="DNF23" s="141"/>
      <c r="DNG23" s="141"/>
      <c r="DNH23" s="141"/>
      <c r="DNI23" s="141"/>
      <c r="DNJ23" s="141"/>
      <c r="DNK23" s="141"/>
      <c r="DNL23" s="141"/>
      <c r="DNM23" s="141"/>
      <c r="DNN23" s="141"/>
      <c r="DNO23" s="141"/>
      <c r="DNP23" s="141"/>
      <c r="DNQ23" s="141"/>
      <c r="DNR23" s="141"/>
      <c r="DNS23" s="141"/>
      <c r="DNT23" s="141"/>
      <c r="DNU23" s="140" t="s">
        <v>35</v>
      </c>
      <c r="DNV23" s="141"/>
      <c r="DNW23" s="141"/>
      <c r="DNX23" s="141"/>
      <c r="DNY23" s="141"/>
      <c r="DNZ23" s="141"/>
      <c r="DOA23" s="141"/>
      <c r="DOB23" s="141"/>
      <c r="DOC23" s="141"/>
      <c r="DOD23" s="141"/>
      <c r="DOE23" s="141"/>
      <c r="DOF23" s="141"/>
      <c r="DOG23" s="141"/>
      <c r="DOH23" s="141"/>
      <c r="DOI23" s="141"/>
      <c r="DOJ23" s="141"/>
      <c r="DOK23" s="140" t="s">
        <v>35</v>
      </c>
      <c r="DOL23" s="141"/>
      <c r="DOM23" s="141"/>
      <c r="DON23" s="141"/>
      <c r="DOO23" s="141"/>
      <c r="DOP23" s="141"/>
      <c r="DOQ23" s="141"/>
      <c r="DOR23" s="141"/>
      <c r="DOS23" s="141"/>
      <c r="DOT23" s="141"/>
      <c r="DOU23" s="141"/>
      <c r="DOV23" s="141"/>
      <c r="DOW23" s="141"/>
      <c r="DOX23" s="141"/>
      <c r="DOY23" s="141"/>
      <c r="DOZ23" s="141"/>
      <c r="DPA23" s="140" t="s">
        <v>35</v>
      </c>
      <c r="DPB23" s="141"/>
      <c r="DPC23" s="141"/>
      <c r="DPD23" s="141"/>
      <c r="DPE23" s="141"/>
      <c r="DPF23" s="141"/>
      <c r="DPG23" s="141"/>
      <c r="DPH23" s="141"/>
      <c r="DPI23" s="141"/>
      <c r="DPJ23" s="141"/>
      <c r="DPK23" s="141"/>
      <c r="DPL23" s="141"/>
      <c r="DPM23" s="141"/>
      <c r="DPN23" s="141"/>
      <c r="DPO23" s="141"/>
      <c r="DPP23" s="141"/>
      <c r="DPQ23" s="140" t="s">
        <v>35</v>
      </c>
      <c r="DPR23" s="141"/>
      <c r="DPS23" s="141"/>
      <c r="DPT23" s="141"/>
      <c r="DPU23" s="141"/>
      <c r="DPV23" s="141"/>
      <c r="DPW23" s="141"/>
      <c r="DPX23" s="141"/>
      <c r="DPY23" s="141"/>
      <c r="DPZ23" s="141"/>
      <c r="DQA23" s="141"/>
      <c r="DQB23" s="141"/>
      <c r="DQC23" s="141"/>
      <c r="DQD23" s="141"/>
      <c r="DQE23" s="141"/>
      <c r="DQF23" s="141"/>
      <c r="DQG23" s="140" t="s">
        <v>35</v>
      </c>
      <c r="DQH23" s="141"/>
      <c r="DQI23" s="141"/>
      <c r="DQJ23" s="141"/>
      <c r="DQK23" s="141"/>
      <c r="DQL23" s="141"/>
      <c r="DQM23" s="141"/>
      <c r="DQN23" s="141"/>
      <c r="DQO23" s="141"/>
      <c r="DQP23" s="141"/>
      <c r="DQQ23" s="141"/>
      <c r="DQR23" s="141"/>
      <c r="DQS23" s="141"/>
      <c r="DQT23" s="141"/>
      <c r="DQU23" s="141"/>
      <c r="DQV23" s="141"/>
      <c r="DQW23" s="140" t="s">
        <v>35</v>
      </c>
      <c r="DQX23" s="141"/>
      <c r="DQY23" s="141"/>
      <c r="DQZ23" s="141"/>
      <c r="DRA23" s="141"/>
      <c r="DRB23" s="141"/>
      <c r="DRC23" s="141"/>
      <c r="DRD23" s="141"/>
      <c r="DRE23" s="141"/>
      <c r="DRF23" s="141"/>
      <c r="DRG23" s="141"/>
      <c r="DRH23" s="141"/>
      <c r="DRI23" s="141"/>
      <c r="DRJ23" s="141"/>
      <c r="DRK23" s="141"/>
      <c r="DRL23" s="141"/>
      <c r="DRM23" s="140" t="s">
        <v>35</v>
      </c>
      <c r="DRN23" s="141"/>
      <c r="DRO23" s="141"/>
      <c r="DRP23" s="141"/>
      <c r="DRQ23" s="141"/>
      <c r="DRR23" s="141"/>
      <c r="DRS23" s="141"/>
      <c r="DRT23" s="141"/>
      <c r="DRU23" s="141"/>
      <c r="DRV23" s="141"/>
      <c r="DRW23" s="141"/>
      <c r="DRX23" s="141"/>
      <c r="DRY23" s="141"/>
      <c r="DRZ23" s="141"/>
      <c r="DSA23" s="141"/>
      <c r="DSB23" s="141"/>
      <c r="DSC23" s="140" t="s">
        <v>35</v>
      </c>
      <c r="DSD23" s="141"/>
      <c r="DSE23" s="141"/>
      <c r="DSF23" s="141"/>
      <c r="DSG23" s="141"/>
      <c r="DSH23" s="141"/>
      <c r="DSI23" s="141"/>
      <c r="DSJ23" s="141"/>
      <c r="DSK23" s="141"/>
      <c r="DSL23" s="141"/>
      <c r="DSM23" s="141"/>
      <c r="DSN23" s="141"/>
      <c r="DSO23" s="141"/>
      <c r="DSP23" s="141"/>
      <c r="DSQ23" s="141"/>
      <c r="DSR23" s="141"/>
      <c r="DSS23" s="140" t="s">
        <v>35</v>
      </c>
      <c r="DST23" s="141"/>
      <c r="DSU23" s="141"/>
      <c r="DSV23" s="141"/>
      <c r="DSW23" s="141"/>
      <c r="DSX23" s="141"/>
      <c r="DSY23" s="141"/>
      <c r="DSZ23" s="141"/>
      <c r="DTA23" s="141"/>
      <c r="DTB23" s="141"/>
      <c r="DTC23" s="141"/>
      <c r="DTD23" s="141"/>
      <c r="DTE23" s="141"/>
      <c r="DTF23" s="141"/>
      <c r="DTG23" s="141"/>
      <c r="DTH23" s="141"/>
      <c r="DTI23" s="140" t="s">
        <v>35</v>
      </c>
      <c r="DTJ23" s="141"/>
      <c r="DTK23" s="141"/>
      <c r="DTL23" s="141"/>
      <c r="DTM23" s="141"/>
      <c r="DTN23" s="141"/>
      <c r="DTO23" s="141"/>
      <c r="DTP23" s="141"/>
      <c r="DTQ23" s="141"/>
      <c r="DTR23" s="141"/>
      <c r="DTS23" s="141"/>
      <c r="DTT23" s="141"/>
      <c r="DTU23" s="141"/>
      <c r="DTV23" s="141"/>
      <c r="DTW23" s="141"/>
      <c r="DTX23" s="141"/>
      <c r="DTY23" s="140" t="s">
        <v>35</v>
      </c>
      <c r="DTZ23" s="141"/>
      <c r="DUA23" s="141"/>
      <c r="DUB23" s="141"/>
      <c r="DUC23" s="141"/>
      <c r="DUD23" s="141"/>
      <c r="DUE23" s="141"/>
      <c r="DUF23" s="141"/>
      <c r="DUG23" s="141"/>
      <c r="DUH23" s="141"/>
      <c r="DUI23" s="141"/>
      <c r="DUJ23" s="141"/>
      <c r="DUK23" s="141"/>
      <c r="DUL23" s="141"/>
      <c r="DUM23" s="141"/>
      <c r="DUN23" s="141"/>
      <c r="DUO23" s="140" t="s">
        <v>35</v>
      </c>
      <c r="DUP23" s="141"/>
      <c r="DUQ23" s="141"/>
      <c r="DUR23" s="141"/>
      <c r="DUS23" s="141"/>
      <c r="DUT23" s="141"/>
      <c r="DUU23" s="141"/>
      <c r="DUV23" s="141"/>
      <c r="DUW23" s="141"/>
      <c r="DUX23" s="141"/>
      <c r="DUY23" s="141"/>
      <c r="DUZ23" s="141"/>
      <c r="DVA23" s="141"/>
      <c r="DVB23" s="141"/>
      <c r="DVC23" s="141"/>
      <c r="DVD23" s="141"/>
      <c r="DVE23" s="140" t="s">
        <v>35</v>
      </c>
      <c r="DVF23" s="141"/>
      <c r="DVG23" s="141"/>
      <c r="DVH23" s="141"/>
      <c r="DVI23" s="141"/>
      <c r="DVJ23" s="141"/>
      <c r="DVK23" s="141"/>
      <c r="DVL23" s="141"/>
      <c r="DVM23" s="141"/>
      <c r="DVN23" s="141"/>
      <c r="DVO23" s="141"/>
      <c r="DVP23" s="141"/>
      <c r="DVQ23" s="141"/>
      <c r="DVR23" s="141"/>
      <c r="DVS23" s="141"/>
      <c r="DVT23" s="141"/>
      <c r="DVU23" s="140" t="s">
        <v>35</v>
      </c>
      <c r="DVV23" s="141"/>
      <c r="DVW23" s="141"/>
      <c r="DVX23" s="141"/>
      <c r="DVY23" s="141"/>
      <c r="DVZ23" s="141"/>
      <c r="DWA23" s="141"/>
      <c r="DWB23" s="141"/>
      <c r="DWC23" s="141"/>
      <c r="DWD23" s="141"/>
      <c r="DWE23" s="141"/>
      <c r="DWF23" s="141"/>
      <c r="DWG23" s="141"/>
      <c r="DWH23" s="141"/>
      <c r="DWI23" s="141"/>
      <c r="DWJ23" s="141"/>
      <c r="DWK23" s="140" t="s">
        <v>35</v>
      </c>
      <c r="DWL23" s="141"/>
      <c r="DWM23" s="141"/>
      <c r="DWN23" s="141"/>
      <c r="DWO23" s="141"/>
      <c r="DWP23" s="141"/>
      <c r="DWQ23" s="141"/>
      <c r="DWR23" s="141"/>
      <c r="DWS23" s="141"/>
      <c r="DWT23" s="141"/>
      <c r="DWU23" s="141"/>
      <c r="DWV23" s="141"/>
      <c r="DWW23" s="141"/>
      <c r="DWX23" s="141"/>
      <c r="DWY23" s="141"/>
      <c r="DWZ23" s="141"/>
      <c r="DXA23" s="140" t="s">
        <v>35</v>
      </c>
      <c r="DXB23" s="141"/>
      <c r="DXC23" s="141"/>
      <c r="DXD23" s="141"/>
      <c r="DXE23" s="141"/>
      <c r="DXF23" s="141"/>
      <c r="DXG23" s="141"/>
      <c r="DXH23" s="141"/>
      <c r="DXI23" s="141"/>
      <c r="DXJ23" s="141"/>
      <c r="DXK23" s="141"/>
      <c r="DXL23" s="141"/>
      <c r="DXM23" s="141"/>
      <c r="DXN23" s="141"/>
      <c r="DXO23" s="141"/>
      <c r="DXP23" s="141"/>
      <c r="DXQ23" s="140" t="s">
        <v>35</v>
      </c>
      <c r="DXR23" s="141"/>
      <c r="DXS23" s="141"/>
      <c r="DXT23" s="141"/>
      <c r="DXU23" s="141"/>
      <c r="DXV23" s="141"/>
      <c r="DXW23" s="141"/>
      <c r="DXX23" s="141"/>
      <c r="DXY23" s="141"/>
      <c r="DXZ23" s="141"/>
      <c r="DYA23" s="141"/>
      <c r="DYB23" s="141"/>
      <c r="DYC23" s="141"/>
      <c r="DYD23" s="141"/>
      <c r="DYE23" s="141"/>
      <c r="DYF23" s="141"/>
      <c r="DYG23" s="140" t="s">
        <v>35</v>
      </c>
      <c r="DYH23" s="141"/>
      <c r="DYI23" s="141"/>
      <c r="DYJ23" s="141"/>
      <c r="DYK23" s="141"/>
      <c r="DYL23" s="141"/>
      <c r="DYM23" s="141"/>
      <c r="DYN23" s="141"/>
      <c r="DYO23" s="141"/>
      <c r="DYP23" s="141"/>
      <c r="DYQ23" s="141"/>
      <c r="DYR23" s="141"/>
      <c r="DYS23" s="141"/>
      <c r="DYT23" s="141"/>
      <c r="DYU23" s="141"/>
      <c r="DYV23" s="141"/>
      <c r="DYW23" s="140" t="s">
        <v>35</v>
      </c>
      <c r="DYX23" s="141"/>
      <c r="DYY23" s="141"/>
      <c r="DYZ23" s="141"/>
      <c r="DZA23" s="141"/>
      <c r="DZB23" s="141"/>
      <c r="DZC23" s="141"/>
      <c r="DZD23" s="141"/>
      <c r="DZE23" s="141"/>
      <c r="DZF23" s="141"/>
      <c r="DZG23" s="141"/>
      <c r="DZH23" s="141"/>
      <c r="DZI23" s="141"/>
      <c r="DZJ23" s="141"/>
      <c r="DZK23" s="141"/>
      <c r="DZL23" s="141"/>
      <c r="DZM23" s="140" t="s">
        <v>35</v>
      </c>
      <c r="DZN23" s="141"/>
      <c r="DZO23" s="141"/>
      <c r="DZP23" s="141"/>
      <c r="DZQ23" s="141"/>
      <c r="DZR23" s="141"/>
      <c r="DZS23" s="141"/>
      <c r="DZT23" s="141"/>
      <c r="DZU23" s="141"/>
      <c r="DZV23" s="141"/>
      <c r="DZW23" s="141"/>
      <c r="DZX23" s="141"/>
      <c r="DZY23" s="141"/>
      <c r="DZZ23" s="141"/>
      <c r="EAA23" s="141"/>
      <c r="EAB23" s="141"/>
      <c r="EAC23" s="140" t="s">
        <v>35</v>
      </c>
      <c r="EAD23" s="141"/>
      <c r="EAE23" s="141"/>
      <c r="EAF23" s="141"/>
      <c r="EAG23" s="141"/>
      <c r="EAH23" s="141"/>
      <c r="EAI23" s="141"/>
      <c r="EAJ23" s="141"/>
      <c r="EAK23" s="141"/>
      <c r="EAL23" s="141"/>
      <c r="EAM23" s="141"/>
      <c r="EAN23" s="141"/>
      <c r="EAO23" s="141"/>
      <c r="EAP23" s="141"/>
      <c r="EAQ23" s="141"/>
      <c r="EAR23" s="141"/>
      <c r="EAS23" s="140" t="s">
        <v>35</v>
      </c>
      <c r="EAT23" s="141"/>
      <c r="EAU23" s="141"/>
      <c r="EAV23" s="141"/>
      <c r="EAW23" s="141"/>
      <c r="EAX23" s="141"/>
      <c r="EAY23" s="141"/>
      <c r="EAZ23" s="141"/>
      <c r="EBA23" s="141"/>
      <c r="EBB23" s="141"/>
      <c r="EBC23" s="141"/>
      <c r="EBD23" s="141"/>
      <c r="EBE23" s="141"/>
      <c r="EBF23" s="141"/>
      <c r="EBG23" s="141"/>
      <c r="EBH23" s="141"/>
      <c r="EBI23" s="140" t="s">
        <v>35</v>
      </c>
      <c r="EBJ23" s="141"/>
      <c r="EBK23" s="141"/>
      <c r="EBL23" s="141"/>
      <c r="EBM23" s="141"/>
      <c r="EBN23" s="141"/>
      <c r="EBO23" s="141"/>
      <c r="EBP23" s="141"/>
      <c r="EBQ23" s="141"/>
      <c r="EBR23" s="141"/>
      <c r="EBS23" s="141"/>
      <c r="EBT23" s="141"/>
      <c r="EBU23" s="141"/>
      <c r="EBV23" s="141"/>
      <c r="EBW23" s="141"/>
      <c r="EBX23" s="141"/>
      <c r="EBY23" s="140" t="s">
        <v>35</v>
      </c>
      <c r="EBZ23" s="141"/>
      <c r="ECA23" s="141"/>
      <c r="ECB23" s="141"/>
      <c r="ECC23" s="141"/>
      <c r="ECD23" s="141"/>
      <c r="ECE23" s="141"/>
      <c r="ECF23" s="141"/>
      <c r="ECG23" s="141"/>
      <c r="ECH23" s="141"/>
      <c r="ECI23" s="141"/>
      <c r="ECJ23" s="141"/>
      <c r="ECK23" s="141"/>
      <c r="ECL23" s="141"/>
      <c r="ECM23" s="141"/>
      <c r="ECN23" s="141"/>
      <c r="ECO23" s="140" t="s">
        <v>35</v>
      </c>
      <c r="ECP23" s="141"/>
      <c r="ECQ23" s="141"/>
      <c r="ECR23" s="141"/>
      <c r="ECS23" s="141"/>
      <c r="ECT23" s="141"/>
      <c r="ECU23" s="141"/>
      <c r="ECV23" s="141"/>
      <c r="ECW23" s="141"/>
      <c r="ECX23" s="141"/>
      <c r="ECY23" s="141"/>
      <c r="ECZ23" s="141"/>
      <c r="EDA23" s="141"/>
      <c r="EDB23" s="141"/>
      <c r="EDC23" s="141"/>
      <c r="EDD23" s="141"/>
      <c r="EDE23" s="140" t="s">
        <v>35</v>
      </c>
      <c r="EDF23" s="141"/>
      <c r="EDG23" s="141"/>
      <c r="EDH23" s="141"/>
      <c r="EDI23" s="141"/>
      <c r="EDJ23" s="141"/>
      <c r="EDK23" s="141"/>
      <c r="EDL23" s="141"/>
      <c r="EDM23" s="141"/>
      <c r="EDN23" s="141"/>
      <c r="EDO23" s="141"/>
      <c r="EDP23" s="141"/>
      <c r="EDQ23" s="141"/>
      <c r="EDR23" s="141"/>
      <c r="EDS23" s="141"/>
      <c r="EDT23" s="141"/>
      <c r="EDU23" s="140" t="s">
        <v>35</v>
      </c>
      <c r="EDV23" s="141"/>
      <c r="EDW23" s="141"/>
      <c r="EDX23" s="141"/>
      <c r="EDY23" s="141"/>
      <c r="EDZ23" s="141"/>
      <c r="EEA23" s="141"/>
      <c r="EEB23" s="141"/>
      <c r="EEC23" s="141"/>
      <c r="EED23" s="141"/>
      <c r="EEE23" s="141"/>
      <c r="EEF23" s="141"/>
      <c r="EEG23" s="141"/>
      <c r="EEH23" s="141"/>
      <c r="EEI23" s="141"/>
      <c r="EEJ23" s="141"/>
      <c r="EEK23" s="140" t="s">
        <v>35</v>
      </c>
      <c r="EEL23" s="141"/>
      <c r="EEM23" s="141"/>
      <c r="EEN23" s="141"/>
      <c r="EEO23" s="141"/>
      <c r="EEP23" s="141"/>
      <c r="EEQ23" s="141"/>
      <c r="EER23" s="141"/>
      <c r="EES23" s="141"/>
      <c r="EET23" s="141"/>
      <c r="EEU23" s="141"/>
      <c r="EEV23" s="141"/>
      <c r="EEW23" s="141"/>
      <c r="EEX23" s="141"/>
      <c r="EEY23" s="141"/>
      <c r="EEZ23" s="141"/>
      <c r="EFA23" s="140" t="s">
        <v>35</v>
      </c>
      <c r="EFB23" s="141"/>
      <c r="EFC23" s="141"/>
      <c r="EFD23" s="141"/>
      <c r="EFE23" s="141"/>
      <c r="EFF23" s="141"/>
      <c r="EFG23" s="141"/>
      <c r="EFH23" s="141"/>
      <c r="EFI23" s="141"/>
      <c r="EFJ23" s="141"/>
      <c r="EFK23" s="141"/>
      <c r="EFL23" s="141"/>
      <c r="EFM23" s="141"/>
      <c r="EFN23" s="141"/>
      <c r="EFO23" s="141"/>
      <c r="EFP23" s="141"/>
      <c r="EFQ23" s="140" t="s">
        <v>35</v>
      </c>
      <c r="EFR23" s="141"/>
      <c r="EFS23" s="141"/>
      <c r="EFT23" s="141"/>
      <c r="EFU23" s="141"/>
      <c r="EFV23" s="141"/>
      <c r="EFW23" s="141"/>
      <c r="EFX23" s="141"/>
      <c r="EFY23" s="141"/>
      <c r="EFZ23" s="141"/>
      <c r="EGA23" s="141"/>
      <c r="EGB23" s="141"/>
      <c r="EGC23" s="141"/>
      <c r="EGD23" s="141"/>
      <c r="EGE23" s="141"/>
      <c r="EGF23" s="141"/>
      <c r="EGG23" s="140" t="s">
        <v>35</v>
      </c>
      <c r="EGH23" s="141"/>
      <c r="EGI23" s="141"/>
      <c r="EGJ23" s="141"/>
      <c r="EGK23" s="141"/>
      <c r="EGL23" s="141"/>
      <c r="EGM23" s="141"/>
      <c r="EGN23" s="141"/>
      <c r="EGO23" s="141"/>
      <c r="EGP23" s="141"/>
      <c r="EGQ23" s="141"/>
      <c r="EGR23" s="141"/>
      <c r="EGS23" s="141"/>
      <c r="EGT23" s="141"/>
      <c r="EGU23" s="141"/>
      <c r="EGV23" s="141"/>
      <c r="EGW23" s="140" t="s">
        <v>35</v>
      </c>
      <c r="EGX23" s="141"/>
      <c r="EGY23" s="141"/>
      <c r="EGZ23" s="141"/>
      <c r="EHA23" s="141"/>
      <c r="EHB23" s="141"/>
      <c r="EHC23" s="141"/>
      <c r="EHD23" s="141"/>
      <c r="EHE23" s="141"/>
      <c r="EHF23" s="141"/>
      <c r="EHG23" s="141"/>
      <c r="EHH23" s="141"/>
      <c r="EHI23" s="141"/>
      <c r="EHJ23" s="141"/>
      <c r="EHK23" s="141"/>
      <c r="EHL23" s="141"/>
      <c r="EHM23" s="140" t="s">
        <v>35</v>
      </c>
      <c r="EHN23" s="141"/>
      <c r="EHO23" s="141"/>
      <c r="EHP23" s="141"/>
      <c r="EHQ23" s="141"/>
      <c r="EHR23" s="141"/>
      <c r="EHS23" s="141"/>
      <c r="EHT23" s="141"/>
      <c r="EHU23" s="141"/>
      <c r="EHV23" s="141"/>
      <c r="EHW23" s="141"/>
      <c r="EHX23" s="141"/>
      <c r="EHY23" s="141"/>
      <c r="EHZ23" s="141"/>
      <c r="EIA23" s="141"/>
      <c r="EIB23" s="141"/>
      <c r="EIC23" s="140" t="s">
        <v>35</v>
      </c>
      <c r="EID23" s="141"/>
      <c r="EIE23" s="141"/>
      <c r="EIF23" s="141"/>
      <c r="EIG23" s="141"/>
      <c r="EIH23" s="141"/>
      <c r="EII23" s="141"/>
      <c r="EIJ23" s="141"/>
      <c r="EIK23" s="141"/>
      <c r="EIL23" s="141"/>
      <c r="EIM23" s="141"/>
      <c r="EIN23" s="141"/>
      <c r="EIO23" s="141"/>
      <c r="EIP23" s="141"/>
      <c r="EIQ23" s="141"/>
      <c r="EIR23" s="141"/>
      <c r="EIS23" s="140" t="s">
        <v>35</v>
      </c>
      <c r="EIT23" s="141"/>
      <c r="EIU23" s="141"/>
      <c r="EIV23" s="141"/>
      <c r="EIW23" s="141"/>
      <c r="EIX23" s="141"/>
      <c r="EIY23" s="141"/>
      <c r="EIZ23" s="141"/>
      <c r="EJA23" s="141"/>
      <c r="EJB23" s="141"/>
      <c r="EJC23" s="141"/>
      <c r="EJD23" s="141"/>
      <c r="EJE23" s="141"/>
      <c r="EJF23" s="141"/>
      <c r="EJG23" s="141"/>
      <c r="EJH23" s="141"/>
      <c r="EJI23" s="140" t="s">
        <v>35</v>
      </c>
      <c r="EJJ23" s="141"/>
      <c r="EJK23" s="141"/>
      <c r="EJL23" s="141"/>
      <c r="EJM23" s="141"/>
      <c r="EJN23" s="141"/>
      <c r="EJO23" s="141"/>
      <c r="EJP23" s="141"/>
      <c r="EJQ23" s="141"/>
      <c r="EJR23" s="141"/>
      <c r="EJS23" s="141"/>
      <c r="EJT23" s="141"/>
      <c r="EJU23" s="141"/>
      <c r="EJV23" s="141"/>
      <c r="EJW23" s="141"/>
      <c r="EJX23" s="141"/>
      <c r="EJY23" s="140" t="s">
        <v>35</v>
      </c>
      <c r="EJZ23" s="141"/>
      <c r="EKA23" s="141"/>
      <c r="EKB23" s="141"/>
      <c r="EKC23" s="141"/>
      <c r="EKD23" s="141"/>
      <c r="EKE23" s="141"/>
      <c r="EKF23" s="141"/>
      <c r="EKG23" s="141"/>
      <c r="EKH23" s="141"/>
      <c r="EKI23" s="141"/>
      <c r="EKJ23" s="141"/>
      <c r="EKK23" s="141"/>
      <c r="EKL23" s="141"/>
      <c r="EKM23" s="141"/>
      <c r="EKN23" s="141"/>
      <c r="EKO23" s="140" t="s">
        <v>35</v>
      </c>
      <c r="EKP23" s="141"/>
      <c r="EKQ23" s="141"/>
      <c r="EKR23" s="141"/>
      <c r="EKS23" s="141"/>
      <c r="EKT23" s="141"/>
      <c r="EKU23" s="141"/>
      <c r="EKV23" s="141"/>
      <c r="EKW23" s="141"/>
      <c r="EKX23" s="141"/>
      <c r="EKY23" s="141"/>
      <c r="EKZ23" s="141"/>
      <c r="ELA23" s="141"/>
      <c r="ELB23" s="141"/>
      <c r="ELC23" s="141"/>
      <c r="ELD23" s="141"/>
      <c r="ELE23" s="140" t="s">
        <v>35</v>
      </c>
      <c r="ELF23" s="141"/>
      <c r="ELG23" s="141"/>
      <c r="ELH23" s="141"/>
      <c r="ELI23" s="141"/>
      <c r="ELJ23" s="141"/>
      <c r="ELK23" s="141"/>
      <c r="ELL23" s="141"/>
      <c r="ELM23" s="141"/>
      <c r="ELN23" s="141"/>
      <c r="ELO23" s="141"/>
      <c r="ELP23" s="141"/>
      <c r="ELQ23" s="141"/>
      <c r="ELR23" s="141"/>
      <c r="ELS23" s="141"/>
      <c r="ELT23" s="141"/>
      <c r="ELU23" s="140" t="s">
        <v>35</v>
      </c>
      <c r="ELV23" s="141"/>
      <c r="ELW23" s="141"/>
      <c r="ELX23" s="141"/>
      <c r="ELY23" s="141"/>
      <c r="ELZ23" s="141"/>
      <c r="EMA23" s="141"/>
      <c r="EMB23" s="141"/>
      <c r="EMC23" s="141"/>
      <c r="EMD23" s="141"/>
      <c r="EME23" s="141"/>
      <c r="EMF23" s="141"/>
      <c r="EMG23" s="141"/>
      <c r="EMH23" s="141"/>
      <c r="EMI23" s="141"/>
      <c r="EMJ23" s="141"/>
      <c r="EMK23" s="140" t="s">
        <v>35</v>
      </c>
      <c r="EML23" s="141"/>
      <c r="EMM23" s="141"/>
      <c r="EMN23" s="141"/>
      <c r="EMO23" s="141"/>
      <c r="EMP23" s="141"/>
      <c r="EMQ23" s="141"/>
      <c r="EMR23" s="141"/>
      <c r="EMS23" s="141"/>
      <c r="EMT23" s="141"/>
      <c r="EMU23" s="141"/>
      <c r="EMV23" s="141"/>
      <c r="EMW23" s="141"/>
      <c r="EMX23" s="141"/>
      <c r="EMY23" s="141"/>
      <c r="EMZ23" s="141"/>
      <c r="ENA23" s="140" t="s">
        <v>35</v>
      </c>
      <c r="ENB23" s="141"/>
      <c r="ENC23" s="141"/>
      <c r="END23" s="141"/>
      <c r="ENE23" s="141"/>
      <c r="ENF23" s="141"/>
      <c r="ENG23" s="141"/>
      <c r="ENH23" s="141"/>
      <c r="ENI23" s="141"/>
      <c r="ENJ23" s="141"/>
      <c r="ENK23" s="141"/>
      <c r="ENL23" s="141"/>
      <c r="ENM23" s="141"/>
      <c r="ENN23" s="141"/>
      <c r="ENO23" s="141"/>
      <c r="ENP23" s="141"/>
      <c r="ENQ23" s="140" t="s">
        <v>35</v>
      </c>
      <c r="ENR23" s="141"/>
      <c r="ENS23" s="141"/>
      <c r="ENT23" s="141"/>
      <c r="ENU23" s="141"/>
      <c r="ENV23" s="141"/>
      <c r="ENW23" s="141"/>
      <c r="ENX23" s="141"/>
      <c r="ENY23" s="141"/>
      <c r="ENZ23" s="141"/>
      <c r="EOA23" s="141"/>
      <c r="EOB23" s="141"/>
      <c r="EOC23" s="141"/>
      <c r="EOD23" s="141"/>
      <c r="EOE23" s="141"/>
      <c r="EOF23" s="141"/>
      <c r="EOG23" s="140" t="s">
        <v>35</v>
      </c>
      <c r="EOH23" s="141"/>
      <c r="EOI23" s="141"/>
      <c r="EOJ23" s="141"/>
      <c r="EOK23" s="141"/>
      <c r="EOL23" s="141"/>
      <c r="EOM23" s="141"/>
      <c r="EON23" s="141"/>
      <c r="EOO23" s="141"/>
      <c r="EOP23" s="141"/>
      <c r="EOQ23" s="141"/>
      <c r="EOR23" s="141"/>
      <c r="EOS23" s="141"/>
      <c r="EOT23" s="141"/>
      <c r="EOU23" s="141"/>
      <c r="EOV23" s="141"/>
      <c r="EOW23" s="140" t="s">
        <v>35</v>
      </c>
      <c r="EOX23" s="141"/>
      <c r="EOY23" s="141"/>
      <c r="EOZ23" s="141"/>
      <c r="EPA23" s="141"/>
      <c r="EPB23" s="141"/>
      <c r="EPC23" s="141"/>
      <c r="EPD23" s="141"/>
      <c r="EPE23" s="141"/>
      <c r="EPF23" s="141"/>
      <c r="EPG23" s="141"/>
      <c r="EPH23" s="141"/>
      <c r="EPI23" s="141"/>
      <c r="EPJ23" s="141"/>
      <c r="EPK23" s="141"/>
      <c r="EPL23" s="141"/>
      <c r="EPM23" s="140" t="s">
        <v>35</v>
      </c>
      <c r="EPN23" s="141"/>
      <c r="EPO23" s="141"/>
      <c r="EPP23" s="141"/>
      <c r="EPQ23" s="141"/>
      <c r="EPR23" s="141"/>
      <c r="EPS23" s="141"/>
      <c r="EPT23" s="141"/>
      <c r="EPU23" s="141"/>
      <c r="EPV23" s="141"/>
      <c r="EPW23" s="141"/>
      <c r="EPX23" s="141"/>
      <c r="EPY23" s="141"/>
      <c r="EPZ23" s="141"/>
      <c r="EQA23" s="141"/>
      <c r="EQB23" s="141"/>
      <c r="EQC23" s="140" t="s">
        <v>35</v>
      </c>
      <c r="EQD23" s="141"/>
      <c r="EQE23" s="141"/>
      <c r="EQF23" s="141"/>
      <c r="EQG23" s="141"/>
      <c r="EQH23" s="141"/>
      <c r="EQI23" s="141"/>
      <c r="EQJ23" s="141"/>
      <c r="EQK23" s="141"/>
      <c r="EQL23" s="141"/>
      <c r="EQM23" s="141"/>
      <c r="EQN23" s="141"/>
      <c r="EQO23" s="141"/>
      <c r="EQP23" s="141"/>
      <c r="EQQ23" s="141"/>
      <c r="EQR23" s="141"/>
      <c r="EQS23" s="140" t="s">
        <v>35</v>
      </c>
      <c r="EQT23" s="141"/>
      <c r="EQU23" s="141"/>
      <c r="EQV23" s="141"/>
      <c r="EQW23" s="141"/>
      <c r="EQX23" s="141"/>
      <c r="EQY23" s="141"/>
      <c r="EQZ23" s="141"/>
      <c r="ERA23" s="141"/>
      <c r="ERB23" s="141"/>
      <c r="ERC23" s="141"/>
      <c r="ERD23" s="141"/>
      <c r="ERE23" s="141"/>
      <c r="ERF23" s="141"/>
      <c r="ERG23" s="141"/>
      <c r="ERH23" s="141"/>
      <c r="ERI23" s="140" t="s">
        <v>35</v>
      </c>
      <c r="ERJ23" s="141"/>
      <c r="ERK23" s="141"/>
      <c r="ERL23" s="141"/>
      <c r="ERM23" s="141"/>
      <c r="ERN23" s="141"/>
      <c r="ERO23" s="141"/>
      <c r="ERP23" s="141"/>
      <c r="ERQ23" s="141"/>
      <c r="ERR23" s="141"/>
      <c r="ERS23" s="141"/>
      <c r="ERT23" s="141"/>
      <c r="ERU23" s="141"/>
      <c r="ERV23" s="141"/>
      <c r="ERW23" s="141"/>
      <c r="ERX23" s="141"/>
      <c r="ERY23" s="140" t="s">
        <v>35</v>
      </c>
      <c r="ERZ23" s="141"/>
      <c r="ESA23" s="141"/>
      <c r="ESB23" s="141"/>
      <c r="ESC23" s="141"/>
      <c r="ESD23" s="141"/>
      <c r="ESE23" s="141"/>
      <c r="ESF23" s="141"/>
      <c r="ESG23" s="141"/>
      <c r="ESH23" s="141"/>
      <c r="ESI23" s="141"/>
      <c r="ESJ23" s="141"/>
      <c r="ESK23" s="141"/>
      <c r="ESL23" s="141"/>
      <c r="ESM23" s="141"/>
      <c r="ESN23" s="141"/>
      <c r="ESO23" s="140" t="s">
        <v>35</v>
      </c>
      <c r="ESP23" s="141"/>
      <c r="ESQ23" s="141"/>
      <c r="ESR23" s="141"/>
      <c r="ESS23" s="141"/>
      <c r="EST23" s="141"/>
      <c r="ESU23" s="141"/>
      <c r="ESV23" s="141"/>
      <c r="ESW23" s="141"/>
      <c r="ESX23" s="141"/>
      <c r="ESY23" s="141"/>
      <c r="ESZ23" s="141"/>
      <c r="ETA23" s="141"/>
      <c r="ETB23" s="141"/>
      <c r="ETC23" s="141"/>
      <c r="ETD23" s="141"/>
      <c r="ETE23" s="140" t="s">
        <v>35</v>
      </c>
      <c r="ETF23" s="141"/>
      <c r="ETG23" s="141"/>
      <c r="ETH23" s="141"/>
      <c r="ETI23" s="141"/>
      <c r="ETJ23" s="141"/>
      <c r="ETK23" s="141"/>
      <c r="ETL23" s="141"/>
      <c r="ETM23" s="141"/>
      <c r="ETN23" s="141"/>
      <c r="ETO23" s="141"/>
      <c r="ETP23" s="141"/>
      <c r="ETQ23" s="141"/>
      <c r="ETR23" s="141"/>
      <c r="ETS23" s="141"/>
      <c r="ETT23" s="141"/>
      <c r="ETU23" s="140" t="s">
        <v>35</v>
      </c>
      <c r="ETV23" s="141"/>
      <c r="ETW23" s="141"/>
      <c r="ETX23" s="141"/>
      <c r="ETY23" s="141"/>
      <c r="ETZ23" s="141"/>
      <c r="EUA23" s="141"/>
      <c r="EUB23" s="141"/>
      <c r="EUC23" s="141"/>
      <c r="EUD23" s="141"/>
      <c r="EUE23" s="141"/>
      <c r="EUF23" s="141"/>
      <c r="EUG23" s="141"/>
      <c r="EUH23" s="141"/>
      <c r="EUI23" s="141"/>
      <c r="EUJ23" s="141"/>
      <c r="EUK23" s="140" t="s">
        <v>35</v>
      </c>
      <c r="EUL23" s="141"/>
      <c r="EUM23" s="141"/>
      <c r="EUN23" s="141"/>
      <c r="EUO23" s="141"/>
      <c r="EUP23" s="141"/>
      <c r="EUQ23" s="141"/>
      <c r="EUR23" s="141"/>
      <c r="EUS23" s="141"/>
      <c r="EUT23" s="141"/>
      <c r="EUU23" s="141"/>
      <c r="EUV23" s="141"/>
      <c r="EUW23" s="141"/>
      <c r="EUX23" s="141"/>
      <c r="EUY23" s="141"/>
      <c r="EUZ23" s="141"/>
      <c r="EVA23" s="140" t="s">
        <v>35</v>
      </c>
      <c r="EVB23" s="141"/>
      <c r="EVC23" s="141"/>
      <c r="EVD23" s="141"/>
      <c r="EVE23" s="141"/>
      <c r="EVF23" s="141"/>
      <c r="EVG23" s="141"/>
      <c r="EVH23" s="141"/>
      <c r="EVI23" s="141"/>
      <c r="EVJ23" s="141"/>
      <c r="EVK23" s="141"/>
      <c r="EVL23" s="141"/>
      <c r="EVM23" s="141"/>
      <c r="EVN23" s="141"/>
      <c r="EVO23" s="141"/>
      <c r="EVP23" s="141"/>
      <c r="EVQ23" s="140" t="s">
        <v>35</v>
      </c>
      <c r="EVR23" s="141"/>
      <c r="EVS23" s="141"/>
      <c r="EVT23" s="141"/>
      <c r="EVU23" s="141"/>
      <c r="EVV23" s="141"/>
      <c r="EVW23" s="141"/>
      <c r="EVX23" s="141"/>
      <c r="EVY23" s="141"/>
      <c r="EVZ23" s="141"/>
      <c r="EWA23" s="141"/>
      <c r="EWB23" s="141"/>
      <c r="EWC23" s="141"/>
      <c r="EWD23" s="141"/>
      <c r="EWE23" s="141"/>
      <c r="EWF23" s="141"/>
      <c r="EWG23" s="140" t="s">
        <v>35</v>
      </c>
      <c r="EWH23" s="141"/>
      <c r="EWI23" s="141"/>
      <c r="EWJ23" s="141"/>
      <c r="EWK23" s="141"/>
      <c r="EWL23" s="141"/>
      <c r="EWM23" s="141"/>
      <c r="EWN23" s="141"/>
      <c r="EWO23" s="141"/>
      <c r="EWP23" s="141"/>
      <c r="EWQ23" s="141"/>
      <c r="EWR23" s="141"/>
      <c r="EWS23" s="141"/>
      <c r="EWT23" s="141"/>
      <c r="EWU23" s="141"/>
      <c r="EWV23" s="141"/>
      <c r="EWW23" s="140" t="s">
        <v>35</v>
      </c>
      <c r="EWX23" s="141"/>
      <c r="EWY23" s="141"/>
      <c r="EWZ23" s="141"/>
      <c r="EXA23" s="141"/>
      <c r="EXB23" s="141"/>
      <c r="EXC23" s="141"/>
      <c r="EXD23" s="141"/>
      <c r="EXE23" s="141"/>
      <c r="EXF23" s="141"/>
      <c r="EXG23" s="141"/>
      <c r="EXH23" s="141"/>
      <c r="EXI23" s="141"/>
      <c r="EXJ23" s="141"/>
      <c r="EXK23" s="141"/>
      <c r="EXL23" s="141"/>
      <c r="EXM23" s="140" t="s">
        <v>35</v>
      </c>
      <c r="EXN23" s="141"/>
      <c r="EXO23" s="141"/>
      <c r="EXP23" s="141"/>
      <c r="EXQ23" s="141"/>
      <c r="EXR23" s="141"/>
      <c r="EXS23" s="141"/>
      <c r="EXT23" s="141"/>
      <c r="EXU23" s="141"/>
      <c r="EXV23" s="141"/>
      <c r="EXW23" s="141"/>
      <c r="EXX23" s="141"/>
      <c r="EXY23" s="141"/>
      <c r="EXZ23" s="141"/>
      <c r="EYA23" s="141"/>
      <c r="EYB23" s="141"/>
      <c r="EYC23" s="140" t="s">
        <v>35</v>
      </c>
      <c r="EYD23" s="141"/>
      <c r="EYE23" s="141"/>
      <c r="EYF23" s="141"/>
      <c r="EYG23" s="141"/>
      <c r="EYH23" s="141"/>
      <c r="EYI23" s="141"/>
      <c r="EYJ23" s="141"/>
      <c r="EYK23" s="141"/>
      <c r="EYL23" s="141"/>
      <c r="EYM23" s="141"/>
      <c r="EYN23" s="141"/>
      <c r="EYO23" s="141"/>
      <c r="EYP23" s="141"/>
      <c r="EYQ23" s="141"/>
      <c r="EYR23" s="141"/>
      <c r="EYS23" s="140" t="s">
        <v>35</v>
      </c>
      <c r="EYT23" s="141"/>
      <c r="EYU23" s="141"/>
      <c r="EYV23" s="141"/>
      <c r="EYW23" s="141"/>
      <c r="EYX23" s="141"/>
      <c r="EYY23" s="141"/>
      <c r="EYZ23" s="141"/>
      <c r="EZA23" s="141"/>
      <c r="EZB23" s="141"/>
      <c r="EZC23" s="141"/>
      <c r="EZD23" s="141"/>
      <c r="EZE23" s="141"/>
      <c r="EZF23" s="141"/>
      <c r="EZG23" s="141"/>
      <c r="EZH23" s="141"/>
      <c r="EZI23" s="140" t="s">
        <v>35</v>
      </c>
      <c r="EZJ23" s="141"/>
      <c r="EZK23" s="141"/>
      <c r="EZL23" s="141"/>
      <c r="EZM23" s="141"/>
      <c r="EZN23" s="141"/>
      <c r="EZO23" s="141"/>
      <c r="EZP23" s="141"/>
      <c r="EZQ23" s="141"/>
      <c r="EZR23" s="141"/>
      <c r="EZS23" s="141"/>
      <c r="EZT23" s="141"/>
      <c r="EZU23" s="141"/>
      <c r="EZV23" s="141"/>
      <c r="EZW23" s="141"/>
      <c r="EZX23" s="141"/>
      <c r="EZY23" s="140" t="s">
        <v>35</v>
      </c>
      <c r="EZZ23" s="141"/>
      <c r="FAA23" s="141"/>
      <c r="FAB23" s="141"/>
      <c r="FAC23" s="141"/>
      <c r="FAD23" s="141"/>
      <c r="FAE23" s="141"/>
      <c r="FAF23" s="141"/>
      <c r="FAG23" s="141"/>
      <c r="FAH23" s="141"/>
      <c r="FAI23" s="141"/>
      <c r="FAJ23" s="141"/>
      <c r="FAK23" s="141"/>
      <c r="FAL23" s="141"/>
      <c r="FAM23" s="141"/>
      <c r="FAN23" s="141"/>
      <c r="FAO23" s="140" t="s">
        <v>35</v>
      </c>
      <c r="FAP23" s="141"/>
      <c r="FAQ23" s="141"/>
      <c r="FAR23" s="141"/>
      <c r="FAS23" s="141"/>
      <c r="FAT23" s="141"/>
      <c r="FAU23" s="141"/>
      <c r="FAV23" s="141"/>
      <c r="FAW23" s="141"/>
      <c r="FAX23" s="141"/>
      <c r="FAY23" s="141"/>
      <c r="FAZ23" s="141"/>
      <c r="FBA23" s="141"/>
      <c r="FBB23" s="141"/>
      <c r="FBC23" s="141"/>
      <c r="FBD23" s="141"/>
      <c r="FBE23" s="140" t="s">
        <v>35</v>
      </c>
      <c r="FBF23" s="141"/>
      <c r="FBG23" s="141"/>
      <c r="FBH23" s="141"/>
      <c r="FBI23" s="141"/>
      <c r="FBJ23" s="141"/>
      <c r="FBK23" s="141"/>
      <c r="FBL23" s="141"/>
      <c r="FBM23" s="141"/>
      <c r="FBN23" s="141"/>
      <c r="FBO23" s="141"/>
      <c r="FBP23" s="141"/>
      <c r="FBQ23" s="141"/>
      <c r="FBR23" s="141"/>
      <c r="FBS23" s="141"/>
      <c r="FBT23" s="141"/>
      <c r="FBU23" s="140" t="s">
        <v>35</v>
      </c>
      <c r="FBV23" s="141"/>
      <c r="FBW23" s="141"/>
      <c r="FBX23" s="141"/>
      <c r="FBY23" s="141"/>
      <c r="FBZ23" s="141"/>
      <c r="FCA23" s="141"/>
      <c r="FCB23" s="141"/>
      <c r="FCC23" s="141"/>
      <c r="FCD23" s="141"/>
      <c r="FCE23" s="141"/>
      <c r="FCF23" s="141"/>
      <c r="FCG23" s="141"/>
      <c r="FCH23" s="141"/>
      <c r="FCI23" s="141"/>
      <c r="FCJ23" s="141"/>
      <c r="FCK23" s="140" t="s">
        <v>35</v>
      </c>
      <c r="FCL23" s="141"/>
      <c r="FCM23" s="141"/>
      <c r="FCN23" s="141"/>
      <c r="FCO23" s="141"/>
      <c r="FCP23" s="141"/>
      <c r="FCQ23" s="141"/>
      <c r="FCR23" s="141"/>
      <c r="FCS23" s="141"/>
      <c r="FCT23" s="141"/>
      <c r="FCU23" s="141"/>
      <c r="FCV23" s="141"/>
      <c r="FCW23" s="141"/>
      <c r="FCX23" s="141"/>
      <c r="FCY23" s="141"/>
      <c r="FCZ23" s="141"/>
      <c r="FDA23" s="140" t="s">
        <v>35</v>
      </c>
      <c r="FDB23" s="141"/>
      <c r="FDC23" s="141"/>
      <c r="FDD23" s="141"/>
      <c r="FDE23" s="141"/>
      <c r="FDF23" s="141"/>
      <c r="FDG23" s="141"/>
      <c r="FDH23" s="141"/>
      <c r="FDI23" s="141"/>
      <c r="FDJ23" s="141"/>
      <c r="FDK23" s="141"/>
      <c r="FDL23" s="141"/>
      <c r="FDM23" s="141"/>
      <c r="FDN23" s="141"/>
      <c r="FDO23" s="141"/>
      <c r="FDP23" s="141"/>
      <c r="FDQ23" s="140" t="s">
        <v>35</v>
      </c>
      <c r="FDR23" s="141"/>
      <c r="FDS23" s="141"/>
      <c r="FDT23" s="141"/>
      <c r="FDU23" s="141"/>
      <c r="FDV23" s="141"/>
      <c r="FDW23" s="141"/>
      <c r="FDX23" s="141"/>
      <c r="FDY23" s="141"/>
      <c r="FDZ23" s="141"/>
      <c r="FEA23" s="141"/>
      <c r="FEB23" s="141"/>
      <c r="FEC23" s="141"/>
      <c r="FED23" s="141"/>
      <c r="FEE23" s="141"/>
      <c r="FEF23" s="141"/>
      <c r="FEG23" s="140" t="s">
        <v>35</v>
      </c>
      <c r="FEH23" s="141"/>
      <c r="FEI23" s="141"/>
      <c r="FEJ23" s="141"/>
      <c r="FEK23" s="141"/>
      <c r="FEL23" s="141"/>
      <c r="FEM23" s="141"/>
      <c r="FEN23" s="141"/>
      <c r="FEO23" s="141"/>
      <c r="FEP23" s="141"/>
      <c r="FEQ23" s="141"/>
      <c r="FER23" s="141"/>
      <c r="FES23" s="141"/>
      <c r="FET23" s="141"/>
      <c r="FEU23" s="141"/>
      <c r="FEV23" s="141"/>
      <c r="FEW23" s="140" t="s">
        <v>35</v>
      </c>
      <c r="FEX23" s="141"/>
      <c r="FEY23" s="141"/>
      <c r="FEZ23" s="141"/>
      <c r="FFA23" s="141"/>
      <c r="FFB23" s="141"/>
      <c r="FFC23" s="141"/>
      <c r="FFD23" s="141"/>
      <c r="FFE23" s="141"/>
      <c r="FFF23" s="141"/>
      <c r="FFG23" s="141"/>
      <c r="FFH23" s="141"/>
      <c r="FFI23" s="141"/>
      <c r="FFJ23" s="141"/>
      <c r="FFK23" s="141"/>
      <c r="FFL23" s="141"/>
      <c r="FFM23" s="140" t="s">
        <v>35</v>
      </c>
      <c r="FFN23" s="141"/>
      <c r="FFO23" s="141"/>
      <c r="FFP23" s="141"/>
      <c r="FFQ23" s="141"/>
      <c r="FFR23" s="141"/>
      <c r="FFS23" s="141"/>
      <c r="FFT23" s="141"/>
      <c r="FFU23" s="141"/>
      <c r="FFV23" s="141"/>
      <c r="FFW23" s="141"/>
      <c r="FFX23" s="141"/>
      <c r="FFY23" s="141"/>
      <c r="FFZ23" s="141"/>
      <c r="FGA23" s="141"/>
      <c r="FGB23" s="141"/>
      <c r="FGC23" s="140" t="s">
        <v>35</v>
      </c>
      <c r="FGD23" s="141"/>
      <c r="FGE23" s="141"/>
      <c r="FGF23" s="141"/>
      <c r="FGG23" s="141"/>
      <c r="FGH23" s="141"/>
      <c r="FGI23" s="141"/>
      <c r="FGJ23" s="141"/>
      <c r="FGK23" s="141"/>
      <c r="FGL23" s="141"/>
      <c r="FGM23" s="141"/>
      <c r="FGN23" s="141"/>
      <c r="FGO23" s="141"/>
      <c r="FGP23" s="141"/>
      <c r="FGQ23" s="141"/>
      <c r="FGR23" s="141"/>
      <c r="FGS23" s="140" t="s">
        <v>35</v>
      </c>
      <c r="FGT23" s="141"/>
      <c r="FGU23" s="141"/>
      <c r="FGV23" s="141"/>
      <c r="FGW23" s="141"/>
      <c r="FGX23" s="141"/>
      <c r="FGY23" s="141"/>
      <c r="FGZ23" s="141"/>
      <c r="FHA23" s="141"/>
      <c r="FHB23" s="141"/>
      <c r="FHC23" s="141"/>
      <c r="FHD23" s="141"/>
      <c r="FHE23" s="141"/>
      <c r="FHF23" s="141"/>
      <c r="FHG23" s="141"/>
      <c r="FHH23" s="141"/>
      <c r="FHI23" s="140" t="s">
        <v>35</v>
      </c>
      <c r="FHJ23" s="141"/>
      <c r="FHK23" s="141"/>
      <c r="FHL23" s="141"/>
      <c r="FHM23" s="141"/>
      <c r="FHN23" s="141"/>
      <c r="FHO23" s="141"/>
      <c r="FHP23" s="141"/>
      <c r="FHQ23" s="141"/>
      <c r="FHR23" s="141"/>
      <c r="FHS23" s="141"/>
      <c r="FHT23" s="141"/>
      <c r="FHU23" s="141"/>
      <c r="FHV23" s="141"/>
      <c r="FHW23" s="141"/>
      <c r="FHX23" s="141"/>
      <c r="FHY23" s="140" t="s">
        <v>35</v>
      </c>
      <c r="FHZ23" s="141"/>
      <c r="FIA23" s="141"/>
      <c r="FIB23" s="141"/>
      <c r="FIC23" s="141"/>
      <c r="FID23" s="141"/>
      <c r="FIE23" s="141"/>
      <c r="FIF23" s="141"/>
      <c r="FIG23" s="141"/>
      <c r="FIH23" s="141"/>
      <c r="FII23" s="141"/>
      <c r="FIJ23" s="141"/>
      <c r="FIK23" s="141"/>
      <c r="FIL23" s="141"/>
      <c r="FIM23" s="141"/>
      <c r="FIN23" s="141"/>
      <c r="FIO23" s="140" t="s">
        <v>35</v>
      </c>
      <c r="FIP23" s="141"/>
      <c r="FIQ23" s="141"/>
      <c r="FIR23" s="141"/>
      <c r="FIS23" s="141"/>
      <c r="FIT23" s="141"/>
      <c r="FIU23" s="141"/>
      <c r="FIV23" s="141"/>
      <c r="FIW23" s="141"/>
      <c r="FIX23" s="141"/>
      <c r="FIY23" s="141"/>
      <c r="FIZ23" s="141"/>
      <c r="FJA23" s="141"/>
      <c r="FJB23" s="141"/>
      <c r="FJC23" s="141"/>
      <c r="FJD23" s="141"/>
      <c r="FJE23" s="140" t="s">
        <v>35</v>
      </c>
      <c r="FJF23" s="141"/>
      <c r="FJG23" s="141"/>
      <c r="FJH23" s="141"/>
      <c r="FJI23" s="141"/>
      <c r="FJJ23" s="141"/>
      <c r="FJK23" s="141"/>
      <c r="FJL23" s="141"/>
      <c r="FJM23" s="141"/>
      <c r="FJN23" s="141"/>
      <c r="FJO23" s="141"/>
      <c r="FJP23" s="141"/>
      <c r="FJQ23" s="141"/>
      <c r="FJR23" s="141"/>
      <c r="FJS23" s="141"/>
      <c r="FJT23" s="141"/>
      <c r="FJU23" s="140" t="s">
        <v>35</v>
      </c>
      <c r="FJV23" s="141"/>
      <c r="FJW23" s="141"/>
      <c r="FJX23" s="141"/>
      <c r="FJY23" s="141"/>
      <c r="FJZ23" s="141"/>
      <c r="FKA23" s="141"/>
      <c r="FKB23" s="141"/>
      <c r="FKC23" s="141"/>
      <c r="FKD23" s="141"/>
      <c r="FKE23" s="141"/>
      <c r="FKF23" s="141"/>
      <c r="FKG23" s="141"/>
      <c r="FKH23" s="141"/>
      <c r="FKI23" s="141"/>
      <c r="FKJ23" s="141"/>
      <c r="FKK23" s="140" t="s">
        <v>35</v>
      </c>
      <c r="FKL23" s="141"/>
      <c r="FKM23" s="141"/>
      <c r="FKN23" s="141"/>
      <c r="FKO23" s="141"/>
      <c r="FKP23" s="141"/>
      <c r="FKQ23" s="141"/>
      <c r="FKR23" s="141"/>
      <c r="FKS23" s="141"/>
      <c r="FKT23" s="141"/>
      <c r="FKU23" s="141"/>
      <c r="FKV23" s="141"/>
      <c r="FKW23" s="141"/>
      <c r="FKX23" s="141"/>
      <c r="FKY23" s="141"/>
      <c r="FKZ23" s="141"/>
      <c r="FLA23" s="140" t="s">
        <v>35</v>
      </c>
      <c r="FLB23" s="141"/>
      <c r="FLC23" s="141"/>
      <c r="FLD23" s="141"/>
      <c r="FLE23" s="141"/>
      <c r="FLF23" s="141"/>
      <c r="FLG23" s="141"/>
      <c r="FLH23" s="141"/>
      <c r="FLI23" s="141"/>
      <c r="FLJ23" s="141"/>
      <c r="FLK23" s="141"/>
      <c r="FLL23" s="141"/>
      <c r="FLM23" s="141"/>
      <c r="FLN23" s="141"/>
      <c r="FLO23" s="141"/>
      <c r="FLP23" s="141"/>
      <c r="FLQ23" s="140" t="s">
        <v>35</v>
      </c>
      <c r="FLR23" s="141"/>
      <c r="FLS23" s="141"/>
      <c r="FLT23" s="141"/>
      <c r="FLU23" s="141"/>
      <c r="FLV23" s="141"/>
      <c r="FLW23" s="141"/>
      <c r="FLX23" s="141"/>
      <c r="FLY23" s="141"/>
      <c r="FLZ23" s="141"/>
      <c r="FMA23" s="141"/>
      <c r="FMB23" s="141"/>
      <c r="FMC23" s="141"/>
      <c r="FMD23" s="141"/>
      <c r="FME23" s="141"/>
      <c r="FMF23" s="141"/>
      <c r="FMG23" s="140" t="s">
        <v>35</v>
      </c>
      <c r="FMH23" s="141"/>
      <c r="FMI23" s="141"/>
      <c r="FMJ23" s="141"/>
      <c r="FMK23" s="141"/>
      <c r="FML23" s="141"/>
      <c r="FMM23" s="141"/>
      <c r="FMN23" s="141"/>
      <c r="FMO23" s="141"/>
      <c r="FMP23" s="141"/>
      <c r="FMQ23" s="141"/>
      <c r="FMR23" s="141"/>
      <c r="FMS23" s="141"/>
      <c r="FMT23" s="141"/>
      <c r="FMU23" s="141"/>
      <c r="FMV23" s="141"/>
      <c r="FMW23" s="140" t="s">
        <v>35</v>
      </c>
      <c r="FMX23" s="141"/>
      <c r="FMY23" s="141"/>
      <c r="FMZ23" s="141"/>
      <c r="FNA23" s="141"/>
      <c r="FNB23" s="141"/>
      <c r="FNC23" s="141"/>
      <c r="FND23" s="141"/>
      <c r="FNE23" s="141"/>
      <c r="FNF23" s="141"/>
      <c r="FNG23" s="141"/>
      <c r="FNH23" s="141"/>
      <c r="FNI23" s="141"/>
      <c r="FNJ23" s="141"/>
      <c r="FNK23" s="141"/>
      <c r="FNL23" s="141"/>
      <c r="FNM23" s="140" t="s">
        <v>35</v>
      </c>
      <c r="FNN23" s="141"/>
      <c r="FNO23" s="141"/>
      <c r="FNP23" s="141"/>
      <c r="FNQ23" s="141"/>
      <c r="FNR23" s="141"/>
      <c r="FNS23" s="141"/>
      <c r="FNT23" s="141"/>
      <c r="FNU23" s="141"/>
      <c r="FNV23" s="141"/>
      <c r="FNW23" s="141"/>
      <c r="FNX23" s="141"/>
      <c r="FNY23" s="141"/>
      <c r="FNZ23" s="141"/>
      <c r="FOA23" s="141"/>
      <c r="FOB23" s="141"/>
      <c r="FOC23" s="140" t="s">
        <v>35</v>
      </c>
      <c r="FOD23" s="141"/>
      <c r="FOE23" s="141"/>
      <c r="FOF23" s="141"/>
      <c r="FOG23" s="141"/>
      <c r="FOH23" s="141"/>
      <c r="FOI23" s="141"/>
      <c r="FOJ23" s="141"/>
      <c r="FOK23" s="141"/>
      <c r="FOL23" s="141"/>
      <c r="FOM23" s="141"/>
      <c r="FON23" s="141"/>
      <c r="FOO23" s="141"/>
      <c r="FOP23" s="141"/>
      <c r="FOQ23" s="141"/>
      <c r="FOR23" s="141"/>
      <c r="FOS23" s="140" t="s">
        <v>35</v>
      </c>
      <c r="FOT23" s="141"/>
      <c r="FOU23" s="141"/>
      <c r="FOV23" s="141"/>
      <c r="FOW23" s="141"/>
      <c r="FOX23" s="141"/>
      <c r="FOY23" s="141"/>
      <c r="FOZ23" s="141"/>
      <c r="FPA23" s="141"/>
      <c r="FPB23" s="141"/>
      <c r="FPC23" s="141"/>
      <c r="FPD23" s="141"/>
      <c r="FPE23" s="141"/>
      <c r="FPF23" s="141"/>
      <c r="FPG23" s="141"/>
      <c r="FPH23" s="141"/>
      <c r="FPI23" s="140" t="s">
        <v>35</v>
      </c>
      <c r="FPJ23" s="141"/>
      <c r="FPK23" s="141"/>
      <c r="FPL23" s="141"/>
      <c r="FPM23" s="141"/>
      <c r="FPN23" s="141"/>
      <c r="FPO23" s="141"/>
      <c r="FPP23" s="141"/>
      <c r="FPQ23" s="141"/>
      <c r="FPR23" s="141"/>
      <c r="FPS23" s="141"/>
      <c r="FPT23" s="141"/>
      <c r="FPU23" s="141"/>
      <c r="FPV23" s="141"/>
      <c r="FPW23" s="141"/>
      <c r="FPX23" s="141"/>
      <c r="FPY23" s="140" t="s">
        <v>35</v>
      </c>
      <c r="FPZ23" s="141"/>
      <c r="FQA23" s="141"/>
      <c r="FQB23" s="141"/>
      <c r="FQC23" s="141"/>
      <c r="FQD23" s="141"/>
      <c r="FQE23" s="141"/>
      <c r="FQF23" s="141"/>
      <c r="FQG23" s="141"/>
      <c r="FQH23" s="141"/>
      <c r="FQI23" s="141"/>
      <c r="FQJ23" s="141"/>
      <c r="FQK23" s="141"/>
      <c r="FQL23" s="141"/>
      <c r="FQM23" s="141"/>
      <c r="FQN23" s="141"/>
      <c r="FQO23" s="140" t="s">
        <v>35</v>
      </c>
      <c r="FQP23" s="141"/>
      <c r="FQQ23" s="141"/>
      <c r="FQR23" s="141"/>
      <c r="FQS23" s="141"/>
      <c r="FQT23" s="141"/>
      <c r="FQU23" s="141"/>
      <c r="FQV23" s="141"/>
      <c r="FQW23" s="141"/>
      <c r="FQX23" s="141"/>
      <c r="FQY23" s="141"/>
      <c r="FQZ23" s="141"/>
      <c r="FRA23" s="141"/>
      <c r="FRB23" s="141"/>
      <c r="FRC23" s="141"/>
      <c r="FRD23" s="141"/>
      <c r="FRE23" s="140" t="s">
        <v>35</v>
      </c>
      <c r="FRF23" s="141"/>
      <c r="FRG23" s="141"/>
      <c r="FRH23" s="141"/>
      <c r="FRI23" s="141"/>
      <c r="FRJ23" s="141"/>
      <c r="FRK23" s="141"/>
      <c r="FRL23" s="141"/>
      <c r="FRM23" s="141"/>
      <c r="FRN23" s="141"/>
      <c r="FRO23" s="141"/>
      <c r="FRP23" s="141"/>
      <c r="FRQ23" s="141"/>
      <c r="FRR23" s="141"/>
      <c r="FRS23" s="141"/>
      <c r="FRT23" s="141"/>
      <c r="FRU23" s="140" t="s">
        <v>35</v>
      </c>
      <c r="FRV23" s="141"/>
      <c r="FRW23" s="141"/>
      <c r="FRX23" s="141"/>
      <c r="FRY23" s="141"/>
      <c r="FRZ23" s="141"/>
      <c r="FSA23" s="141"/>
      <c r="FSB23" s="141"/>
      <c r="FSC23" s="141"/>
      <c r="FSD23" s="141"/>
      <c r="FSE23" s="141"/>
      <c r="FSF23" s="141"/>
      <c r="FSG23" s="141"/>
      <c r="FSH23" s="141"/>
      <c r="FSI23" s="141"/>
      <c r="FSJ23" s="141"/>
      <c r="FSK23" s="140" t="s">
        <v>35</v>
      </c>
      <c r="FSL23" s="141"/>
      <c r="FSM23" s="141"/>
      <c r="FSN23" s="141"/>
      <c r="FSO23" s="141"/>
      <c r="FSP23" s="141"/>
      <c r="FSQ23" s="141"/>
      <c r="FSR23" s="141"/>
      <c r="FSS23" s="141"/>
      <c r="FST23" s="141"/>
      <c r="FSU23" s="141"/>
      <c r="FSV23" s="141"/>
      <c r="FSW23" s="141"/>
      <c r="FSX23" s="141"/>
      <c r="FSY23" s="141"/>
      <c r="FSZ23" s="141"/>
      <c r="FTA23" s="140" t="s">
        <v>35</v>
      </c>
      <c r="FTB23" s="141"/>
      <c r="FTC23" s="141"/>
      <c r="FTD23" s="141"/>
      <c r="FTE23" s="141"/>
      <c r="FTF23" s="141"/>
      <c r="FTG23" s="141"/>
      <c r="FTH23" s="141"/>
      <c r="FTI23" s="141"/>
      <c r="FTJ23" s="141"/>
      <c r="FTK23" s="141"/>
      <c r="FTL23" s="141"/>
      <c r="FTM23" s="141"/>
      <c r="FTN23" s="141"/>
      <c r="FTO23" s="141"/>
      <c r="FTP23" s="141"/>
      <c r="FTQ23" s="140" t="s">
        <v>35</v>
      </c>
      <c r="FTR23" s="141"/>
      <c r="FTS23" s="141"/>
      <c r="FTT23" s="141"/>
      <c r="FTU23" s="141"/>
      <c r="FTV23" s="141"/>
      <c r="FTW23" s="141"/>
      <c r="FTX23" s="141"/>
      <c r="FTY23" s="141"/>
      <c r="FTZ23" s="141"/>
      <c r="FUA23" s="141"/>
      <c r="FUB23" s="141"/>
      <c r="FUC23" s="141"/>
      <c r="FUD23" s="141"/>
      <c r="FUE23" s="141"/>
      <c r="FUF23" s="141"/>
      <c r="FUG23" s="140" t="s">
        <v>35</v>
      </c>
      <c r="FUH23" s="141"/>
      <c r="FUI23" s="141"/>
      <c r="FUJ23" s="141"/>
      <c r="FUK23" s="141"/>
      <c r="FUL23" s="141"/>
      <c r="FUM23" s="141"/>
      <c r="FUN23" s="141"/>
      <c r="FUO23" s="141"/>
      <c r="FUP23" s="141"/>
      <c r="FUQ23" s="141"/>
      <c r="FUR23" s="141"/>
      <c r="FUS23" s="141"/>
      <c r="FUT23" s="141"/>
      <c r="FUU23" s="141"/>
      <c r="FUV23" s="141"/>
      <c r="FUW23" s="140" t="s">
        <v>35</v>
      </c>
      <c r="FUX23" s="141"/>
      <c r="FUY23" s="141"/>
      <c r="FUZ23" s="141"/>
      <c r="FVA23" s="141"/>
      <c r="FVB23" s="141"/>
      <c r="FVC23" s="141"/>
      <c r="FVD23" s="141"/>
      <c r="FVE23" s="141"/>
      <c r="FVF23" s="141"/>
      <c r="FVG23" s="141"/>
      <c r="FVH23" s="141"/>
      <c r="FVI23" s="141"/>
      <c r="FVJ23" s="141"/>
      <c r="FVK23" s="141"/>
      <c r="FVL23" s="141"/>
      <c r="FVM23" s="140" t="s">
        <v>35</v>
      </c>
      <c r="FVN23" s="141"/>
      <c r="FVO23" s="141"/>
      <c r="FVP23" s="141"/>
      <c r="FVQ23" s="141"/>
      <c r="FVR23" s="141"/>
      <c r="FVS23" s="141"/>
      <c r="FVT23" s="141"/>
      <c r="FVU23" s="141"/>
      <c r="FVV23" s="141"/>
      <c r="FVW23" s="141"/>
      <c r="FVX23" s="141"/>
      <c r="FVY23" s="141"/>
      <c r="FVZ23" s="141"/>
      <c r="FWA23" s="141"/>
      <c r="FWB23" s="141"/>
      <c r="FWC23" s="140" t="s">
        <v>35</v>
      </c>
      <c r="FWD23" s="141"/>
      <c r="FWE23" s="141"/>
      <c r="FWF23" s="141"/>
      <c r="FWG23" s="141"/>
      <c r="FWH23" s="141"/>
      <c r="FWI23" s="141"/>
      <c r="FWJ23" s="141"/>
      <c r="FWK23" s="141"/>
      <c r="FWL23" s="141"/>
      <c r="FWM23" s="141"/>
      <c r="FWN23" s="141"/>
      <c r="FWO23" s="141"/>
      <c r="FWP23" s="141"/>
      <c r="FWQ23" s="141"/>
      <c r="FWR23" s="141"/>
      <c r="FWS23" s="140" t="s">
        <v>35</v>
      </c>
      <c r="FWT23" s="141"/>
      <c r="FWU23" s="141"/>
      <c r="FWV23" s="141"/>
      <c r="FWW23" s="141"/>
      <c r="FWX23" s="141"/>
      <c r="FWY23" s="141"/>
      <c r="FWZ23" s="141"/>
      <c r="FXA23" s="141"/>
      <c r="FXB23" s="141"/>
      <c r="FXC23" s="141"/>
      <c r="FXD23" s="141"/>
      <c r="FXE23" s="141"/>
      <c r="FXF23" s="141"/>
      <c r="FXG23" s="141"/>
      <c r="FXH23" s="141"/>
      <c r="FXI23" s="140" t="s">
        <v>35</v>
      </c>
      <c r="FXJ23" s="141"/>
      <c r="FXK23" s="141"/>
      <c r="FXL23" s="141"/>
      <c r="FXM23" s="141"/>
      <c r="FXN23" s="141"/>
      <c r="FXO23" s="141"/>
      <c r="FXP23" s="141"/>
      <c r="FXQ23" s="141"/>
      <c r="FXR23" s="141"/>
      <c r="FXS23" s="141"/>
      <c r="FXT23" s="141"/>
      <c r="FXU23" s="141"/>
      <c r="FXV23" s="141"/>
      <c r="FXW23" s="141"/>
      <c r="FXX23" s="141"/>
      <c r="FXY23" s="140" t="s">
        <v>35</v>
      </c>
      <c r="FXZ23" s="141"/>
      <c r="FYA23" s="141"/>
      <c r="FYB23" s="141"/>
      <c r="FYC23" s="141"/>
      <c r="FYD23" s="141"/>
      <c r="FYE23" s="141"/>
      <c r="FYF23" s="141"/>
      <c r="FYG23" s="141"/>
      <c r="FYH23" s="141"/>
      <c r="FYI23" s="141"/>
      <c r="FYJ23" s="141"/>
      <c r="FYK23" s="141"/>
      <c r="FYL23" s="141"/>
      <c r="FYM23" s="141"/>
      <c r="FYN23" s="141"/>
      <c r="FYO23" s="140" t="s">
        <v>35</v>
      </c>
      <c r="FYP23" s="141"/>
      <c r="FYQ23" s="141"/>
      <c r="FYR23" s="141"/>
      <c r="FYS23" s="141"/>
      <c r="FYT23" s="141"/>
      <c r="FYU23" s="141"/>
      <c r="FYV23" s="141"/>
      <c r="FYW23" s="141"/>
      <c r="FYX23" s="141"/>
      <c r="FYY23" s="141"/>
      <c r="FYZ23" s="141"/>
      <c r="FZA23" s="141"/>
      <c r="FZB23" s="141"/>
      <c r="FZC23" s="141"/>
      <c r="FZD23" s="141"/>
      <c r="FZE23" s="140" t="s">
        <v>35</v>
      </c>
      <c r="FZF23" s="141"/>
      <c r="FZG23" s="141"/>
      <c r="FZH23" s="141"/>
      <c r="FZI23" s="141"/>
      <c r="FZJ23" s="141"/>
      <c r="FZK23" s="141"/>
      <c r="FZL23" s="141"/>
      <c r="FZM23" s="141"/>
      <c r="FZN23" s="141"/>
      <c r="FZO23" s="141"/>
      <c r="FZP23" s="141"/>
      <c r="FZQ23" s="141"/>
      <c r="FZR23" s="141"/>
      <c r="FZS23" s="141"/>
      <c r="FZT23" s="141"/>
      <c r="FZU23" s="140" t="s">
        <v>35</v>
      </c>
      <c r="FZV23" s="141"/>
      <c r="FZW23" s="141"/>
      <c r="FZX23" s="141"/>
      <c r="FZY23" s="141"/>
      <c r="FZZ23" s="141"/>
      <c r="GAA23" s="141"/>
      <c r="GAB23" s="141"/>
      <c r="GAC23" s="141"/>
      <c r="GAD23" s="141"/>
      <c r="GAE23" s="141"/>
      <c r="GAF23" s="141"/>
      <c r="GAG23" s="141"/>
      <c r="GAH23" s="141"/>
      <c r="GAI23" s="141"/>
      <c r="GAJ23" s="141"/>
      <c r="GAK23" s="140" t="s">
        <v>35</v>
      </c>
      <c r="GAL23" s="141"/>
      <c r="GAM23" s="141"/>
      <c r="GAN23" s="141"/>
      <c r="GAO23" s="141"/>
      <c r="GAP23" s="141"/>
      <c r="GAQ23" s="141"/>
      <c r="GAR23" s="141"/>
      <c r="GAS23" s="141"/>
      <c r="GAT23" s="141"/>
      <c r="GAU23" s="141"/>
      <c r="GAV23" s="141"/>
      <c r="GAW23" s="141"/>
      <c r="GAX23" s="141"/>
      <c r="GAY23" s="141"/>
      <c r="GAZ23" s="141"/>
      <c r="GBA23" s="140" t="s">
        <v>35</v>
      </c>
      <c r="GBB23" s="141"/>
      <c r="GBC23" s="141"/>
      <c r="GBD23" s="141"/>
      <c r="GBE23" s="141"/>
      <c r="GBF23" s="141"/>
      <c r="GBG23" s="141"/>
      <c r="GBH23" s="141"/>
      <c r="GBI23" s="141"/>
      <c r="GBJ23" s="141"/>
      <c r="GBK23" s="141"/>
      <c r="GBL23" s="141"/>
      <c r="GBM23" s="141"/>
      <c r="GBN23" s="141"/>
      <c r="GBO23" s="141"/>
      <c r="GBP23" s="141"/>
      <c r="GBQ23" s="140" t="s">
        <v>35</v>
      </c>
      <c r="GBR23" s="141"/>
      <c r="GBS23" s="141"/>
      <c r="GBT23" s="141"/>
      <c r="GBU23" s="141"/>
      <c r="GBV23" s="141"/>
      <c r="GBW23" s="141"/>
      <c r="GBX23" s="141"/>
      <c r="GBY23" s="141"/>
      <c r="GBZ23" s="141"/>
      <c r="GCA23" s="141"/>
      <c r="GCB23" s="141"/>
      <c r="GCC23" s="141"/>
      <c r="GCD23" s="141"/>
      <c r="GCE23" s="141"/>
      <c r="GCF23" s="141"/>
      <c r="GCG23" s="140" t="s">
        <v>35</v>
      </c>
      <c r="GCH23" s="141"/>
      <c r="GCI23" s="141"/>
      <c r="GCJ23" s="141"/>
      <c r="GCK23" s="141"/>
      <c r="GCL23" s="141"/>
      <c r="GCM23" s="141"/>
      <c r="GCN23" s="141"/>
      <c r="GCO23" s="141"/>
      <c r="GCP23" s="141"/>
      <c r="GCQ23" s="141"/>
      <c r="GCR23" s="141"/>
      <c r="GCS23" s="141"/>
      <c r="GCT23" s="141"/>
      <c r="GCU23" s="141"/>
      <c r="GCV23" s="141"/>
      <c r="GCW23" s="140" t="s">
        <v>35</v>
      </c>
      <c r="GCX23" s="141"/>
      <c r="GCY23" s="141"/>
      <c r="GCZ23" s="141"/>
      <c r="GDA23" s="141"/>
      <c r="GDB23" s="141"/>
      <c r="GDC23" s="141"/>
      <c r="GDD23" s="141"/>
      <c r="GDE23" s="141"/>
      <c r="GDF23" s="141"/>
      <c r="GDG23" s="141"/>
      <c r="GDH23" s="141"/>
      <c r="GDI23" s="141"/>
      <c r="GDJ23" s="141"/>
      <c r="GDK23" s="141"/>
      <c r="GDL23" s="141"/>
      <c r="GDM23" s="140" t="s">
        <v>35</v>
      </c>
      <c r="GDN23" s="141"/>
      <c r="GDO23" s="141"/>
      <c r="GDP23" s="141"/>
      <c r="GDQ23" s="141"/>
      <c r="GDR23" s="141"/>
      <c r="GDS23" s="141"/>
      <c r="GDT23" s="141"/>
      <c r="GDU23" s="141"/>
      <c r="GDV23" s="141"/>
      <c r="GDW23" s="141"/>
      <c r="GDX23" s="141"/>
      <c r="GDY23" s="141"/>
      <c r="GDZ23" s="141"/>
      <c r="GEA23" s="141"/>
      <c r="GEB23" s="141"/>
      <c r="GEC23" s="140" t="s">
        <v>35</v>
      </c>
      <c r="GED23" s="141"/>
      <c r="GEE23" s="141"/>
      <c r="GEF23" s="141"/>
      <c r="GEG23" s="141"/>
      <c r="GEH23" s="141"/>
      <c r="GEI23" s="141"/>
      <c r="GEJ23" s="141"/>
      <c r="GEK23" s="141"/>
      <c r="GEL23" s="141"/>
      <c r="GEM23" s="141"/>
      <c r="GEN23" s="141"/>
      <c r="GEO23" s="141"/>
      <c r="GEP23" s="141"/>
      <c r="GEQ23" s="141"/>
      <c r="GER23" s="141"/>
      <c r="GES23" s="140" t="s">
        <v>35</v>
      </c>
      <c r="GET23" s="141"/>
      <c r="GEU23" s="141"/>
      <c r="GEV23" s="141"/>
      <c r="GEW23" s="141"/>
      <c r="GEX23" s="141"/>
      <c r="GEY23" s="141"/>
      <c r="GEZ23" s="141"/>
      <c r="GFA23" s="141"/>
      <c r="GFB23" s="141"/>
      <c r="GFC23" s="141"/>
      <c r="GFD23" s="141"/>
      <c r="GFE23" s="141"/>
      <c r="GFF23" s="141"/>
      <c r="GFG23" s="141"/>
      <c r="GFH23" s="141"/>
      <c r="GFI23" s="140" t="s">
        <v>35</v>
      </c>
      <c r="GFJ23" s="141"/>
      <c r="GFK23" s="141"/>
      <c r="GFL23" s="141"/>
      <c r="GFM23" s="141"/>
      <c r="GFN23" s="141"/>
      <c r="GFO23" s="141"/>
      <c r="GFP23" s="141"/>
      <c r="GFQ23" s="141"/>
      <c r="GFR23" s="141"/>
      <c r="GFS23" s="141"/>
      <c r="GFT23" s="141"/>
      <c r="GFU23" s="141"/>
      <c r="GFV23" s="141"/>
      <c r="GFW23" s="141"/>
      <c r="GFX23" s="141"/>
      <c r="GFY23" s="140" t="s">
        <v>35</v>
      </c>
      <c r="GFZ23" s="141"/>
      <c r="GGA23" s="141"/>
      <c r="GGB23" s="141"/>
      <c r="GGC23" s="141"/>
      <c r="GGD23" s="141"/>
      <c r="GGE23" s="141"/>
      <c r="GGF23" s="141"/>
      <c r="GGG23" s="141"/>
      <c r="GGH23" s="141"/>
      <c r="GGI23" s="141"/>
      <c r="GGJ23" s="141"/>
      <c r="GGK23" s="141"/>
      <c r="GGL23" s="141"/>
      <c r="GGM23" s="141"/>
      <c r="GGN23" s="141"/>
      <c r="GGO23" s="140" t="s">
        <v>35</v>
      </c>
      <c r="GGP23" s="141"/>
      <c r="GGQ23" s="141"/>
      <c r="GGR23" s="141"/>
      <c r="GGS23" s="141"/>
      <c r="GGT23" s="141"/>
      <c r="GGU23" s="141"/>
      <c r="GGV23" s="141"/>
      <c r="GGW23" s="141"/>
      <c r="GGX23" s="141"/>
      <c r="GGY23" s="141"/>
      <c r="GGZ23" s="141"/>
      <c r="GHA23" s="141"/>
      <c r="GHB23" s="141"/>
      <c r="GHC23" s="141"/>
      <c r="GHD23" s="141"/>
      <c r="GHE23" s="140" t="s">
        <v>35</v>
      </c>
      <c r="GHF23" s="141"/>
      <c r="GHG23" s="141"/>
      <c r="GHH23" s="141"/>
      <c r="GHI23" s="141"/>
      <c r="GHJ23" s="141"/>
      <c r="GHK23" s="141"/>
      <c r="GHL23" s="141"/>
      <c r="GHM23" s="141"/>
      <c r="GHN23" s="141"/>
      <c r="GHO23" s="141"/>
      <c r="GHP23" s="141"/>
      <c r="GHQ23" s="141"/>
      <c r="GHR23" s="141"/>
      <c r="GHS23" s="141"/>
      <c r="GHT23" s="141"/>
      <c r="GHU23" s="140" t="s">
        <v>35</v>
      </c>
      <c r="GHV23" s="141"/>
      <c r="GHW23" s="141"/>
      <c r="GHX23" s="141"/>
      <c r="GHY23" s="141"/>
      <c r="GHZ23" s="141"/>
      <c r="GIA23" s="141"/>
      <c r="GIB23" s="141"/>
      <c r="GIC23" s="141"/>
      <c r="GID23" s="141"/>
      <c r="GIE23" s="141"/>
      <c r="GIF23" s="141"/>
      <c r="GIG23" s="141"/>
      <c r="GIH23" s="141"/>
      <c r="GII23" s="141"/>
      <c r="GIJ23" s="141"/>
      <c r="GIK23" s="140" t="s">
        <v>35</v>
      </c>
      <c r="GIL23" s="141"/>
      <c r="GIM23" s="141"/>
      <c r="GIN23" s="141"/>
      <c r="GIO23" s="141"/>
      <c r="GIP23" s="141"/>
      <c r="GIQ23" s="141"/>
      <c r="GIR23" s="141"/>
      <c r="GIS23" s="141"/>
      <c r="GIT23" s="141"/>
      <c r="GIU23" s="141"/>
      <c r="GIV23" s="141"/>
      <c r="GIW23" s="141"/>
      <c r="GIX23" s="141"/>
      <c r="GIY23" s="141"/>
      <c r="GIZ23" s="141"/>
      <c r="GJA23" s="140" t="s">
        <v>35</v>
      </c>
      <c r="GJB23" s="141"/>
      <c r="GJC23" s="141"/>
      <c r="GJD23" s="141"/>
      <c r="GJE23" s="141"/>
      <c r="GJF23" s="141"/>
      <c r="GJG23" s="141"/>
      <c r="GJH23" s="141"/>
      <c r="GJI23" s="141"/>
      <c r="GJJ23" s="141"/>
      <c r="GJK23" s="141"/>
      <c r="GJL23" s="141"/>
      <c r="GJM23" s="141"/>
      <c r="GJN23" s="141"/>
      <c r="GJO23" s="141"/>
      <c r="GJP23" s="141"/>
      <c r="GJQ23" s="140" t="s">
        <v>35</v>
      </c>
      <c r="GJR23" s="141"/>
      <c r="GJS23" s="141"/>
      <c r="GJT23" s="141"/>
      <c r="GJU23" s="141"/>
      <c r="GJV23" s="141"/>
      <c r="GJW23" s="141"/>
      <c r="GJX23" s="141"/>
      <c r="GJY23" s="141"/>
      <c r="GJZ23" s="141"/>
      <c r="GKA23" s="141"/>
      <c r="GKB23" s="141"/>
      <c r="GKC23" s="141"/>
      <c r="GKD23" s="141"/>
      <c r="GKE23" s="141"/>
      <c r="GKF23" s="141"/>
      <c r="GKG23" s="140" t="s">
        <v>35</v>
      </c>
      <c r="GKH23" s="141"/>
      <c r="GKI23" s="141"/>
      <c r="GKJ23" s="141"/>
      <c r="GKK23" s="141"/>
      <c r="GKL23" s="141"/>
      <c r="GKM23" s="141"/>
      <c r="GKN23" s="141"/>
      <c r="GKO23" s="141"/>
      <c r="GKP23" s="141"/>
      <c r="GKQ23" s="141"/>
      <c r="GKR23" s="141"/>
      <c r="GKS23" s="141"/>
      <c r="GKT23" s="141"/>
      <c r="GKU23" s="141"/>
      <c r="GKV23" s="141"/>
      <c r="GKW23" s="140" t="s">
        <v>35</v>
      </c>
      <c r="GKX23" s="141"/>
      <c r="GKY23" s="141"/>
      <c r="GKZ23" s="141"/>
      <c r="GLA23" s="141"/>
      <c r="GLB23" s="141"/>
      <c r="GLC23" s="141"/>
      <c r="GLD23" s="141"/>
      <c r="GLE23" s="141"/>
      <c r="GLF23" s="141"/>
      <c r="GLG23" s="141"/>
      <c r="GLH23" s="141"/>
      <c r="GLI23" s="141"/>
      <c r="GLJ23" s="141"/>
      <c r="GLK23" s="141"/>
      <c r="GLL23" s="141"/>
      <c r="GLM23" s="140" t="s">
        <v>35</v>
      </c>
      <c r="GLN23" s="141"/>
      <c r="GLO23" s="141"/>
      <c r="GLP23" s="141"/>
      <c r="GLQ23" s="141"/>
      <c r="GLR23" s="141"/>
      <c r="GLS23" s="141"/>
      <c r="GLT23" s="141"/>
      <c r="GLU23" s="141"/>
      <c r="GLV23" s="141"/>
      <c r="GLW23" s="141"/>
      <c r="GLX23" s="141"/>
      <c r="GLY23" s="141"/>
      <c r="GLZ23" s="141"/>
      <c r="GMA23" s="141"/>
      <c r="GMB23" s="141"/>
      <c r="GMC23" s="140" t="s">
        <v>35</v>
      </c>
      <c r="GMD23" s="141"/>
      <c r="GME23" s="141"/>
      <c r="GMF23" s="141"/>
      <c r="GMG23" s="141"/>
      <c r="GMH23" s="141"/>
      <c r="GMI23" s="141"/>
      <c r="GMJ23" s="141"/>
      <c r="GMK23" s="141"/>
      <c r="GML23" s="141"/>
      <c r="GMM23" s="141"/>
      <c r="GMN23" s="141"/>
      <c r="GMO23" s="141"/>
      <c r="GMP23" s="141"/>
      <c r="GMQ23" s="141"/>
      <c r="GMR23" s="141"/>
      <c r="GMS23" s="140" t="s">
        <v>35</v>
      </c>
      <c r="GMT23" s="141"/>
      <c r="GMU23" s="141"/>
      <c r="GMV23" s="141"/>
      <c r="GMW23" s="141"/>
      <c r="GMX23" s="141"/>
      <c r="GMY23" s="141"/>
      <c r="GMZ23" s="141"/>
      <c r="GNA23" s="141"/>
      <c r="GNB23" s="141"/>
      <c r="GNC23" s="141"/>
      <c r="GND23" s="141"/>
      <c r="GNE23" s="141"/>
      <c r="GNF23" s="141"/>
      <c r="GNG23" s="141"/>
      <c r="GNH23" s="141"/>
      <c r="GNI23" s="140" t="s">
        <v>35</v>
      </c>
      <c r="GNJ23" s="141"/>
      <c r="GNK23" s="141"/>
      <c r="GNL23" s="141"/>
      <c r="GNM23" s="141"/>
      <c r="GNN23" s="141"/>
      <c r="GNO23" s="141"/>
      <c r="GNP23" s="141"/>
      <c r="GNQ23" s="141"/>
      <c r="GNR23" s="141"/>
      <c r="GNS23" s="141"/>
      <c r="GNT23" s="141"/>
      <c r="GNU23" s="141"/>
      <c r="GNV23" s="141"/>
      <c r="GNW23" s="141"/>
      <c r="GNX23" s="141"/>
      <c r="GNY23" s="140" t="s">
        <v>35</v>
      </c>
      <c r="GNZ23" s="141"/>
      <c r="GOA23" s="141"/>
      <c r="GOB23" s="141"/>
      <c r="GOC23" s="141"/>
      <c r="GOD23" s="141"/>
      <c r="GOE23" s="141"/>
      <c r="GOF23" s="141"/>
      <c r="GOG23" s="141"/>
      <c r="GOH23" s="141"/>
      <c r="GOI23" s="141"/>
      <c r="GOJ23" s="141"/>
      <c r="GOK23" s="141"/>
      <c r="GOL23" s="141"/>
      <c r="GOM23" s="141"/>
      <c r="GON23" s="141"/>
      <c r="GOO23" s="140" t="s">
        <v>35</v>
      </c>
      <c r="GOP23" s="141"/>
      <c r="GOQ23" s="141"/>
      <c r="GOR23" s="141"/>
      <c r="GOS23" s="141"/>
      <c r="GOT23" s="141"/>
      <c r="GOU23" s="141"/>
      <c r="GOV23" s="141"/>
      <c r="GOW23" s="141"/>
      <c r="GOX23" s="141"/>
      <c r="GOY23" s="141"/>
      <c r="GOZ23" s="141"/>
      <c r="GPA23" s="141"/>
      <c r="GPB23" s="141"/>
      <c r="GPC23" s="141"/>
      <c r="GPD23" s="141"/>
      <c r="GPE23" s="140" t="s">
        <v>35</v>
      </c>
      <c r="GPF23" s="141"/>
      <c r="GPG23" s="141"/>
      <c r="GPH23" s="141"/>
      <c r="GPI23" s="141"/>
      <c r="GPJ23" s="141"/>
      <c r="GPK23" s="141"/>
      <c r="GPL23" s="141"/>
      <c r="GPM23" s="141"/>
      <c r="GPN23" s="141"/>
      <c r="GPO23" s="141"/>
      <c r="GPP23" s="141"/>
      <c r="GPQ23" s="141"/>
      <c r="GPR23" s="141"/>
      <c r="GPS23" s="141"/>
      <c r="GPT23" s="141"/>
      <c r="GPU23" s="140" t="s">
        <v>35</v>
      </c>
      <c r="GPV23" s="141"/>
      <c r="GPW23" s="141"/>
      <c r="GPX23" s="141"/>
      <c r="GPY23" s="141"/>
      <c r="GPZ23" s="141"/>
      <c r="GQA23" s="141"/>
      <c r="GQB23" s="141"/>
      <c r="GQC23" s="141"/>
      <c r="GQD23" s="141"/>
      <c r="GQE23" s="141"/>
      <c r="GQF23" s="141"/>
      <c r="GQG23" s="141"/>
      <c r="GQH23" s="141"/>
      <c r="GQI23" s="141"/>
      <c r="GQJ23" s="141"/>
      <c r="GQK23" s="140" t="s">
        <v>35</v>
      </c>
      <c r="GQL23" s="141"/>
      <c r="GQM23" s="141"/>
      <c r="GQN23" s="141"/>
      <c r="GQO23" s="141"/>
      <c r="GQP23" s="141"/>
      <c r="GQQ23" s="141"/>
      <c r="GQR23" s="141"/>
      <c r="GQS23" s="141"/>
      <c r="GQT23" s="141"/>
      <c r="GQU23" s="141"/>
      <c r="GQV23" s="141"/>
      <c r="GQW23" s="141"/>
      <c r="GQX23" s="141"/>
      <c r="GQY23" s="141"/>
      <c r="GQZ23" s="141"/>
      <c r="GRA23" s="140" t="s">
        <v>35</v>
      </c>
      <c r="GRB23" s="141"/>
      <c r="GRC23" s="141"/>
      <c r="GRD23" s="141"/>
      <c r="GRE23" s="141"/>
      <c r="GRF23" s="141"/>
      <c r="GRG23" s="141"/>
      <c r="GRH23" s="141"/>
      <c r="GRI23" s="141"/>
      <c r="GRJ23" s="141"/>
      <c r="GRK23" s="141"/>
      <c r="GRL23" s="141"/>
      <c r="GRM23" s="141"/>
      <c r="GRN23" s="141"/>
      <c r="GRO23" s="141"/>
      <c r="GRP23" s="141"/>
      <c r="GRQ23" s="140" t="s">
        <v>35</v>
      </c>
      <c r="GRR23" s="141"/>
      <c r="GRS23" s="141"/>
      <c r="GRT23" s="141"/>
      <c r="GRU23" s="141"/>
      <c r="GRV23" s="141"/>
      <c r="GRW23" s="141"/>
      <c r="GRX23" s="141"/>
      <c r="GRY23" s="141"/>
      <c r="GRZ23" s="141"/>
      <c r="GSA23" s="141"/>
      <c r="GSB23" s="141"/>
      <c r="GSC23" s="141"/>
      <c r="GSD23" s="141"/>
      <c r="GSE23" s="141"/>
      <c r="GSF23" s="141"/>
      <c r="GSG23" s="140" t="s">
        <v>35</v>
      </c>
      <c r="GSH23" s="141"/>
      <c r="GSI23" s="141"/>
      <c r="GSJ23" s="141"/>
      <c r="GSK23" s="141"/>
      <c r="GSL23" s="141"/>
      <c r="GSM23" s="141"/>
      <c r="GSN23" s="141"/>
      <c r="GSO23" s="141"/>
      <c r="GSP23" s="141"/>
      <c r="GSQ23" s="141"/>
      <c r="GSR23" s="141"/>
      <c r="GSS23" s="141"/>
      <c r="GST23" s="141"/>
      <c r="GSU23" s="141"/>
      <c r="GSV23" s="141"/>
      <c r="GSW23" s="140" t="s">
        <v>35</v>
      </c>
      <c r="GSX23" s="141"/>
      <c r="GSY23" s="141"/>
      <c r="GSZ23" s="141"/>
      <c r="GTA23" s="141"/>
      <c r="GTB23" s="141"/>
      <c r="GTC23" s="141"/>
      <c r="GTD23" s="141"/>
      <c r="GTE23" s="141"/>
      <c r="GTF23" s="141"/>
      <c r="GTG23" s="141"/>
      <c r="GTH23" s="141"/>
      <c r="GTI23" s="141"/>
      <c r="GTJ23" s="141"/>
      <c r="GTK23" s="141"/>
      <c r="GTL23" s="141"/>
      <c r="GTM23" s="140" t="s">
        <v>35</v>
      </c>
      <c r="GTN23" s="141"/>
      <c r="GTO23" s="141"/>
      <c r="GTP23" s="141"/>
      <c r="GTQ23" s="141"/>
      <c r="GTR23" s="141"/>
      <c r="GTS23" s="141"/>
      <c r="GTT23" s="141"/>
      <c r="GTU23" s="141"/>
      <c r="GTV23" s="141"/>
      <c r="GTW23" s="141"/>
      <c r="GTX23" s="141"/>
      <c r="GTY23" s="141"/>
      <c r="GTZ23" s="141"/>
      <c r="GUA23" s="141"/>
      <c r="GUB23" s="141"/>
      <c r="GUC23" s="140" t="s">
        <v>35</v>
      </c>
      <c r="GUD23" s="141"/>
      <c r="GUE23" s="141"/>
      <c r="GUF23" s="141"/>
      <c r="GUG23" s="141"/>
      <c r="GUH23" s="141"/>
      <c r="GUI23" s="141"/>
      <c r="GUJ23" s="141"/>
      <c r="GUK23" s="141"/>
      <c r="GUL23" s="141"/>
      <c r="GUM23" s="141"/>
      <c r="GUN23" s="141"/>
      <c r="GUO23" s="141"/>
      <c r="GUP23" s="141"/>
      <c r="GUQ23" s="141"/>
      <c r="GUR23" s="141"/>
      <c r="GUS23" s="140" t="s">
        <v>35</v>
      </c>
      <c r="GUT23" s="141"/>
      <c r="GUU23" s="141"/>
      <c r="GUV23" s="141"/>
      <c r="GUW23" s="141"/>
      <c r="GUX23" s="141"/>
      <c r="GUY23" s="141"/>
      <c r="GUZ23" s="141"/>
      <c r="GVA23" s="141"/>
      <c r="GVB23" s="141"/>
      <c r="GVC23" s="141"/>
      <c r="GVD23" s="141"/>
      <c r="GVE23" s="141"/>
      <c r="GVF23" s="141"/>
      <c r="GVG23" s="141"/>
      <c r="GVH23" s="141"/>
      <c r="GVI23" s="140" t="s">
        <v>35</v>
      </c>
      <c r="GVJ23" s="141"/>
      <c r="GVK23" s="141"/>
      <c r="GVL23" s="141"/>
      <c r="GVM23" s="141"/>
      <c r="GVN23" s="141"/>
      <c r="GVO23" s="141"/>
      <c r="GVP23" s="141"/>
      <c r="GVQ23" s="141"/>
      <c r="GVR23" s="141"/>
      <c r="GVS23" s="141"/>
      <c r="GVT23" s="141"/>
      <c r="GVU23" s="141"/>
      <c r="GVV23" s="141"/>
      <c r="GVW23" s="141"/>
      <c r="GVX23" s="141"/>
      <c r="GVY23" s="140" t="s">
        <v>35</v>
      </c>
      <c r="GVZ23" s="141"/>
      <c r="GWA23" s="141"/>
      <c r="GWB23" s="141"/>
      <c r="GWC23" s="141"/>
      <c r="GWD23" s="141"/>
      <c r="GWE23" s="141"/>
      <c r="GWF23" s="141"/>
      <c r="GWG23" s="141"/>
      <c r="GWH23" s="141"/>
      <c r="GWI23" s="141"/>
      <c r="GWJ23" s="141"/>
      <c r="GWK23" s="141"/>
      <c r="GWL23" s="141"/>
      <c r="GWM23" s="141"/>
      <c r="GWN23" s="141"/>
      <c r="GWO23" s="140" t="s">
        <v>35</v>
      </c>
      <c r="GWP23" s="141"/>
      <c r="GWQ23" s="141"/>
      <c r="GWR23" s="141"/>
      <c r="GWS23" s="141"/>
      <c r="GWT23" s="141"/>
      <c r="GWU23" s="141"/>
      <c r="GWV23" s="141"/>
      <c r="GWW23" s="141"/>
      <c r="GWX23" s="141"/>
      <c r="GWY23" s="141"/>
      <c r="GWZ23" s="141"/>
      <c r="GXA23" s="141"/>
      <c r="GXB23" s="141"/>
      <c r="GXC23" s="141"/>
      <c r="GXD23" s="141"/>
      <c r="GXE23" s="140" t="s">
        <v>35</v>
      </c>
      <c r="GXF23" s="141"/>
      <c r="GXG23" s="141"/>
      <c r="GXH23" s="141"/>
      <c r="GXI23" s="141"/>
      <c r="GXJ23" s="141"/>
      <c r="GXK23" s="141"/>
      <c r="GXL23" s="141"/>
      <c r="GXM23" s="141"/>
      <c r="GXN23" s="141"/>
      <c r="GXO23" s="141"/>
      <c r="GXP23" s="141"/>
      <c r="GXQ23" s="141"/>
      <c r="GXR23" s="141"/>
      <c r="GXS23" s="141"/>
      <c r="GXT23" s="141"/>
      <c r="GXU23" s="140" t="s">
        <v>35</v>
      </c>
      <c r="GXV23" s="141"/>
      <c r="GXW23" s="141"/>
      <c r="GXX23" s="141"/>
      <c r="GXY23" s="141"/>
      <c r="GXZ23" s="141"/>
      <c r="GYA23" s="141"/>
      <c r="GYB23" s="141"/>
      <c r="GYC23" s="141"/>
      <c r="GYD23" s="141"/>
      <c r="GYE23" s="141"/>
      <c r="GYF23" s="141"/>
      <c r="GYG23" s="141"/>
      <c r="GYH23" s="141"/>
      <c r="GYI23" s="141"/>
      <c r="GYJ23" s="141"/>
      <c r="GYK23" s="140" t="s">
        <v>35</v>
      </c>
      <c r="GYL23" s="141"/>
      <c r="GYM23" s="141"/>
      <c r="GYN23" s="141"/>
      <c r="GYO23" s="141"/>
      <c r="GYP23" s="141"/>
      <c r="GYQ23" s="141"/>
      <c r="GYR23" s="141"/>
      <c r="GYS23" s="141"/>
      <c r="GYT23" s="141"/>
      <c r="GYU23" s="141"/>
      <c r="GYV23" s="141"/>
      <c r="GYW23" s="141"/>
      <c r="GYX23" s="141"/>
      <c r="GYY23" s="141"/>
      <c r="GYZ23" s="141"/>
      <c r="GZA23" s="140" t="s">
        <v>35</v>
      </c>
      <c r="GZB23" s="141"/>
      <c r="GZC23" s="141"/>
      <c r="GZD23" s="141"/>
      <c r="GZE23" s="141"/>
      <c r="GZF23" s="141"/>
      <c r="GZG23" s="141"/>
      <c r="GZH23" s="141"/>
      <c r="GZI23" s="141"/>
      <c r="GZJ23" s="141"/>
      <c r="GZK23" s="141"/>
      <c r="GZL23" s="141"/>
      <c r="GZM23" s="141"/>
      <c r="GZN23" s="141"/>
      <c r="GZO23" s="141"/>
      <c r="GZP23" s="141"/>
      <c r="GZQ23" s="140" t="s">
        <v>35</v>
      </c>
      <c r="GZR23" s="141"/>
      <c r="GZS23" s="141"/>
      <c r="GZT23" s="141"/>
      <c r="GZU23" s="141"/>
      <c r="GZV23" s="141"/>
      <c r="GZW23" s="141"/>
      <c r="GZX23" s="141"/>
      <c r="GZY23" s="141"/>
      <c r="GZZ23" s="141"/>
      <c r="HAA23" s="141"/>
      <c r="HAB23" s="141"/>
      <c r="HAC23" s="141"/>
      <c r="HAD23" s="141"/>
      <c r="HAE23" s="141"/>
      <c r="HAF23" s="141"/>
      <c r="HAG23" s="140" t="s">
        <v>35</v>
      </c>
      <c r="HAH23" s="141"/>
      <c r="HAI23" s="141"/>
      <c r="HAJ23" s="141"/>
      <c r="HAK23" s="141"/>
      <c r="HAL23" s="141"/>
      <c r="HAM23" s="141"/>
      <c r="HAN23" s="141"/>
      <c r="HAO23" s="141"/>
      <c r="HAP23" s="141"/>
      <c r="HAQ23" s="141"/>
      <c r="HAR23" s="141"/>
      <c r="HAS23" s="141"/>
      <c r="HAT23" s="141"/>
      <c r="HAU23" s="141"/>
      <c r="HAV23" s="141"/>
      <c r="HAW23" s="140" t="s">
        <v>35</v>
      </c>
      <c r="HAX23" s="141"/>
      <c r="HAY23" s="141"/>
      <c r="HAZ23" s="141"/>
      <c r="HBA23" s="141"/>
      <c r="HBB23" s="141"/>
      <c r="HBC23" s="141"/>
      <c r="HBD23" s="141"/>
      <c r="HBE23" s="141"/>
      <c r="HBF23" s="141"/>
      <c r="HBG23" s="141"/>
      <c r="HBH23" s="141"/>
      <c r="HBI23" s="141"/>
      <c r="HBJ23" s="141"/>
      <c r="HBK23" s="141"/>
      <c r="HBL23" s="141"/>
      <c r="HBM23" s="140" t="s">
        <v>35</v>
      </c>
      <c r="HBN23" s="141"/>
      <c r="HBO23" s="141"/>
      <c r="HBP23" s="141"/>
      <c r="HBQ23" s="141"/>
      <c r="HBR23" s="141"/>
      <c r="HBS23" s="141"/>
      <c r="HBT23" s="141"/>
      <c r="HBU23" s="141"/>
      <c r="HBV23" s="141"/>
      <c r="HBW23" s="141"/>
      <c r="HBX23" s="141"/>
      <c r="HBY23" s="141"/>
      <c r="HBZ23" s="141"/>
      <c r="HCA23" s="141"/>
      <c r="HCB23" s="141"/>
      <c r="HCC23" s="140" t="s">
        <v>35</v>
      </c>
      <c r="HCD23" s="141"/>
      <c r="HCE23" s="141"/>
      <c r="HCF23" s="141"/>
      <c r="HCG23" s="141"/>
      <c r="HCH23" s="141"/>
      <c r="HCI23" s="141"/>
      <c r="HCJ23" s="141"/>
      <c r="HCK23" s="141"/>
      <c r="HCL23" s="141"/>
      <c r="HCM23" s="141"/>
      <c r="HCN23" s="141"/>
      <c r="HCO23" s="141"/>
      <c r="HCP23" s="141"/>
      <c r="HCQ23" s="141"/>
      <c r="HCR23" s="141"/>
      <c r="HCS23" s="140" t="s">
        <v>35</v>
      </c>
      <c r="HCT23" s="141"/>
      <c r="HCU23" s="141"/>
      <c r="HCV23" s="141"/>
      <c r="HCW23" s="141"/>
      <c r="HCX23" s="141"/>
      <c r="HCY23" s="141"/>
      <c r="HCZ23" s="141"/>
      <c r="HDA23" s="141"/>
      <c r="HDB23" s="141"/>
      <c r="HDC23" s="141"/>
      <c r="HDD23" s="141"/>
      <c r="HDE23" s="141"/>
      <c r="HDF23" s="141"/>
      <c r="HDG23" s="141"/>
      <c r="HDH23" s="141"/>
      <c r="HDI23" s="140" t="s">
        <v>35</v>
      </c>
      <c r="HDJ23" s="141"/>
      <c r="HDK23" s="141"/>
      <c r="HDL23" s="141"/>
      <c r="HDM23" s="141"/>
      <c r="HDN23" s="141"/>
      <c r="HDO23" s="141"/>
      <c r="HDP23" s="141"/>
      <c r="HDQ23" s="141"/>
      <c r="HDR23" s="141"/>
      <c r="HDS23" s="141"/>
      <c r="HDT23" s="141"/>
      <c r="HDU23" s="141"/>
      <c r="HDV23" s="141"/>
      <c r="HDW23" s="141"/>
      <c r="HDX23" s="141"/>
      <c r="HDY23" s="140" t="s">
        <v>35</v>
      </c>
      <c r="HDZ23" s="141"/>
      <c r="HEA23" s="141"/>
      <c r="HEB23" s="141"/>
      <c r="HEC23" s="141"/>
      <c r="HED23" s="141"/>
      <c r="HEE23" s="141"/>
      <c r="HEF23" s="141"/>
      <c r="HEG23" s="141"/>
      <c r="HEH23" s="141"/>
      <c r="HEI23" s="141"/>
      <c r="HEJ23" s="141"/>
      <c r="HEK23" s="141"/>
      <c r="HEL23" s="141"/>
      <c r="HEM23" s="141"/>
      <c r="HEN23" s="141"/>
      <c r="HEO23" s="140" t="s">
        <v>35</v>
      </c>
      <c r="HEP23" s="141"/>
      <c r="HEQ23" s="141"/>
      <c r="HER23" s="141"/>
      <c r="HES23" s="141"/>
      <c r="HET23" s="141"/>
      <c r="HEU23" s="141"/>
      <c r="HEV23" s="141"/>
      <c r="HEW23" s="141"/>
      <c r="HEX23" s="141"/>
      <c r="HEY23" s="141"/>
      <c r="HEZ23" s="141"/>
      <c r="HFA23" s="141"/>
      <c r="HFB23" s="141"/>
      <c r="HFC23" s="141"/>
      <c r="HFD23" s="141"/>
      <c r="HFE23" s="140" t="s">
        <v>35</v>
      </c>
      <c r="HFF23" s="141"/>
      <c r="HFG23" s="141"/>
      <c r="HFH23" s="141"/>
      <c r="HFI23" s="141"/>
      <c r="HFJ23" s="141"/>
      <c r="HFK23" s="141"/>
      <c r="HFL23" s="141"/>
      <c r="HFM23" s="141"/>
      <c r="HFN23" s="141"/>
      <c r="HFO23" s="141"/>
      <c r="HFP23" s="141"/>
      <c r="HFQ23" s="141"/>
      <c r="HFR23" s="141"/>
      <c r="HFS23" s="141"/>
      <c r="HFT23" s="141"/>
      <c r="HFU23" s="140" t="s">
        <v>35</v>
      </c>
      <c r="HFV23" s="141"/>
      <c r="HFW23" s="141"/>
      <c r="HFX23" s="141"/>
      <c r="HFY23" s="141"/>
      <c r="HFZ23" s="141"/>
      <c r="HGA23" s="141"/>
      <c r="HGB23" s="141"/>
      <c r="HGC23" s="141"/>
      <c r="HGD23" s="141"/>
      <c r="HGE23" s="141"/>
      <c r="HGF23" s="141"/>
      <c r="HGG23" s="141"/>
      <c r="HGH23" s="141"/>
      <c r="HGI23" s="141"/>
      <c r="HGJ23" s="141"/>
      <c r="HGK23" s="140" t="s">
        <v>35</v>
      </c>
      <c r="HGL23" s="141"/>
      <c r="HGM23" s="141"/>
      <c r="HGN23" s="141"/>
      <c r="HGO23" s="141"/>
      <c r="HGP23" s="141"/>
      <c r="HGQ23" s="141"/>
      <c r="HGR23" s="141"/>
      <c r="HGS23" s="141"/>
      <c r="HGT23" s="141"/>
      <c r="HGU23" s="141"/>
      <c r="HGV23" s="141"/>
      <c r="HGW23" s="141"/>
      <c r="HGX23" s="141"/>
      <c r="HGY23" s="141"/>
      <c r="HGZ23" s="141"/>
      <c r="HHA23" s="140" t="s">
        <v>35</v>
      </c>
      <c r="HHB23" s="141"/>
      <c r="HHC23" s="141"/>
      <c r="HHD23" s="141"/>
      <c r="HHE23" s="141"/>
      <c r="HHF23" s="141"/>
      <c r="HHG23" s="141"/>
      <c r="HHH23" s="141"/>
      <c r="HHI23" s="141"/>
      <c r="HHJ23" s="141"/>
      <c r="HHK23" s="141"/>
      <c r="HHL23" s="141"/>
      <c r="HHM23" s="141"/>
      <c r="HHN23" s="141"/>
      <c r="HHO23" s="141"/>
      <c r="HHP23" s="141"/>
      <c r="HHQ23" s="140" t="s">
        <v>35</v>
      </c>
      <c r="HHR23" s="141"/>
      <c r="HHS23" s="141"/>
      <c r="HHT23" s="141"/>
      <c r="HHU23" s="141"/>
      <c r="HHV23" s="141"/>
      <c r="HHW23" s="141"/>
      <c r="HHX23" s="141"/>
      <c r="HHY23" s="141"/>
      <c r="HHZ23" s="141"/>
      <c r="HIA23" s="141"/>
      <c r="HIB23" s="141"/>
      <c r="HIC23" s="141"/>
      <c r="HID23" s="141"/>
      <c r="HIE23" s="141"/>
      <c r="HIF23" s="141"/>
      <c r="HIG23" s="140" t="s">
        <v>35</v>
      </c>
      <c r="HIH23" s="141"/>
      <c r="HII23" s="141"/>
      <c r="HIJ23" s="141"/>
      <c r="HIK23" s="141"/>
      <c r="HIL23" s="141"/>
      <c r="HIM23" s="141"/>
      <c r="HIN23" s="141"/>
      <c r="HIO23" s="141"/>
      <c r="HIP23" s="141"/>
      <c r="HIQ23" s="141"/>
      <c r="HIR23" s="141"/>
      <c r="HIS23" s="141"/>
      <c r="HIT23" s="141"/>
      <c r="HIU23" s="141"/>
      <c r="HIV23" s="141"/>
      <c r="HIW23" s="140" t="s">
        <v>35</v>
      </c>
      <c r="HIX23" s="141"/>
      <c r="HIY23" s="141"/>
      <c r="HIZ23" s="141"/>
      <c r="HJA23" s="141"/>
      <c r="HJB23" s="141"/>
      <c r="HJC23" s="141"/>
      <c r="HJD23" s="141"/>
      <c r="HJE23" s="141"/>
      <c r="HJF23" s="141"/>
      <c r="HJG23" s="141"/>
      <c r="HJH23" s="141"/>
      <c r="HJI23" s="141"/>
      <c r="HJJ23" s="141"/>
      <c r="HJK23" s="141"/>
      <c r="HJL23" s="141"/>
      <c r="HJM23" s="140" t="s">
        <v>35</v>
      </c>
      <c r="HJN23" s="141"/>
      <c r="HJO23" s="141"/>
      <c r="HJP23" s="141"/>
      <c r="HJQ23" s="141"/>
      <c r="HJR23" s="141"/>
      <c r="HJS23" s="141"/>
      <c r="HJT23" s="141"/>
      <c r="HJU23" s="141"/>
      <c r="HJV23" s="141"/>
      <c r="HJW23" s="141"/>
      <c r="HJX23" s="141"/>
      <c r="HJY23" s="141"/>
      <c r="HJZ23" s="141"/>
      <c r="HKA23" s="141"/>
      <c r="HKB23" s="141"/>
      <c r="HKC23" s="140" t="s">
        <v>35</v>
      </c>
      <c r="HKD23" s="141"/>
      <c r="HKE23" s="141"/>
      <c r="HKF23" s="141"/>
      <c r="HKG23" s="141"/>
      <c r="HKH23" s="141"/>
      <c r="HKI23" s="141"/>
      <c r="HKJ23" s="141"/>
      <c r="HKK23" s="141"/>
      <c r="HKL23" s="141"/>
      <c r="HKM23" s="141"/>
      <c r="HKN23" s="141"/>
      <c r="HKO23" s="141"/>
      <c r="HKP23" s="141"/>
      <c r="HKQ23" s="141"/>
      <c r="HKR23" s="141"/>
      <c r="HKS23" s="140" t="s">
        <v>35</v>
      </c>
      <c r="HKT23" s="141"/>
      <c r="HKU23" s="141"/>
      <c r="HKV23" s="141"/>
      <c r="HKW23" s="141"/>
      <c r="HKX23" s="141"/>
      <c r="HKY23" s="141"/>
      <c r="HKZ23" s="141"/>
      <c r="HLA23" s="141"/>
      <c r="HLB23" s="141"/>
      <c r="HLC23" s="141"/>
      <c r="HLD23" s="141"/>
      <c r="HLE23" s="141"/>
      <c r="HLF23" s="141"/>
      <c r="HLG23" s="141"/>
      <c r="HLH23" s="141"/>
      <c r="HLI23" s="140" t="s">
        <v>35</v>
      </c>
      <c r="HLJ23" s="141"/>
      <c r="HLK23" s="141"/>
      <c r="HLL23" s="141"/>
      <c r="HLM23" s="141"/>
      <c r="HLN23" s="141"/>
      <c r="HLO23" s="141"/>
      <c r="HLP23" s="141"/>
      <c r="HLQ23" s="141"/>
      <c r="HLR23" s="141"/>
      <c r="HLS23" s="141"/>
      <c r="HLT23" s="141"/>
      <c r="HLU23" s="141"/>
      <c r="HLV23" s="141"/>
      <c r="HLW23" s="141"/>
      <c r="HLX23" s="141"/>
      <c r="HLY23" s="140" t="s">
        <v>35</v>
      </c>
      <c r="HLZ23" s="141"/>
      <c r="HMA23" s="141"/>
      <c r="HMB23" s="141"/>
      <c r="HMC23" s="141"/>
      <c r="HMD23" s="141"/>
      <c r="HME23" s="141"/>
      <c r="HMF23" s="141"/>
      <c r="HMG23" s="141"/>
      <c r="HMH23" s="141"/>
      <c r="HMI23" s="141"/>
      <c r="HMJ23" s="141"/>
      <c r="HMK23" s="141"/>
      <c r="HML23" s="141"/>
      <c r="HMM23" s="141"/>
      <c r="HMN23" s="141"/>
      <c r="HMO23" s="140" t="s">
        <v>35</v>
      </c>
      <c r="HMP23" s="141"/>
      <c r="HMQ23" s="141"/>
      <c r="HMR23" s="141"/>
      <c r="HMS23" s="141"/>
      <c r="HMT23" s="141"/>
      <c r="HMU23" s="141"/>
      <c r="HMV23" s="141"/>
      <c r="HMW23" s="141"/>
      <c r="HMX23" s="141"/>
      <c r="HMY23" s="141"/>
      <c r="HMZ23" s="141"/>
      <c r="HNA23" s="141"/>
      <c r="HNB23" s="141"/>
      <c r="HNC23" s="141"/>
      <c r="HND23" s="141"/>
      <c r="HNE23" s="140" t="s">
        <v>35</v>
      </c>
      <c r="HNF23" s="141"/>
      <c r="HNG23" s="141"/>
      <c r="HNH23" s="141"/>
      <c r="HNI23" s="141"/>
      <c r="HNJ23" s="141"/>
      <c r="HNK23" s="141"/>
      <c r="HNL23" s="141"/>
      <c r="HNM23" s="141"/>
      <c r="HNN23" s="141"/>
      <c r="HNO23" s="141"/>
      <c r="HNP23" s="141"/>
      <c r="HNQ23" s="141"/>
      <c r="HNR23" s="141"/>
      <c r="HNS23" s="141"/>
      <c r="HNT23" s="141"/>
      <c r="HNU23" s="140" t="s">
        <v>35</v>
      </c>
      <c r="HNV23" s="141"/>
      <c r="HNW23" s="141"/>
      <c r="HNX23" s="141"/>
      <c r="HNY23" s="141"/>
      <c r="HNZ23" s="141"/>
      <c r="HOA23" s="141"/>
      <c r="HOB23" s="141"/>
      <c r="HOC23" s="141"/>
      <c r="HOD23" s="141"/>
      <c r="HOE23" s="141"/>
      <c r="HOF23" s="141"/>
      <c r="HOG23" s="141"/>
      <c r="HOH23" s="141"/>
      <c r="HOI23" s="141"/>
      <c r="HOJ23" s="141"/>
      <c r="HOK23" s="140" t="s">
        <v>35</v>
      </c>
      <c r="HOL23" s="141"/>
      <c r="HOM23" s="141"/>
      <c r="HON23" s="141"/>
      <c r="HOO23" s="141"/>
      <c r="HOP23" s="141"/>
      <c r="HOQ23" s="141"/>
      <c r="HOR23" s="141"/>
      <c r="HOS23" s="141"/>
      <c r="HOT23" s="141"/>
      <c r="HOU23" s="141"/>
      <c r="HOV23" s="141"/>
      <c r="HOW23" s="141"/>
      <c r="HOX23" s="141"/>
      <c r="HOY23" s="141"/>
      <c r="HOZ23" s="141"/>
      <c r="HPA23" s="140" t="s">
        <v>35</v>
      </c>
      <c r="HPB23" s="141"/>
      <c r="HPC23" s="141"/>
      <c r="HPD23" s="141"/>
      <c r="HPE23" s="141"/>
      <c r="HPF23" s="141"/>
      <c r="HPG23" s="141"/>
      <c r="HPH23" s="141"/>
      <c r="HPI23" s="141"/>
      <c r="HPJ23" s="141"/>
      <c r="HPK23" s="141"/>
      <c r="HPL23" s="141"/>
      <c r="HPM23" s="141"/>
      <c r="HPN23" s="141"/>
      <c r="HPO23" s="141"/>
      <c r="HPP23" s="141"/>
      <c r="HPQ23" s="140" t="s">
        <v>35</v>
      </c>
      <c r="HPR23" s="141"/>
      <c r="HPS23" s="141"/>
      <c r="HPT23" s="141"/>
      <c r="HPU23" s="141"/>
      <c r="HPV23" s="141"/>
      <c r="HPW23" s="141"/>
      <c r="HPX23" s="141"/>
      <c r="HPY23" s="141"/>
      <c r="HPZ23" s="141"/>
      <c r="HQA23" s="141"/>
      <c r="HQB23" s="141"/>
      <c r="HQC23" s="141"/>
      <c r="HQD23" s="141"/>
      <c r="HQE23" s="141"/>
      <c r="HQF23" s="141"/>
      <c r="HQG23" s="140" t="s">
        <v>35</v>
      </c>
      <c r="HQH23" s="141"/>
      <c r="HQI23" s="141"/>
      <c r="HQJ23" s="141"/>
      <c r="HQK23" s="141"/>
      <c r="HQL23" s="141"/>
      <c r="HQM23" s="141"/>
      <c r="HQN23" s="141"/>
      <c r="HQO23" s="141"/>
      <c r="HQP23" s="141"/>
      <c r="HQQ23" s="141"/>
      <c r="HQR23" s="141"/>
      <c r="HQS23" s="141"/>
      <c r="HQT23" s="141"/>
      <c r="HQU23" s="141"/>
      <c r="HQV23" s="141"/>
      <c r="HQW23" s="140" t="s">
        <v>35</v>
      </c>
      <c r="HQX23" s="141"/>
      <c r="HQY23" s="141"/>
      <c r="HQZ23" s="141"/>
      <c r="HRA23" s="141"/>
      <c r="HRB23" s="141"/>
      <c r="HRC23" s="141"/>
      <c r="HRD23" s="141"/>
      <c r="HRE23" s="141"/>
      <c r="HRF23" s="141"/>
      <c r="HRG23" s="141"/>
      <c r="HRH23" s="141"/>
      <c r="HRI23" s="141"/>
      <c r="HRJ23" s="141"/>
      <c r="HRK23" s="141"/>
      <c r="HRL23" s="141"/>
      <c r="HRM23" s="140" t="s">
        <v>35</v>
      </c>
      <c r="HRN23" s="141"/>
      <c r="HRO23" s="141"/>
      <c r="HRP23" s="141"/>
      <c r="HRQ23" s="141"/>
      <c r="HRR23" s="141"/>
      <c r="HRS23" s="141"/>
      <c r="HRT23" s="141"/>
      <c r="HRU23" s="141"/>
      <c r="HRV23" s="141"/>
      <c r="HRW23" s="141"/>
      <c r="HRX23" s="141"/>
      <c r="HRY23" s="141"/>
      <c r="HRZ23" s="141"/>
      <c r="HSA23" s="141"/>
      <c r="HSB23" s="141"/>
      <c r="HSC23" s="140" t="s">
        <v>35</v>
      </c>
      <c r="HSD23" s="141"/>
      <c r="HSE23" s="141"/>
      <c r="HSF23" s="141"/>
      <c r="HSG23" s="141"/>
      <c r="HSH23" s="141"/>
      <c r="HSI23" s="141"/>
      <c r="HSJ23" s="141"/>
      <c r="HSK23" s="141"/>
      <c r="HSL23" s="141"/>
      <c r="HSM23" s="141"/>
      <c r="HSN23" s="141"/>
      <c r="HSO23" s="141"/>
      <c r="HSP23" s="141"/>
      <c r="HSQ23" s="141"/>
      <c r="HSR23" s="141"/>
      <c r="HSS23" s="140" t="s">
        <v>35</v>
      </c>
      <c r="HST23" s="141"/>
      <c r="HSU23" s="141"/>
      <c r="HSV23" s="141"/>
      <c r="HSW23" s="141"/>
      <c r="HSX23" s="141"/>
      <c r="HSY23" s="141"/>
      <c r="HSZ23" s="141"/>
      <c r="HTA23" s="141"/>
      <c r="HTB23" s="141"/>
      <c r="HTC23" s="141"/>
      <c r="HTD23" s="141"/>
      <c r="HTE23" s="141"/>
      <c r="HTF23" s="141"/>
      <c r="HTG23" s="141"/>
      <c r="HTH23" s="141"/>
      <c r="HTI23" s="140" t="s">
        <v>35</v>
      </c>
      <c r="HTJ23" s="141"/>
      <c r="HTK23" s="141"/>
      <c r="HTL23" s="141"/>
      <c r="HTM23" s="141"/>
      <c r="HTN23" s="141"/>
      <c r="HTO23" s="141"/>
      <c r="HTP23" s="141"/>
      <c r="HTQ23" s="141"/>
      <c r="HTR23" s="141"/>
      <c r="HTS23" s="141"/>
      <c r="HTT23" s="141"/>
      <c r="HTU23" s="141"/>
      <c r="HTV23" s="141"/>
      <c r="HTW23" s="141"/>
      <c r="HTX23" s="141"/>
      <c r="HTY23" s="140" t="s">
        <v>35</v>
      </c>
      <c r="HTZ23" s="141"/>
      <c r="HUA23" s="141"/>
      <c r="HUB23" s="141"/>
      <c r="HUC23" s="141"/>
      <c r="HUD23" s="141"/>
      <c r="HUE23" s="141"/>
      <c r="HUF23" s="141"/>
      <c r="HUG23" s="141"/>
      <c r="HUH23" s="141"/>
      <c r="HUI23" s="141"/>
      <c r="HUJ23" s="141"/>
      <c r="HUK23" s="141"/>
      <c r="HUL23" s="141"/>
      <c r="HUM23" s="141"/>
      <c r="HUN23" s="141"/>
      <c r="HUO23" s="140" t="s">
        <v>35</v>
      </c>
      <c r="HUP23" s="141"/>
      <c r="HUQ23" s="141"/>
      <c r="HUR23" s="141"/>
      <c r="HUS23" s="141"/>
      <c r="HUT23" s="141"/>
      <c r="HUU23" s="141"/>
      <c r="HUV23" s="141"/>
      <c r="HUW23" s="141"/>
      <c r="HUX23" s="141"/>
      <c r="HUY23" s="141"/>
      <c r="HUZ23" s="141"/>
      <c r="HVA23" s="141"/>
      <c r="HVB23" s="141"/>
      <c r="HVC23" s="141"/>
      <c r="HVD23" s="141"/>
      <c r="HVE23" s="140" t="s">
        <v>35</v>
      </c>
      <c r="HVF23" s="141"/>
      <c r="HVG23" s="141"/>
      <c r="HVH23" s="141"/>
      <c r="HVI23" s="141"/>
      <c r="HVJ23" s="141"/>
      <c r="HVK23" s="141"/>
      <c r="HVL23" s="141"/>
      <c r="HVM23" s="141"/>
      <c r="HVN23" s="141"/>
      <c r="HVO23" s="141"/>
      <c r="HVP23" s="141"/>
      <c r="HVQ23" s="141"/>
      <c r="HVR23" s="141"/>
      <c r="HVS23" s="141"/>
      <c r="HVT23" s="141"/>
      <c r="HVU23" s="140" t="s">
        <v>35</v>
      </c>
      <c r="HVV23" s="141"/>
      <c r="HVW23" s="141"/>
      <c r="HVX23" s="141"/>
      <c r="HVY23" s="141"/>
      <c r="HVZ23" s="141"/>
      <c r="HWA23" s="141"/>
      <c r="HWB23" s="141"/>
      <c r="HWC23" s="141"/>
      <c r="HWD23" s="141"/>
      <c r="HWE23" s="141"/>
      <c r="HWF23" s="141"/>
      <c r="HWG23" s="141"/>
      <c r="HWH23" s="141"/>
      <c r="HWI23" s="141"/>
      <c r="HWJ23" s="141"/>
      <c r="HWK23" s="140" t="s">
        <v>35</v>
      </c>
      <c r="HWL23" s="141"/>
      <c r="HWM23" s="141"/>
      <c r="HWN23" s="141"/>
      <c r="HWO23" s="141"/>
      <c r="HWP23" s="141"/>
      <c r="HWQ23" s="141"/>
      <c r="HWR23" s="141"/>
      <c r="HWS23" s="141"/>
      <c r="HWT23" s="141"/>
      <c r="HWU23" s="141"/>
      <c r="HWV23" s="141"/>
      <c r="HWW23" s="141"/>
      <c r="HWX23" s="141"/>
      <c r="HWY23" s="141"/>
      <c r="HWZ23" s="141"/>
      <c r="HXA23" s="140" t="s">
        <v>35</v>
      </c>
      <c r="HXB23" s="141"/>
      <c r="HXC23" s="141"/>
      <c r="HXD23" s="141"/>
      <c r="HXE23" s="141"/>
      <c r="HXF23" s="141"/>
      <c r="HXG23" s="141"/>
      <c r="HXH23" s="141"/>
      <c r="HXI23" s="141"/>
      <c r="HXJ23" s="141"/>
      <c r="HXK23" s="141"/>
      <c r="HXL23" s="141"/>
      <c r="HXM23" s="141"/>
      <c r="HXN23" s="141"/>
      <c r="HXO23" s="141"/>
      <c r="HXP23" s="141"/>
      <c r="HXQ23" s="140" t="s">
        <v>35</v>
      </c>
      <c r="HXR23" s="141"/>
      <c r="HXS23" s="141"/>
      <c r="HXT23" s="141"/>
      <c r="HXU23" s="141"/>
      <c r="HXV23" s="141"/>
      <c r="HXW23" s="141"/>
      <c r="HXX23" s="141"/>
      <c r="HXY23" s="141"/>
      <c r="HXZ23" s="141"/>
      <c r="HYA23" s="141"/>
      <c r="HYB23" s="141"/>
      <c r="HYC23" s="141"/>
      <c r="HYD23" s="141"/>
      <c r="HYE23" s="141"/>
      <c r="HYF23" s="141"/>
      <c r="HYG23" s="140" t="s">
        <v>35</v>
      </c>
      <c r="HYH23" s="141"/>
      <c r="HYI23" s="141"/>
      <c r="HYJ23" s="141"/>
      <c r="HYK23" s="141"/>
      <c r="HYL23" s="141"/>
      <c r="HYM23" s="141"/>
      <c r="HYN23" s="141"/>
      <c r="HYO23" s="141"/>
      <c r="HYP23" s="141"/>
      <c r="HYQ23" s="141"/>
      <c r="HYR23" s="141"/>
      <c r="HYS23" s="141"/>
      <c r="HYT23" s="141"/>
      <c r="HYU23" s="141"/>
      <c r="HYV23" s="141"/>
      <c r="HYW23" s="140" t="s">
        <v>35</v>
      </c>
      <c r="HYX23" s="141"/>
      <c r="HYY23" s="141"/>
      <c r="HYZ23" s="141"/>
      <c r="HZA23" s="141"/>
      <c r="HZB23" s="141"/>
      <c r="HZC23" s="141"/>
      <c r="HZD23" s="141"/>
      <c r="HZE23" s="141"/>
      <c r="HZF23" s="141"/>
      <c r="HZG23" s="141"/>
      <c r="HZH23" s="141"/>
      <c r="HZI23" s="141"/>
      <c r="HZJ23" s="141"/>
      <c r="HZK23" s="141"/>
      <c r="HZL23" s="141"/>
      <c r="HZM23" s="140" t="s">
        <v>35</v>
      </c>
      <c r="HZN23" s="141"/>
      <c r="HZO23" s="141"/>
      <c r="HZP23" s="141"/>
      <c r="HZQ23" s="141"/>
      <c r="HZR23" s="141"/>
      <c r="HZS23" s="141"/>
      <c r="HZT23" s="141"/>
      <c r="HZU23" s="141"/>
      <c r="HZV23" s="141"/>
      <c r="HZW23" s="141"/>
      <c r="HZX23" s="141"/>
      <c r="HZY23" s="141"/>
      <c r="HZZ23" s="141"/>
      <c r="IAA23" s="141"/>
      <c r="IAB23" s="141"/>
      <c r="IAC23" s="140" t="s">
        <v>35</v>
      </c>
      <c r="IAD23" s="141"/>
      <c r="IAE23" s="141"/>
      <c r="IAF23" s="141"/>
      <c r="IAG23" s="141"/>
      <c r="IAH23" s="141"/>
      <c r="IAI23" s="141"/>
      <c r="IAJ23" s="141"/>
      <c r="IAK23" s="141"/>
      <c r="IAL23" s="141"/>
      <c r="IAM23" s="141"/>
      <c r="IAN23" s="141"/>
      <c r="IAO23" s="141"/>
      <c r="IAP23" s="141"/>
      <c r="IAQ23" s="141"/>
      <c r="IAR23" s="141"/>
      <c r="IAS23" s="140" t="s">
        <v>35</v>
      </c>
      <c r="IAT23" s="141"/>
      <c r="IAU23" s="141"/>
      <c r="IAV23" s="141"/>
      <c r="IAW23" s="141"/>
      <c r="IAX23" s="141"/>
      <c r="IAY23" s="141"/>
      <c r="IAZ23" s="141"/>
      <c r="IBA23" s="141"/>
      <c r="IBB23" s="141"/>
      <c r="IBC23" s="141"/>
      <c r="IBD23" s="141"/>
      <c r="IBE23" s="141"/>
      <c r="IBF23" s="141"/>
      <c r="IBG23" s="141"/>
      <c r="IBH23" s="141"/>
      <c r="IBI23" s="140" t="s">
        <v>35</v>
      </c>
      <c r="IBJ23" s="141"/>
      <c r="IBK23" s="141"/>
      <c r="IBL23" s="141"/>
      <c r="IBM23" s="141"/>
      <c r="IBN23" s="141"/>
      <c r="IBO23" s="141"/>
      <c r="IBP23" s="141"/>
      <c r="IBQ23" s="141"/>
      <c r="IBR23" s="141"/>
      <c r="IBS23" s="141"/>
      <c r="IBT23" s="141"/>
      <c r="IBU23" s="141"/>
      <c r="IBV23" s="141"/>
      <c r="IBW23" s="141"/>
      <c r="IBX23" s="141"/>
      <c r="IBY23" s="140" t="s">
        <v>35</v>
      </c>
      <c r="IBZ23" s="141"/>
      <c r="ICA23" s="141"/>
      <c r="ICB23" s="141"/>
      <c r="ICC23" s="141"/>
      <c r="ICD23" s="141"/>
      <c r="ICE23" s="141"/>
      <c r="ICF23" s="141"/>
      <c r="ICG23" s="141"/>
      <c r="ICH23" s="141"/>
      <c r="ICI23" s="141"/>
      <c r="ICJ23" s="141"/>
      <c r="ICK23" s="141"/>
      <c r="ICL23" s="141"/>
      <c r="ICM23" s="141"/>
      <c r="ICN23" s="141"/>
      <c r="ICO23" s="140" t="s">
        <v>35</v>
      </c>
      <c r="ICP23" s="141"/>
      <c r="ICQ23" s="141"/>
      <c r="ICR23" s="141"/>
      <c r="ICS23" s="141"/>
      <c r="ICT23" s="141"/>
      <c r="ICU23" s="141"/>
      <c r="ICV23" s="141"/>
      <c r="ICW23" s="141"/>
      <c r="ICX23" s="141"/>
      <c r="ICY23" s="141"/>
      <c r="ICZ23" s="141"/>
      <c r="IDA23" s="141"/>
      <c r="IDB23" s="141"/>
      <c r="IDC23" s="141"/>
      <c r="IDD23" s="141"/>
      <c r="IDE23" s="140" t="s">
        <v>35</v>
      </c>
      <c r="IDF23" s="141"/>
      <c r="IDG23" s="141"/>
      <c r="IDH23" s="141"/>
      <c r="IDI23" s="141"/>
      <c r="IDJ23" s="141"/>
      <c r="IDK23" s="141"/>
      <c r="IDL23" s="141"/>
      <c r="IDM23" s="141"/>
      <c r="IDN23" s="141"/>
      <c r="IDO23" s="141"/>
      <c r="IDP23" s="141"/>
      <c r="IDQ23" s="141"/>
      <c r="IDR23" s="141"/>
      <c r="IDS23" s="141"/>
      <c r="IDT23" s="141"/>
      <c r="IDU23" s="140" t="s">
        <v>35</v>
      </c>
      <c r="IDV23" s="141"/>
      <c r="IDW23" s="141"/>
      <c r="IDX23" s="141"/>
      <c r="IDY23" s="141"/>
      <c r="IDZ23" s="141"/>
      <c r="IEA23" s="141"/>
      <c r="IEB23" s="141"/>
      <c r="IEC23" s="141"/>
      <c r="IED23" s="141"/>
      <c r="IEE23" s="141"/>
      <c r="IEF23" s="141"/>
      <c r="IEG23" s="141"/>
      <c r="IEH23" s="141"/>
      <c r="IEI23" s="141"/>
      <c r="IEJ23" s="141"/>
      <c r="IEK23" s="140" t="s">
        <v>35</v>
      </c>
      <c r="IEL23" s="141"/>
      <c r="IEM23" s="141"/>
      <c r="IEN23" s="141"/>
      <c r="IEO23" s="141"/>
      <c r="IEP23" s="141"/>
      <c r="IEQ23" s="141"/>
      <c r="IER23" s="141"/>
      <c r="IES23" s="141"/>
      <c r="IET23" s="141"/>
      <c r="IEU23" s="141"/>
      <c r="IEV23" s="141"/>
      <c r="IEW23" s="141"/>
      <c r="IEX23" s="141"/>
      <c r="IEY23" s="141"/>
      <c r="IEZ23" s="141"/>
      <c r="IFA23" s="140" t="s">
        <v>35</v>
      </c>
      <c r="IFB23" s="141"/>
      <c r="IFC23" s="141"/>
      <c r="IFD23" s="141"/>
      <c r="IFE23" s="141"/>
      <c r="IFF23" s="141"/>
      <c r="IFG23" s="141"/>
      <c r="IFH23" s="141"/>
      <c r="IFI23" s="141"/>
      <c r="IFJ23" s="141"/>
      <c r="IFK23" s="141"/>
      <c r="IFL23" s="141"/>
      <c r="IFM23" s="141"/>
      <c r="IFN23" s="141"/>
      <c r="IFO23" s="141"/>
      <c r="IFP23" s="141"/>
      <c r="IFQ23" s="140" t="s">
        <v>35</v>
      </c>
      <c r="IFR23" s="141"/>
      <c r="IFS23" s="141"/>
      <c r="IFT23" s="141"/>
      <c r="IFU23" s="141"/>
      <c r="IFV23" s="141"/>
      <c r="IFW23" s="141"/>
      <c r="IFX23" s="141"/>
      <c r="IFY23" s="141"/>
      <c r="IFZ23" s="141"/>
      <c r="IGA23" s="141"/>
      <c r="IGB23" s="141"/>
      <c r="IGC23" s="141"/>
      <c r="IGD23" s="141"/>
      <c r="IGE23" s="141"/>
      <c r="IGF23" s="141"/>
      <c r="IGG23" s="140" t="s">
        <v>35</v>
      </c>
      <c r="IGH23" s="141"/>
      <c r="IGI23" s="141"/>
      <c r="IGJ23" s="141"/>
      <c r="IGK23" s="141"/>
      <c r="IGL23" s="141"/>
      <c r="IGM23" s="141"/>
      <c r="IGN23" s="141"/>
      <c r="IGO23" s="141"/>
      <c r="IGP23" s="141"/>
      <c r="IGQ23" s="141"/>
      <c r="IGR23" s="141"/>
      <c r="IGS23" s="141"/>
      <c r="IGT23" s="141"/>
      <c r="IGU23" s="141"/>
      <c r="IGV23" s="141"/>
      <c r="IGW23" s="140" t="s">
        <v>35</v>
      </c>
      <c r="IGX23" s="141"/>
      <c r="IGY23" s="141"/>
      <c r="IGZ23" s="141"/>
      <c r="IHA23" s="141"/>
      <c r="IHB23" s="141"/>
      <c r="IHC23" s="141"/>
      <c r="IHD23" s="141"/>
      <c r="IHE23" s="141"/>
      <c r="IHF23" s="141"/>
      <c r="IHG23" s="141"/>
      <c r="IHH23" s="141"/>
      <c r="IHI23" s="141"/>
      <c r="IHJ23" s="141"/>
      <c r="IHK23" s="141"/>
      <c r="IHL23" s="141"/>
      <c r="IHM23" s="140" t="s">
        <v>35</v>
      </c>
      <c r="IHN23" s="141"/>
      <c r="IHO23" s="141"/>
      <c r="IHP23" s="141"/>
      <c r="IHQ23" s="141"/>
      <c r="IHR23" s="141"/>
      <c r="IHS23" s="141"/>
      <c r="IHT23" s="141"/>
      <c r="IHU23" s="141"/>
      <c r="IHV23" s="141"/>
      <c r="IHW23" s="141"/>
      <c r="IHX23" s="141"/>
      <c r="IHY23" s="141"/>
      <c r="IHZ23" s="141"/>
      <c r="IIA23" s="141"/>
      <c r="IIB23" s="141"/>
      <c r="IIC23" s="140" t="s">
        <v>35</v>
      </c>
      <c r="IID23" s="141"/>
      <c r="IIE23" s="141"/>
      <c r="IIF23" s="141"/>
      <c r="IIG23" s="141"/>
      <c r="IIH23" s="141"/>
      <c r="III23" s="141"/>
      <c r="IIJ23" s="141"/>
      <c r="IIK23" s="141"/>
      <c r="IIL23" s="141"/>
      <c r="IIM23" s="141"/>
      <c r="IIN23" s="141"/>
      <c r="IIO23" s="141"/>
      <c r="IIP23" s="141"/>
      <c r="IIQ23" s="141"/>
      <c r="IIR23" s="141"/>
      <c r="IIS23" s="140" t="s">
        <v>35</v>
      </c>
      <c r="IIT23" s="141"/>
      <c r="IIU23" s="141"/>
      <c r="IIV23" s="141"/>
      <c r="IIW23" s="141"/>
      <c r="IIX23" s="141"/>
      <c r="IIY23" s="141"/>
      <c r="IIZ23" s="141"/>
      <c r="IJA23" s="141"/>
      <c r="IJB23" s="141"/>
      <c r="IJC23" s="141"/>
      <c r="IJD23" s="141"/>
      <c r="IJE23" s="141"/>
      <c r="IJF23" s="141"/>
      <c r="IJG23" s="141"/>
      <c r="IJH23" s="141"/>
      <c r="IJI23" s="140" t="s">
        <v>35</v>
      </c>
      <c r="IJJ23" s="141"/>
      <c r="IJK23" s="141"/>
      <c r="IJL23" s="141"/>
      <c r="IJM23" s="141"/>
      <c r="IJN23" s="141"/>
      <c r="IJO23" s="141"/>
      <c r="IJP23" s="141"/>
      <c r="IJQ23" s="141"/>
      <c r="IJR23" s="141"/>
      <c r="IJS23" s="141"/>
      <c r="IJT23" s="141"/>
      <c r="IJU23" s="141"/>
      <c r="IJV23" s="141"/>
      <c r="IJW23" s="141"/>
      <c r="IJX23" s="141"/>
      <c r="IJY23" s="140" t="s">
        <v>35</v>
      </c>
      <c r="IJZ23" s="141"/>
      <c r="IKA23" s="141"/>
      <c r="IKB23" s="141"/>
      <c r="IKC23" s="141"/>
      <c r="IKD23" s="141"/>
      <c r="IKE23" s="141"/>
      <c r="IKF23" s="141"/>
      <c r="IKG23" s="141"/>
      <c r="IKH23" s="141"/>
      <c r="IKI23" s="141"/>
      <c r="IKJ23" s="141"/>
      <c r="IKK23" s="141"/>
      <c r="IKL23" s="141"/>
      <c r="IKM23" s="141"/>
      <c r="IKN23" s="141"/>
      <c r="IKO23" s="140" t="s">
        <v>35</v>
      </c>
      <c r="IKP23" s="141"/>
      <c r="IKQ23" s="141"/>
      <c r="IKR23" s="141"/>
      <c r="IKS23" s="141"/>
      <c r="IKT23" s="141"/>
      <c r="IKU23" s="141"/>
      <c r="IKV23" s="141"/>
      <c r="IKW23" s="141"/>
      <c r="IKX23" s="141"/>
      <c r="IKY23" s="141"/>
      <c r="IKZ23" s="141"/>
      <c r="ILA23" s="141"/>
      <c r="ILB23" s="141"/>
      <c r="ILC23" s="141"/>
      <c r="ILD23" s="141"/>
      <c r="ILE23" s="140" t="s">
        <v>35</v>
      </c>
      <c r="ILF23" s="141"/>
      <c r="ILG23" s="141"/>
      <c r="ILH23" s="141"/>
      <c r="ILI23" s="141"/>
      <c r="ILJ23" s="141"/>
      <c r="ILK23" s="141"/>
      <c r="ILL23" s="141"/>
      <c r="ILM23" s="141"/>
      <c r="ILN23" s="141"/>
      <c r="ILO23" s="141"/>
      <c r="ILP23" s="141"/>
      <c r="ILQ23" s="141"/>
      <c r="ILR23" s="141"/>
      <c r="ILS23" s="141"/>
      <c r="ILT23" s="141"/>
      <c r="ILU23" s="140" t="s">
        <v>35</v>
      </c>
      <c r="ILV23" s="141"/>
      <c r="ILW23" s="141"/>
      <c r="ILX23" s="141"/>
      <c r="ILY23" s="141"/>
      <c r="ILZ23" s="141"/>
      <c r="IMA23" s="141"/>
      <c r="IMB23" s="141"/>
      <c r="IMC23" s="141"/>
      <c r="IMD23" s="141"/>
      <c r="IME23" s="141"/>
      <c r="IMF23" s="141"/>
      <c r="IMG23" s="141"/>
      <c r="IMH23" s="141"/>
      <c r="IMI23" s="141"/>
      <c r="IMJ23" s="141"/>
      <c r="IMK23" s="140" t="s">
        <v>35</v>
      </c>
      <c r="IML23" s="141"/>
      <c r="IMM23" s="141"/>
      <c r="IMN23" s="141"/>
      <c r="IMO23" s="141"/>
      <c r="IMP23" s="141"/>
      <c r="IMQ23" s="141"/>
      <c r="IMR23" s="141"/>
      <c r="IMS23" s="141"/>
      <c r="IMT23" s="141"/>
      <c r="IMU23" s="141"/>
      <c r="IMV23" s="141"/>
      <c r="IMW23" s="141"/>
      <c r="IMX23" s="141"/>
      <c r="IMY23" s="141"/>
      <c r="IMZ23" s="141"/>
      <c r="INA23" s="140" t="s">
        <v>35</v>
      </c>
      <c r="INB23" s="141"/>
      <c r="INC23" s="141"/>
      <c r="IND23" s="141"/>
      <c r="INE23" s="141"/>
      <c r="INF23" s="141"/>
      <c r="ING23" s="141"/>
      <c r="INH23" s="141"/>
      <c r="INI23" s="141"/>
      <c r="INJ23" s="141"/>
      <c r="INK23" s="141"/>
      <c r="INL23" s="141"/>
      <c r="INM23" s="141"/>
      <c r="INN23" s="141"/>
      <c r="INO23" s="141"/>
      <c r="INP23" s="141"/>
      <c r="INQ23" s="140" t="s">
        <v>35</v>
      </c>
      <c r="INR23" s="141"/>
      <c r="INS23" s="141"/>
      <c r="INT23" s="141"/>
      <c r="INU23" s="141"/>
      <c r="INV23" s="141"/>
      <c r="INW23" s="141"/>
      <c r="INX23" s="141"/>
      <c r="INY23" s="141"/>
      <c r="INZ23" s="141"/>
      <c r="IOA23" s="141"/>
      <c r="IOB23" s="141"/>
      <c r="IOC23" s="141"/>
      <c r="IOD23" s="141"/>
      <c r="IOE23" s="141"/>
      <c r="IOF23" s="141"/>
      <c r="IOG23" s="140" t="s">
        <v>35</v>
      </c>
      <c r="IOH23" s="141"/>
      <c r="IOI23" s="141"/>
      <c r="IOJ23" s="141"/>
      <c r="IOK23" s="141"/>
      <c r="IOL23" s="141"/>
      <c r="IOM23" s="141"/>
      <c r="ION23" s="141"/>
      <c r="IOO23" s="141"/>
      <c r="IOP23" s="141"/>
      <c r="IOQ23" s="141"/>
      <c r="IOR23" s="141"/>
      <c r="IOS23" s="141"/>
      <c r="IOT23" s="141"/>
      <c r="IOU23" s="141"/>
      <c r="IOV23" s="141"/>
      <c r="IOW23" s="140" t="s">
        <v>35</v>
      </c>
      <c r="IOX23" s="141"/>
      <c r="IOY23" s="141"/>
      <c r="IOZ23" s="141"/>
      <c r="IPA23" s="141"/>
      <c r="IPB23" s="141"/>
      <c r="IPC23" s="141"/>
      <c r="IPD23" s="141"/>
      <c r="IPE23" s="141"/>
      <c r="IPF23" s="141"/>
      <c r="IPG23" s="141"/>
      <c r="IPH23" s="141"/>
      <c r="IPI23" s="141"/>
      <c r="IPJ23" s="141"/>
      <c r="IPK23" s="141"/>
      <c r="IPL23" s="141"/>
      <c r="IPM23" s="140" t="s">
        <v>35</v>
      </c>
      <c r="IPN23" s="141"/>
      <c r="IPO23" s="141"/>
      <c r="IPP23" s="141"/>
      <c r="IPQ23" s="141"/>
      <c r="IPR23" s="141"/>
      <c r="IPS23" s="141"/>
      <c r="IPT23" s="141"/>
      <c r="IPU23" s="141"/>
      <c r="IPV23" s="141"/>
      <c r="IPW23" s="141"/>
      <c r="IPX23" s="141"/>
      <c r="IPY23" s="141"/>
      <c r="IPZ23" s="141"/>
      <c r="IQA23" s="141"/>
      <c r="IQB23" s="141"/>
      <c r="IQC23" s="140" t="s">
        <v>35</v>
      </c>
      <c r="IQD23" s="141"/>
      <c r="IQE23" s="141"/>
      <c r="IQF23" s="141"/>
      <c r="IQG23" s="141"/>
      <c r="IQH23" s="141"/>
      <c r="IQI23" s="141"/>
      <c r="IQJ23" s="141"/>
      <c r="IQK23" s="141"/>
      <c r="IQL23" s="141"/>
      <c r="IQM23" s="141"/>
      <c r="IQN23" s="141"/>
      <c r="IQO23" s="141"/>
      <c r="IQP23" s="141"/>
      <c r="IQQ23" s="141"/>
      <c r="IQR23" s="141"/>
      <c r="IQS23" s="140" t="s">
        <v>35</v>
      </c>
      <c r="IQT23" s="141"/>
      <c r="IQU23" s="141"/>
      <c r="IQV23" s="141"/>
      <c r="IQW23" s="141"/>
      <c r="IQX23" s="141"/>
      <c r="IQY23" s="141"/>
      <c r="IQZ23" s="141"/>
      <c r="IRA23" s="141"/>
      <c r="IRB23" s="141"/>
      <c r="IRC23" s="141"/>
      <c r="IRD23" s="141"/>
      <c r="IRE23" s="141"/>
      <c r="IRF23" s="141"/>
      <c r="IRG23" s="141"/>
      <c r="IRH23" s="141"/>
      <c r="IRI23" s="140" t="s">
        <v>35</v>
      </c>
      <c r="IRJ23" s="141"/>
      <c r="IRK23" s="141"/>
      <c r="IRL23" s="141"/>
      <c r="IRM23" s="141"/>
      <c r="IRN23" s="141"/>
      <c r="IRO23" s="141"/>
      <c r="IRP23" s="141"/>
      <c r="IRQ23" s="141"/>
      <c r="IRR23" s="141"/>
      <c r="IRS23" s="141"/>
      <c r="IRT23" s="141"/>
      <c r="IRU23" s="141"/>
      <c r="IRV23" s="141"/>
      <c r="IRW23" s="141"/>
      <c r="IRX23" s="141"/>
      <c r="IRY23" s="140" t="s">
        <v>35</v>
      </c>
      <c r="IRZ23" s="141"/>
      <c r="ISA23" s="141"/>
      <c r="ISB23" s="141"/>
      <c r="ISC23" s="141"/>
      <c r="ISD23" s="141"/>
      <c r="ISE23" s="141"/>
      <c r="ISF23" s="141"/>
      <c r="ISG23" s="141"/>
      <c r="ISH23" s="141"/>
      <c r="ISI23" s="141"/>
      <c r="ISJ23" s="141"/>
      <c r="ISK23" s="141"/>
      <c r="ISL23" s="141"/>
      <c r="ISM23" s="141"/>
      <c r="ISN23" s="141"/>
      <c r="ISO23" s="140" t="s">
        <v>35</v>
      </c>
      <c r="ISP23" s="141"/>
      <c r="ISQ23" s="141"/>
      <c r="ISR23" s="141"/>
      <c r="ISS23" s="141"/>
      <c r="IST23" s="141"/>
      <c r="ISU23" s="141"/>
      <c r="ISV23" s="141"/>
      <c r="ISW23" s="141"/>
      <c r="ISX23" s="141"/>
      <c r="ISY23" s="141"/>
      <c r="ISZ23" s="141"/>
      <c r="ITA23" s="141"/>
      <c r="ITB23" s="141"/>
      <c r="ITC23" s="141"/>
      <c r="ITD23" s="141"/>
      <c r="ITE23" s="140" t="s">
        <v>35</v>
      </c>
      <c r="ITF23" s="141"/>
      <c r="ITG23" s="141"/>
      <c r="ITH23" s="141"/>
      <c r="ITI23" s="141"/>
      <c r="ITJ23" s="141"/>
      <c r="ITK23" s="141"/>
      <c r="ITL23" s="141"/>
      <c r="ITM23" s="141"/>
      <c r="ITN23" s="141"/>
      <c r="ITO23" s="141"/>
      <c r="ITP23" s="141"/>
      <c r="ITQ23" s="141"/>
      <c r="ITR23" s="141"/>
      <c r="ITS23" s="141"/>
      <c r="ITT23" s="141"/>
      <c r="ITU23" s="140" t="s">
        <v>35</v>
      </c>
      <c r="ITV23" s="141"/>
      <c r="ITW23" s="141"/>
      <c r="ITX23" s="141"/>
      <c r="ITY23" s="141"/>
      <c r="ITZ23" s="141"/>
      <c r="IUA23" s="141"/>
      <c r="IUB23" s="141"/>
      <c r="IUC23" s="141"/>
      <c r="IUD23" s="141"/>
      <c r="IUE23" s="141"/>
      <c r="IUF23" s="141"/>
      <c r="IUG23" s="141"/>
      <c r="IUH23" s="141"/>
      <c r="IUI23" s="141"/>
      <c r="IUJ23" s="141"/>
      <c r="IUK23" s="140" t="s">
        <v>35</v>
      </c>
      <c r="IUL23" s="141"/>
      <c r="IUM23" s="141"/>
      <c r="IUN23" s="141"/>
      <c r="IUO23" s="141"/>
      <c r="IUP23" s="141"/>
      <c r="IUQ23" s="141"/>
      <c r="IUR23" s="141"/>
      <c r="IUS23" s="141"/>
      <c r="IUT23" s="141"/>
      <c r="IUU23" s="141"/>
      <c r="IUV23" s="141"/>
      <c r="IUW23" s="141"/>
      <c r="IUX23" s="141"/>
      <c r="IUY23" s="141"/>
      <c r="IUZ23" s="141"/>
      <c r="IVA23" s="140" t="s">
        <v>35</v>
      </c>
      <c r="IVB23" s="141"/>
      <c r="IVC23" s="141"/>
      <c r="IVD23" s="141"/>
      <c r="IVE23" s="141"/>
      <c r="IVF23" s="141"/>
      <c r="IVG23" s="141"/>
      <c r="IVH23" s="141"/>
      <c r="IVI23" s="141"/>
      <c r="IVJ23" s="141"/>
      <c r="IVK23" s="141"/>
      <c r="IVL23" s="141"/>
      <c r="IVM23" s="141"/>
      <c r="IVN23" s="141"/>
      <c r="IVO23" s="141"/>
      <c r="IVP23" s="141"/>
      <c r="IVQ23" s="140" t="s">
        <v>35</v>
      </c>
      <c r="IVR23" s="141"/>
      <c r="IVS23" s="141"/>
      <c r="IVT23" s="141"/>
      <c r="IVU23" s="141"/>
      <c r="IVV23" s="141"/>
      <c r="IVW23" s="141"/>
      <c r="IVX23" s="141"/>
      <c r="IVY23" s="141"/>
      <c r="IVZ23" s="141"/>
      <c r="IWA23" s="141"/>
      <c r="IWB23" s="141"/>
      <c r="IWC23" s="141"/>
      <c r="IWD23" s="141"/>
      <c r="IWE23" s="141"/>
      <c r="IWF23" s="141"/>
      <c r="IWG23" s="140" t="s">
        <v>35</v>
      </c>
      <c r="IWH23" s="141"/>
      <c r="IWI23" s="141"/>
      <c r="IWJ23" s="141"/>
      <c r="IWK23" s="141"/>
      <c r="IWL23" s="141"/>
      <c r="IWM23" s="141"/>
      <c r="IWN23" s="141"/>
      <c r="IWO23" s="141"/>
      <c r="IWP23" s="141"/>
      <c r="IWQ23" s="141"/>
      <c r="IWR23" s="141"/>
      <c r="IWS23" s="141"/>
      <c r="IWT23" s="141"/>
      <c r="IWU23" s="141"/>
      <c r="IWV23" s="141"/>
      <c r="IWW23" s="140" t="s">
        <v>35</v>
      </c>
      <c r="IWX23" s="141"/>
      <c r="IWY23" s="141"/>
      <c r="IWZ23" s="141"/>
      <c r="IXA23" s="141"/>
      <c r="IXB23" s="141"/>
      <c r="IXC23" s="141"/>
      <c r="IXD23" s="141"/>
      <c r="IXE23" s="141"/>
      <c r="IXF23" s="141"/>
      <c r="IXG23" s="141"/>
      <c r="IXH23" s="141"/>
      <c r="IXI23" s="141"/>
      <c r="IXJ23" s="141"/>
      <c r="IXK23" s="141"/>
      <c r="IXL23" s="141"/>
      <c r="IXM23" s="140" t="s">
        <v>35</v>
      </c>
      <c r="IXN23" s="141"/>
      <c r="IXO23" s="141"/>
      <c r="IXP23" s="141"/>
      <c r="IXQ23" s="141"/>
      <c r="IXR23" s="141"/>
      <c r="IXS23" s="141"/>
      <c r="IXT23" s="141"/>
      <c r="IXU23" s="141"/>
      <c r="IXV23" s="141"/>
      <c r="IXW23" s="141"/>
      <c r="IXX23" s="141"/>
      <c r="IXY23" s="141"/>
      <c r="IXZ23" s="141"/>
      <c r="IYA23" s="141"/>
      <c r="IYB23" s="141"/>
      <c r="IYC23" s="140" t="s">
        <v>35</v>
      </c>
      <c r="IYD23" s="141"/>
      <c r="IYE23" s="141"/>
      <c r="IYF23" s="141"/>
      <c r="IYG23" s="141"/>
      <c r="IYH23" s="141"/>
      <c r="IYI23" s="141"/>
      <c r="IYJ23" s="141"/>
      <c r="IYK23" s="141"/>
      <c r="IYL23" s="141"/>
      <c r="IYM23" s="141"/>
      <c r="IYN23" s="141"/>
      <c r="IYO23" s="141"/>
      <c r="IYP23" s="141"/>
      <c r="IYQ23" s="141"/>
      <c r="IYR23" s="141"/>
      <c r="IYS23" s="140" t="s">
        <v>35</v>
      </c>
      <c r="IYT23" s="141"/>
      <c r="IYU23" s="141"/>
      <c r="IYV23" s="141"/>
      <c r="IYW23" s="141"/>
      <c r="IYX23" s="141"/>
      <c r="IYY23" s="141"/>
      <c r="IYZ23" s="141"/>
      <c r="IZA23" s="141"/>
      <c r="IZB23" s="141"/>
      <c r="IZC23" s="141"/>
      <c r="IZD23" s="141"/>
      <c r="IZE23" s="141"/>
      <c r="IZF23" s="141"/>
      <c r="IZG23" s="141"/>
      <c r="IZH23" s="141"/>
      <c r="IZI23" s="140" t="s">
        <v>35</v>
      </c>
      <c r="IZJ23" s="141"/>
      <c r="IZK23" s="141"/>
      <c r="IZL23" s="141"/>
      <c r="IZM23" s="141"/>
      <c r="IZN23" s="141"/>
      <c r="IZO23" s="141"/>
      <c r="IZP23" s="141"/>
      <c r="IZQ23" s="141"/>
      <c r="IZR23" s="141"/>
      <c r="IZS23" s="141"/>
      <c r="IZT23" s="141"/>
      <c r="IZU23" s="141"/>
      <c r="IZV23" s="141"/>
      <c r="IZW23" s="141"/>
      <c r="IZX23" s="141"/>
      <c r="IZY23" s="140" t="s">
        <v>35</v>
      </c>
      <c r="IZZ23" s="141"/>
      <c r="JAA23" s="141"/>
      <c r="JAB23" s="141"/>
      <c r="JAC23" s="141"/>
      <c r="JAD23" s="141"/>
      <c r="JAE23" s="141"/>
      <c r="JAF23" s="141"/>
      <c r="JAG23" s="141"/>
      <c r="JAH23" s="141"/>
      <c r="JAI23" s="141"/>
      <c r="JAJ23" s="141"/>
      <c r="JAK23" s="141"/>
      <c r="JAL23" s="141"/>
      <c r="JAM23" s="141"/>
      <c r="JAN23" s="141"/>
      <c r="JAO23" s="140" t="s">
        <v>35</v>
      </c>
      <c r="JAP23" s="141"/>
      <c r="JAQ23" s="141"/>
      <c r="JAR23" s="141"/>
      <c r="JAS23" s="141"/>
      <c r="JAT23" s="141"/>
      <c r="JAU23" s="141"/>
      <c r="JAV23" s="141"/>
      <c r="JAW23" s="141"/>
      <c r="JAX23" s="141"/>
      <c r="JAY23" s="141"/>
      <c r="JAZ23" s="141"/>
      <c r="JBA23" s="141"/>
      <c r="JBB23" s="141"/>
      <c r="JBC23" s="141"/>
      <c r="JBD23" s="141"/>
      <c r="JBE23" s="140" t="s">
        <v>35</v>
      </c>
      <c r="JBF23" s="141"/>
      <c r="JBG23" s="141"/>
      <c r="JBH23" s="141"/>
      <c r="JBI23" s="141"/>
      <c r="JBJ23" s="141"/>
      <c r="JBK23" s="141"/>
      <c r="JBL23" s="141"/>
      <c r="JBM23" s="141"/>
      <c r="JBN23" s="141"/>
      <c r="JBO23" s="141"/>
      <c r="JBP23" s="141"/>
      <c r="JBQ23" s="141"/>
      <c r="JBR23" s="141"/>
      <c r="JBS23" s="141"/>
      <c r="JBT23" s="141"/>
      <c r="JBU23" s="140" t="s">
        <v>35</v>
      </c>
      <c r="JBV23" s="141"/>
      <c r="JBW23" s="141"/>
      <c r="JBX23" s="141"/>
      <c r="JBY23" s="141"/>
      <c r="JBZ23" s="141"/>
      <c r="JCA23" s="141"/>
      <c r="JCB23" s="141"/>
      <c r="JCC23" s="141"/>
      <c r="JCD23" s="141"/>
      <c r="JCE23" s="141"/>
      <c r="JCF23" s="141"/>
      <c r="JCG23" s="141"/>
      <c r="JCH23" s="141"/>
      <c r="JCI23" s="141"/>
      <c r="JCJ23" s="141"/>
      <c r="JCK23" s="140" t="s">
        <v>35</v>
      </c>
      <c r="JCL23" s="141"/>
      <c r="JCM23" s="141"/>
      <c r="JCN23" s="141"/>
      <c r="JCO23" s="141"/>
      <c r="JCP23" s="141"/>
      <c r="JCQ23" s="141"/>
      <c r="JCR23" s="141"/>
      <c r="JCS23" s="141"/>
      <c r="JCT23" s="141"/>
      <c r="JCU23" s="141"/>
      <c r="JCV23" s="141"/>
      <c r="JCW23" s="141"/>
      <c r="JCX23" s="141"/>
      <c r="JCY23" s="141"/>
      <c r="JCZ23" s="141"/>
      <c r="JDA23" s="140" t="s">
        <v>35</v>
      </c>
      <c r="JDB23" s="141"/>
      <c r="JDC23" s="141"/>
      <c r="JDD23" s="141"/>
      <c r="JDE23" s="141"/>
      <c r="JDF23" s="141"/>
      <c r="JDG23" s="141"/>
      <c r="JDH23" s="141"/>
      <c r="JDI23" s="141"/>
      <c r="JDJ23" s="141"/>
      <c r="JDK23" s="141"/>
      <c r="JDL23" s="141"/>
      <c r="JDM23" s="141"/>
      <c r="JDN23" s="141"/>
      <c r="JDO23" s="141"/>
      <c r="JDP23" s="141"/>
      <c r="JDQ23" s="140" t="s">
        <v>35</v>
      </c>
      <c r="JDR23" s="141"/>
      <c r="JDS23" s="141"/>
      <c r="JDT23" s="141"/>
      <c r="JDU23" s="141"/>
      <c r="JDV23" s="141"/>
      <c r="JDW23" s="141"/>
      <c r="JDX23" s="141"/>
      <c r="JDY23" s="141"/>
      <c r="JDZ23" s="141"/>
      <c r="JEA23" s="141"/>
      <c r="JEB23" s="141"/>
      <c r="JEC23" s="141"/>
      <c r="JED23" s="141"/>
      <c r="JEE23" s="141"/>
      <c r="JEF23" s="141"/>
      <c r="JEG23" s="140" t="s">
        <v>35</v>
      </c>
      <c r="JEH23" s="141"/>
      <c r="JEI23" s="141"/>
      <c r="JEJ23" s="141"/>
      <c r="JEK23" s="141"/>
      <c r="JEL23" s="141"/>
      <c r="JEM23" s="141"/>
      <c r="JEN23" s="141"/>
      <c r="JEO23" s="141"/>
      <c r="JEP23" s="141"/>
      <c r="JEQ23" s="141"/>
      <c r="JER23" s="141"/>
      <c r="JES23" s="141"/>
      <c r="JET23" s="141"/>
      <c r="JEU23" s="141"/>
      <c r="JEV23" s="141"/>
      <c r="JEW23" s="140" t="s">
        <v>35</v>
      </c>
      <c r="JEX23" s="141"/>
      <c r="JEY23" s="141"/>
      <c r="JEZ23" s="141"/>
      <c r="JFA23" s="141"/>
      <c r="JFB23" s="141"/>
      <c r="JFC23" s="141"/>
      <c r="JFD23" s="141"/>
      <c r="JFE23" s="141"/>
      <c r="JFF23" s="141"/>
      <c r="JFG23" s="141"/>
      <c r="JFH23" s="141"/>
      <c r="JFI23" s="141"/>
      <c r="JFJ23" s="141"/>
      <c r="JFK23" s="141"/>
      <c r="JFL23" s="141"/>
      <c r="JFM23" s="140" t="s">
        <v>35</v>
      </c>
      <c r="JFN23" s="141"/>
      <c r="JFO23" s="141"/>
      <c r="JFP23" s="141"/>
      <c r="JFQ23" s="141"/>
      <c r="JFR23" s="141"/>
      <c r="JFS23" s="141"/>
      <c r="JFT23" s="141"/>
      <c r="JFU23" s="141"/>
      <c r="JFV23" s="141"/>
      <c r="JFW23" s="141"/>
      <c r="JFX23" s="141"/>
      <c r="JFY23" s="141"/>
      <c r="JFZ23" s="141"/>
      <c r="JGA23" s="141"/>
      <c r="JGB23" s="141"/>
      <c r="JGC23" s="140" t="s">
        <v>35</v>
      </c>
      <c r="JGD23" s="141"/>
      <c r="JGE23" s="141"/>
      <c r="JGF23" s="141"/>
      <c r="JGG23" s="141"/>
      <c r="JGH23" s="141"/>
      <c r="JGI23" s="141"/>
      <c r="JGJ23" s="141"/>
      <c r="JGK23" s="141"/>
      <c r="JGL23" s="141"/>
      <c r="JGM23" s="141"/>
      <c r="JGN23" s="141"/>
      <c r="JGO23" s="141"/>
      <c r="JGP23" s="141"/>
      <c r="JGQ23" s="141"/>
      <c r="JGR23" s="141"/>
      <c r="JGS23" s="140" t="s">
        <v>35</v>
      </c>
      <c r="JGT23" s="141"/>
      <c r="JGU23" s="141"/>
      <c r="JGV23" s="141"/>
      <c r="JGW23" s="141"/>
      <c r="JGX23" s="141"/>
      <c r="JGY23" s="141"/>
      <c r="JGZ23" s="141"/>
      <c r="JHA23" s="141"/>
      <c r="JHB23" s="141"/>
      <c r="JHC23" s="141"/>
      <c r="JHD23" s="141"/>
      <c r="JHE23" s="141"/>
      <c r="JHF23" s="141"/>
      <c r="JHG23" s="141"/>
      <c r="JHH23" s="141"/>
      <c r="JHI23" s="140" t="s">
        <v>35</v>
      </c>
      <c r="JHJ23" s="141"/>
      <c r="JHK23" s="141"/>
      <c r="JHL23" s="141"/>
      <c r="JHM23" s="141"/>
      <c r="JHN23" s="141"/>
      <c r="JHO23" s="141"/>
      <c r="JHP23" s="141"/>
      <c r="JHQ23" s="141"/>
      <c r="JHR23" s="141"/>
      <c r="JHS23" s="141"/>
      <c r="JHT23" s="141"/>
      <c r="JHU23" s="141"/>
      <c r="JHV23" s="141"/>
      <c r="JHW23" s="141"/>
      <c r="JHX23" s="141"/>
      <c r="JHY23" s="140" t="s">
        <v>35</v>
      </c>
      <c r="JHZ23" s="141"/>
      <c r="JIA23" s="141"/>
      <c r="JIB23" s="141"/>
      <c r="JIC23" s="141"/>
      <c r="JID23" s="141"/>
      <c r="JIE23" s="141"/>
      <c r="JIF23" s="141"/>
      <c r="JIG23" s="141"/>
      <c r="JIH23" s="141"/>
      <c r="JII23" s="141"/>
      <c r="JIJ23" s="141"/>
      <c r="JIK23" s="141"/>
      <c r="JIL23" s="141"/>
      <c r="JIM23" s="141"/>
      <c r="JIN23" s="141"/>
      <c r="JIO23" s="140" t="s">
        <v>35</v>
      </c>
      <c r="JIP23" s="141"/>
      <c r="JIQ23" s="141"/>
      <c r="JIR23" s="141"/>
      <c r="JIS23" s="141"/>
      <c r="JIT23" s="141"/>
      <c r="JIU23" s="141"/>
      <c r="JIV23" s="141"/>
      <c r="JIW23" s="141"/>
      <c r="JIX23" s="141"/>
      <c r="JIY23" s="141"/>
      <c r="JIZ23" s="141"/>
      <c r="JJA23" s="141"/>
      <c r="JJB23" s="141"/>
      <c r="JJC23" s="141"/>
      <c r="JJD23" s="141"/>
      <c r="JJE23" s="140" t="s">
        <v>35</v>
      </c>
      <c r="JJF23" s="141"/>
      <c r="JJG23" s="141"/>
      <c r="JJH23" s="141"/>
      <c r="JJI23" s="141"/>
      <c r="JJJ23" s="141"/>
      <c r="JJK23" s="141"/>
      <c r="JJL23" s="141"/>
      <c r="JJM23" s="141"/>
      <c r="JJN23" s="141"/>
      <c r="JJO23" s="141"/>
      <c r="JJP23" s="141"/>
      <c r="JJQ23" s="141"/>
      <c r="JJR23" s="141"/>
      <c r="JJS23" s="141"/>
      <c r="JJT23" s="141"/>
      <c r="JJU23" s="140" t="s">
        <v>35</v>
      </c>
      <c r="JJV23" s="141"/>
      <c r="JJW23" s="141"/>
      <c r="JJX23" s="141"/>
      <c r="JJY23" s="141"/>
      <c r="JJZ23" s="141"/>
      <c r="JKA23" s="141"/>
      <c r="JKB23" s="141"/>
      <c r="JKC23" s="141"/>
      <c r="JKD23" s="141"/>
      <c r="JKE23" s="141"/>
      <c r="JKF23" s="141"/>
      <c r="JKG23" s="141"/>
      <c r="JKH23" s="141"/>
      <c r="JKI23" s="141"/>
      <c r="JKJ23" s="141"/>
      <c r="JKK23" s="140" t="s">
        <v>35</v>
      </c>
      <c r="JKL23" s="141"/>
      <c r="JKM23" s="141"/>
      <c r="JKN23" s="141"/>
      <c r="JKO23" s="141"/>
      <c r="JKP23" s="141"/>
      <c r="JKQ23" s="141"/>
      <c r="JKR23" s="141"/>
      <c r="JKS23" s="141"/>
      <c r="JKT23" s="141"/>
      <c r="JKU23" s="141"/>
      <c r="JKV23" s="141"/>
      <c r="JKW23" s="141"/>
      <c r="JKX23" s="141"/>
      <c r="JKY23" s="141"/>
      <c r="JKZ23" s="141"/>
      <c r="JLA23" s="140" t="s">
        <v>35</v>
      </c>
      <c r="JLB23" s="141"/>
      <c r="JLC23" s="141"/>
      <c r="JLD23" s="141"/>
      <c r="JLE23" s="141"/>
      <c r="JLF23" s="141"/>
      <c r="JLG23" s="141"/>
      <c r="JLH23" s="141"/>
      <c r="JLI23" s="141"/>
      <c r="JLJ23" s="141"/>
      <c r="JLK23" s="141"/>
      <c r="JLL23" s="141"/>
      <c r="JLM23" s="141"/>
      <c r="JLN23" s="141"/>
      <c r="JLO23" s="141"/>
      <c r="JLP23" s="141"/>
      <c r="JLQ23" s="140" t="s">
        <v>35</v>
      </c>
      <c r="JLR23" s="141"/>
      <c r="JLS23" s="141"/>
      <c r="JLT23" s="141"/>
      <c r="JLU23" s="141"/>
      <c r="JLV23" s="141"/>
      <c r="JLW23" s="141"/>
      <c r="JLX23" s="141"/>
      <c r="JLY23" s="141"/>
      <c r="JLZ23" s="141"/>
      <c r="JMA23" s="141"/>
      <c r="JMB23" s="141"/>
      <c r="JMC23" s="141"/>
      <c r="JMD23" s="141"/>
      <c r="JME23" s="141"/>
      <c r="JMF23" s="141"/>
      <c r="JMG23" s="140" t="s">
        <v>35</v>
      </c>
      <c r="JMH23" s="141"/>
      <c r="JMI23" s="141"/>
      <c r="JMJ23" s="141"/>
      <c r="JMK23" s="141"/>
      <c r="JML23" s="141"/>
      <c r="JMM23" s="141"/>
      <c r="JMN23" s="141"/>
      <c r="JMO23" s="141"/>
      <c r="JMP23" s="141"/>
      <c r="JMQ23" s="141"/>
      <c r="JMR23" s="141"/>
      <c r="JMS23" s="141"/>
      <c r="JMT23" s="141"/>
      <c r="JMU23" s="141"/>
      <c r="JMV23" s="141"/>
      <c r="JMW23" s="140" t="s">
        <v>35</v>
      </c>
      <c r="JMX23" s="141"/>
      <c r="JMY23" s="141"/>
      <c r="JMZ23" s="141"/>
      <c r="JNA23" s="141"/>
      <c r="JNB23" s="141"/>
      <c r="JNC23" s="141"/>
      <c r="JND23" s="141"/>
      <c r="JNE23" s="141"/>
      <c r="JNF23" s="141"/>
      <c r="JNG23" s="141"/>
      <c r="JNH23" s="141"/>
      <c r="JNI23" s="141"/>
      <c r="JNJ23" s="141"/>
      <c r="JNK23" s="141"/>
      <c r="JNL23" s="141"/>
      <c r="JNM23" s="140" t="s">
        <v>35</v>
      </c>
      <c r="JNN23" s="141"/>
      <c r="JNO23" s="141"/>
      <c r="JNP23" s="141"/>
      <c r="JNQ23" s="141"/>
      <c r="JNR23" s="141"/>
      <c r="JNS23" s="141"/>
      <c r="JNT23" s="141"/>
      <c r="JNU23" s="141"/>
      <c r="JNV23" s="141"/>
      <c r="JNW23" s="141"/>
      <c r="JNX23" s="141"/>
      <c r="JNY23" s="141"/>
      <c r="JNZ23" s="141"/>
      <c r="JOA23" s="141"/>
      <c r="JOB23" s="141"/>
      <c r="JOC23" s="140" t="s">
        <v>35</v>
      </c>
      <c r="JOD23" s="141"/>
      <c r="JOE23" s="141"/>
      <c r="JOF23" s="141"/>
      <c r="JOG23" s="141"/>
      <c r="JOH23" s="141"/>
      <c r="JOI23" s="141"/>
      <c r="JOJ23" s="141"/>
      <c r="JOK23" s="141"/>
      <c r="JOL23" s="141"/>
      <c r="JOM23" s="141"/>
      <c r="JON23" s="141"/>
      <c r="JOO23" s="141"/>
      <c r="JOP23" s="141"/>
      <c r="JOQ23" s="141"/>
      <c r="JOR23" s="141"/>
      <c r="JOS23" s="140" t="s">
        <v>35</v>
      </c>
      <c r="JOT23" s="141"/>
      <c r="JOU23" s="141"/>
      <c r="JOV23" s="141"/>
      <c r="JOW23" s="141"/>
      <c r="JOX23" s="141"/>
      <c r="JOY23" s="141"/>
      <c r="JOZ23" s="141"/>
      <c r="JPA23" s="141"/>
      <c r="JPB23" s="141"/>
      <c r="JPC23" s="141"/>
      <c r="JPD23" s="141"/>
      <c r="JPE23" s="141"/>
      <c r="JPF23" s="141"/>
      <c r="JPG23" s="141"/>
      <c r="JPH23" s="141"/>
      <c r="JPI23" s="140" t="s">
        <v>35</v>
      </c>
      <c r="JPJ23" s="141"/>
      <c r="JPK23" s="141"/>
      <c r="JPL23" s="141"/>
      <c r="JPM23" s="141"/>
      <c r="JPN23" s="141"/>
      <c r="JPO23" s="141"/>
      <c r="JPP23" s="141"/>
      <c r="JPQ23" s="141"/>
      <c r="JPR23" s="141"/>
      <c r="JPS23" s="141"/>
      <c r="JPT23" s="141"/>
      <c r="JPU23" s="141"/>
      <c r="JPV23" s="141"/>
      <c r="JPW23" s="141"/>
      <c r="JPX23" s="141"/>
      <c r="JPY23" s="140" t="s">
        <v>35</v>
      </c>
      <c r="JPZ23" s="141"/>
      <c r="JQA23" s="141"/>
      <c r="JQB23" s="141"/>
      <c r="JQC23" s="141"/>
      <c r="JQD23" s="141"/>
      <c r="JQE23" s="141"/>
      <c r="JQF23" s="141"/>
      <c r="JQG23" s="141"/>
      <c r="JQH23" s="141"/>
      <c r="JQI23" s="141"/>
      <c r="JQJ23" s="141"/>
      <c r="JQK23" s="141"/>
      <c r="JQL23" s="141"/>
      <c r="JQM23" s="141"/>
      <c r="JQN23" s="141"/>
      <c r="JQO23" s="140" t="s">
        <v>35</v>
      </c>
      <c r="JQP23" s="141"/>
      <c r="JQQ23" s="141"/>
      <c r="JQR23" s="141"/>
      <c r="JQS23" s="141"/>
      <c r="JQT23" s="141"/>
      <c r="JQU23" s="141"/>
      <c r="JQV23" s="141"/>
      <c r="JQW23" s="141"/>
      <c r="JQX23" s="141"/>
      <c r="JQY23" s="141"/>
      <c r="JQZ23" s="141"/>
      <c r="JRA23" s="141"/>
      <c r="JRB23" s="141"/>
      <c r="JRC23" s="141"/>
      <c r="JRD23" s="141"/>
      <c r="JRE23" s="140" t="s">
        <v>35</v>
      </c>
      <c r="JRF23" s="141"/>
      <c r="JRG23" s="141"/>
      <c r="JRH23" s="141"/>
      <c r="JRI23" s="141"/>
      <c r="JRJ23" s="141"/>
      <c r="JRK23" s="141"/>
      <c r="JRL23" s="141"/>
      <c r="JRM23" s="141"/>
      <c r="JRN23" s="141"/>
      <c r="JRO23" s="141"/>
      <c r="JRP23" s="141"/>
      <c r="JRQ23" s="141"/>
      <c r="JRR23" s="141"/>
      <c r="JRS23" s="141"/>
      <c r="JRT23" s="141"/>
      <c r="JRU23" s="140" t="s">
        <v>35</v>
      </c>
      <c r="JRV23" s="141"/>
      <c r="JRW23" s="141"/>
      <c r="JRX23" s="141"/>
      <c r="JRY23" s="141"/>
      <c r="JRZ23" s="141"/>
      <c r="JSA23" s="141"/>
      <c r="JSB23" s="141"/>
      <c r="JSC23" s="141"/>
      <c r="JSD23" s="141"/>
      <c r="JSE23" s="141"/>
      <c r="JSF23" s="141"/>
      <c r="JSG23" s="141"/>
      <c r="JSH23" s="141"/>
      <c r="JSI23" s="141"/>
      <c r="JSJ23" s="141"/>
      <c r="JSK23" s="140" t="s">
        <v>35</v>
      </c>
      <c r="JSL23" s="141"/>
      <c r="JSM23" s="141"/>
      <c r="JSN23" s="141"/>
      <c r="JSO23" s="141"/>
      <c r="JSP23" s="141"/>
      <c r="JSQ23" s="141"/>
      <c r="JSR23" s="141"/>
      <c r="JSS23" s="141"/>
      <c r="JST23" s="141"/>
      <c r="JSU23" s="141"/>
      <c r="JSV23" s="141"/>
      <c r="JSW23" s="141"/>
      <c r="JSX23" s="141"/>
      <c r="JSY23" s="141"/>
      <c r="JSZ23" s="141"/>
      <c r="JTA23" s="140" t="s">
        <v>35</v>
      </c>
      <c r="JTB23" s="141"/>
      <c r="JTC23" s="141"/>
      <c r="JTD23" s="141"/>
      <c r="JTE23" s="141"/>
      <c r="JTF23" s="141"/>
      <c r="JTG23" s="141"/>
      <c r="JTH23" s="141"/>
      <c r="JTI23" s="141"/>
      <c r="JTJ23" s="141"/>
      <c r="JTK23" s="141"/>
      <c r="JTL23" s="141"/>
      <c r="JTM23" s="141"/>
      <c r="JTN23" s="141"/>
      <c r="JTO23" s="141"/>
      <c r="JTP23" s="141"/>
      <c r="JTQ23" s="140" t="s">
        <v>35</v>
      </c>
      <c r="JTR23" s="141"/>
      <c r="JTS23" s="141"/>
      <c r="JTT23" s="141"/>
      <c r="JTU23" s="141"/>
      <c r="JTV23" s="141"/>
      <c r="JTW23" s="141"/>
      <c r="JTX23" s="141"/>
      <c r="JTY23" s="141"/>
      <c r="JTZ23" s="141"/>
      <c r="JUA23" s="141"/>
      <c r="JUB23" s="141"/>
      <c r="JUC23" s="141"/>
      <c r="JUD23" s="141"/>
      <c r="JUE23" s="141"/>
      <c r="JUF23" s="141"/>
      <c r="JUG23" s="140" t="s">
        <v>35</v>
      </c>
      <c r="JUH23" s="141"/>
      <c r="JUI23" s="141"/>
      <c r="JUJ23" s="141"/>
      <c r="JUK23" s="141"/>
      <c r="JUL23" s="141"/>
      <c r="JUM23" s="141"/>
      <c r="JUN23" s="141"/>
      <c r="JUO23" s="141"/>
      <c r="JUP23" s="141"/>
      <c r="JUQ23" s="141"/>
      <c r="JUR23" s="141"/>
      <c r="JUS23" s="141"/>
      <c r="JUT23" s="141"/>
      <c r="JUU23" s="141"/>
      <c r="JUV23" s="141"/>
      <c r="JUW23" s="140" t="s">
        <v>35</v>
      </c>
      <c r="JUX23" s="141"/>
      <c r="JUY23" s="141"/>
      <c r="JUZ23" s="141"/>
      <c r="JVA23" s="141"/>
      <c r="JVB23" s="141"/>
      <c r="JVC23" s="141"/>
      <c r="JVD23" s="141"/>
      <c r="JVE23" s="141"/>
      <c r="JVF23" s="141"/>
      <c r="JVG23" s="141"/>
      <c r="JVH23" s="141"/>
      <c r="JVI23" s="141"/>
      <c r="JVJ23" s="141"/>
      <c r="JVK23" s="141"/>
      <c r="JVL23" s="141"/>
      <c r="JVM23" s="140" t="s">
        <v>35</v>
      </c>
      <c r="JVN23" s="141"/>
      <c r="JVO23" s="141"/>
      <c r="JVP23" s="141"/>
      <c r="JVQ23" s="141"/>
      <c r="JVR23" s="141"/>
      <c r="JVS23" s="141"/>
      <c r="JVT23" s="141"/>
      <c r="JVU23" s="141"/>
      <c r="JVV23" s="141"/>
      <c r="JVW23" s="141"/>
      <c r="JVX23" s="141"/>
      <c r="JVY23" s="141"/>
      <c r="JVZ23" s="141"/>
      <c r="JWA23" s="141"/>
      <c r="JWB23" s="141"/>
      <c r="JWC23" s="140" t="s">
        <v>35</v>
      </c>
      <c r="JWD23" s="141"/>
      <c r="JWE23" s="141"/>
      <c r="JWF23" s="141"/>
      <c r="JWG23" s="141"/>
      <c r="JWH23" s="141"/>
      <c r="JWI23" s="141"/>
      <c r="JWJ23" s="141"/>
      <c r="JWK23" s="141"/>
      <c r="JWL23" s="141"/>
      <c r="JWM23" s="141"/>
      <c r="JWN23" s="141"/>
      <c r="JWO23" s="141"/>
      <c r="JWP23" s="141"/>
      <c r="JWQ23" s="141"/>
      <c r="JWR23" s="141"/>
      <c r="JWS23" s="140" t="s">
        <v>35</v>
      </c>
      <c r="JWT23" s="141"/>
      <c r="JWU23" s="141"/>
      <c r="JWV23" s="141"/>
      <c r="JWW23" s="141"/>
      <c r="JWX23" s="141"/>
      <c r="JWY23" s="141"/>
      <c r="JWZ23" s="141"/>
      <c r="JXA23" s="141"/>
      <c r="JXB23" s="141"/>
      <c r="JXC23" s="141"/>
      <c r="JXD23" s="141"/>
      <c r="JXE23" s="141"/>
      <c r="JXF23" s="141"/>
      <c r="JXG23" s="141"/>
      <c r="JXH23" s="141"/>
      <c r="JXI23" s="140" t="s">
        <v>35</v>
      </c>
      <c r="JXJ23" s="141"/>
      <c r="JXK23" s="141"/>
      <c r="JXL23" s="141"/>
      <c r="JXM23" s="141"/>
      <c r="JXN23" s="141"/>
      <c r="JXO23" s="141"/>
      <c r="JXP23" s="141"/>
      <c r="JXQ23" s="141"/>
      <c r="JXR23" s="141"/>
      <c r="JXS23" s="141"/>
      <c r="JXT23" s="141"/>
      <c r="JXU23" s="141"/>
      <c r="JXV23" s="141"/>
      <c r="JXW23" s="141"/>
      <c r="JXX23" s="141"/>
      <c r="JXY23" s="140" t="s">
        <v>35</v>
      </c>
      <c r="JXZ23" s="141"/>
      <c r="JYA23" s="141"/>
      <c r="JYB23" s="141"/>
      <c r="JYC23" s="141"/>
      <c r="JYD23" s="141"/>
      <c r="JYE23" s="141"/>
      <c r="JYF23" s="141"/>
      <c r="JYG23" s="141"/>
      <c r="JYH23" s="141"/>
      <c r="JYI23" s="141"/>
      <c r="JYJ23" s="141"/>
      <c r="JYK23" s="141"/>
      <c r="JYL23" s="141"/>
      <c r="JYM23" s="141"/>
      <c r="JYN23" s="141"/>
      <c r="JYO23" s="140" t="s">
        <v>35</v>
      </c>
      <c r="JYP23" s="141"/>
      <c r="JYQ23" s="141"/>
      <c r="JYR23" s="141"/>
      <c r="JYS23" s="141"/>
      <c r="JYT23" s="141"/>
      <c r="JYU23" s="141"/>
      <c r="JYV23" s="141"/>
      <c r="JYW23" s="141"/>
      <c r="JYX23" s="141"/>
      <c r="JYY23" s="141"/>
      <c r="JYZ23" s="141"/>
      <c r="JZA23" s="141"/>
      <c r="JZB23" s="141"/>
      <c r="JZC23" s="141"/>
      <c r="JZD23" s="141"/>
      <c r="JZE23" s="140" t="s">
        <v>35</v>
      </c>
      <c r="JZF23" s="141"/>
      <c r="JZG23" s="141"/>
      <c r="JZH23" s="141"/>
      <c r="JZI23" s="141"/>
      <c r="JZJ23" s="141"/>
      <c r="JZK23" s="141"/>
      <c r="JZL23" s="141"/>
      <c r="JZM23" s="141"/>
      <c r="JZN23" s="141"/>
      <c r="JZO23" s="141"/>
      <c r="JZP23" s="141"/>
      <c r="JZQ23" s="141"/>
      <c r="JZR23" s="141"/>
      <c r="JZS23" s="141"/>
      <c r="JZT23" s="141"/>
      <c r="JZU23" s="140" t="s">
        <v>35</v>
      </c>
      <c r="JZV23" s="141"/>
      <c r="JZW23" s="141"/>
      <c r="JZX23" s="141"/>
      <c r="JZY23" s="141"/>
      <c r="JZZ23" s="141"/>
      <c r="KAA23" s="141"/>
      <c r="KAB23" s="141"/>
      <c r="KAC23" s="141"/>
      <c r="KAD23" s="141"/>
      <c r="KAE23" s="141"/>
      <c r="KAF23" s="141"/>
      <c r="KAG23" s="141"/>
      <c r="KAH23" s="141"/>
      <c r="KAI23" s="141"/>
      <c r="KAJ23" s="141"/>
      <c r="KAK23" s="140" t="s">
        <v>35</v>
      </c>
      <c r="KAL23" s="141"/>
      <c r="KAM23" s="141"/>
      <c r="KAN23" s="141"/>
      <c r="KAO23" s="141"/>
      <c r="KAP23" s="141"/>
      <c r="KAQ23" s="141"/>
      <c r="KAR23" s="141"/>
      <c r="KAS23" s="141"/>
      <c r="KAT23" s="141"/>
      <c r="KAU23" s="141"/>
      <c r="KAV23" s="141"/>
      <c r="KAW23" s="141"/>
      <c r="KAX23" s="141"/>
      <c r="KAY23" s="141"/>
      <c r="KAZ23" s="141"/>
      <c r="KBA23" s="140" t="s">
        <v>35</v>
      </c>
      <c r="KBB23" s="141"/>
      <c r="KBC23" s="141"/>
      <c r="KBD23" s="141"/>
      <c r="KBE23" s="141"/>
      <c r="KBF23" s="141"/>
      <c r="KBG23" s="141"/>
      <c r="KBH23" s="141"/>
      <c r="KBI23" s="141"/>
      <c r="KBJ23" s="141"/>
      <c r="KBK23" s="141"/>
      <c r="KBL23" s="141"/>
      <c r="KBM23" s="141"/>
      <c r="KBN23" s="141"/>
      <c r="KBO23" s="141"/>
      <c r="KBP23" s="141"/>
      <c r="KBQ23" s="140" t="s">
        <v>35</v>
      </c>
      <c r="KBR23" s="141"/>
      <c r="KBS23" s="141"/>
      <c r="KBT23" s="141"/>
      <c r="KBU23" s="141"/>
      <c r="KBV23" s="141"/>
      <c r="KBW23" s="141"/>
      <c r="KBX23" s="141"/>
      <c r="KBY23" s="141"/>
      <c r="KBZ23" s="141"/>
      <c r="KCA23" s="141"/>
      <c r="KCB23" s="141"/>
      <c r="KCC23" s="141"/>
      <c r="KCD23" s="141"/>
      <c r="KCE23" s="141"/>
      <c r="KCF23" s="141"/>
      <c r="KCG23" s="140" t="s">
        <v>35</v>
      </c>
      <c r="KCH23" s="141"/>
      <c r="KCI23" s="141"/>
      <c r="KCJ23" s="141"/>
      <c r="KCK23" s="141"/>
      <c r="KCL23" s="141"/>
      <c r="KCM23" s="141"/>
      <c r="KCN23" s="141"/>
      <c r="KCO23" s="141"/>
      <c r="KCP23" s="141"/>
      <c r="KCQ23" s="141"/>
      <c r="KCR23" s="141"/>
      <c r="KCS23" s="141"/>
      <c r="KCT23" s="141"/>
      <c r="KCU23" s="141"/>
      <c r="KCV23" s="141"/>
      <c r="KCW23" s="140" t="s">
        <v>35</v>
      </c>
      <c r="KCX23" s="141"/>
      <c r="KCY23" s="141"/>
      <c r="KCZ23" s="141"/>
      <c r="KDA23" s="141"/>
      <c r="KDB23" s="141"/>
      <c r="KDC23" s="141"/>
      <c r="KDD23" s="141"/>
      <c r="KDE23" s="141"/>
      <c r="KDF23" s="141"/>
      <c r="KDG23" s="141"/>
      <c r="KDH23" s="141"/>
      <c r="KDI23" s="141"/>
      <c r="KDJ23" s="141"/>
      <c r="KDK23" s="141"/>
      <c r="KDL23" s="141"/>
      <c r="KDM23" s="140" t="s">
        <v>35</v>
      </c>
      <c r="KDN23" s="141"/>
      <c r="KDO23" s="141"/>
      <c r="KDP23" s="141"/>
      <c r="KDQ23" s="141"/>
      <c r="KDR23" s="141"/>
      <c r="KDS23" s="141"/>
      <c r="KDT23" s="141"/>
      <c r="KDU23" s="141"/>
      <c r="KDV23" s="141"/>
      <c r="KDW23" s="141"/>
      <c r="KDX23" s="141"/>
      <c r="KDY23" s="141"/>
      <c r="KDZ23" s="141"/>
      <c r="KEA23" s="141"/>
      <c r="KEB23" s="141"/>
      <c r="KEC23" s="140" t="s">
        <v>35</v>
      </c>
      <c r="KED23" s="141"/>
      <c r="KEE23" s="141"/>
      <c r="KEF23" s="141"/>
      <c r="KEG23" s="141"/>
      <c r="KEH23" s="141"/>
      <c r="KEI23" s="141"/>
      <c r="KEJ23" s="141"/>
      <c r="KEK23" s="141"/>
      <c r="KEL23" s="141"/>
      <c r="KEM23" s="141"/>
      <c r="KEN23" s="141"/>
      <c r="KEO23" s="141"/>
      <c r="KEP23" s="141"/>
      <c r="KEQ23" s="141"/>
      <c r="KER23" s="141"/>
      <c r="KES23" s="140" t="s">
        <v>35</v>
      </c>
      <c r="KET23" s="141"/>
      <c r="KEU23" s="141"/>
      <c r="KEV23" s="141"/>
      <c r="KEW23" s="141"/>
      <c r="KEX23" s="141"/>
      <c r="KEY23" s="141"/>
      <c r="KEZ23" s="141"/>
      <c r="KFA23" s="141"/>
      <c r="KFB23" s="141"/>
      <c r="KFC23" s="141"/>
      <c r="KFD23" s="141"/>
      <c r="KFE23" s="141"/>
      <c r="KFF23" s="141"/>
      <c r="KFG23" s="141"/>
      <c r="KFH23" s="141"/>
      <c r="KFI23" s="140" t="s">
        <v>35</v>
      </c>
      <c r="KFJ23" s="141"/>
      <c r="KFK23" s="141"/>
      <c r="KFL23" s="141"/>
      <c r="KFM23" s="141"/>
      <c r="KFN23" s="141"/>
      <c r="KFO23" s="141"/>
      <c r="KFP23" s="141"/>
      <c r="KFQ23" s="141"/>
      <c r="KFR23" s="141"/>
      <c r="KFS23" s="141"/>
      <c r="KFT23" s="141"/>
      <c r="KFU23" s="141"/>
      <c r="KFV23" s="141"/>
      <c r="KFW23" s="141"/>
      <c r="KFX23" s="141"/>
      <c r="KFY23" s="140" t="s">
        <v>35</v>
      </c>
      <c r="KFZ23" s="141"/>
      <c r="KGA23" s="141"/>
      <c r="KGB23" s="141"/>
      <c r="KGC23" s="141"/>
      <c r="KGD23" s="141"/>
      <c r="KGE23" s="141"/>
      <c r="KGF23" s="141"/>
      <c r="KGG23" s="141"/>
      <c r="KGH23" s="141"/>
      <c r="KGI23" s="141"/>
      <c r="KGJ23" s="141"/>
      <c r="KGK23" s="141"/>
      <c r="KGL23" s="141"/>
      <c r="KGM23" s="141"/>
      <c r="KGN23" s="141"/>
      <c r="KGO23" s="140" t="s">
        <v>35</v>
      </c>
      <c r="KGP23" s="141"/>
      <c r="KGQ23" s="141"/>
      <c r="KGR23" s="141"/>
      <c r="KGS23" s="141"/>
      <c r="KGT23" s="141"/>
      <c r="KGU23" s="141"/>
      <c r="KGV23" s="141"/>
      <c r="KGW23" s="141"/>
      <c r="KGX23" s="141"/>
      <c r="KGY23" s="141"/>
      <c r="KGZ23" s="141"/>
      <c r="KHA23" s="141"/>
      <c r="KHB23" s="141"/>
      <c r="KHC23" s="141"/>
      <c r="KHD23" s="141"/>
      <c r="KHE23" s="140" t="s">
        <v>35</v>
      </c>
      <c r="KHF23" s="141"/>
      <c r="KHG23" s="141"/>
      <c r="KHH23" s="141"/>
      <c r="KHI23" s="141"/>
      <c r="KHJ23" s="141"/>
      <c r="KHK23" s="141"/>
      <c r="KHL23" s="141"/>
      <c r="KHM23" s="141"/>
      <c r="KHN23" s="141"/>
      <c r="KHO23" s="141"/>
      <c r="KHP23" s="141"/>
      <c r="KHQ23" s="141"/>
      <c r="KHR23" s="141"/>
      <c r="KHS23" s="141"/>
      <c r="KHT23" s="141"/>
      <c r="KHU23" s="140" t="s">
        <v>35</v>
      </c>
      <c r="KHV23" s="141"/>
      <c r="KHW23" s="141"/>
      <c r="KHX23" s="141"/>
      <c r="KHY23" s="141"/>
      <c r="KHZ23" s="141"/>
      <c r="KIA23" s="141"/>
      <c r="KIB23" s="141"/>
      <c r="KIC23" s="141"/>
      <c r="KID23" s="141"/>
      <c r="KIE23" s="141"/>
      <c r="KIF23" s="141"/>
      <c r="KIG23" s="141"/>
      <c r="KIH23" s="141"/>
      <c r="KII23" s="141"/>
      <c r="KIJ23" s="141"/>
      <c r="KIK23" s="140" t="s">
        <v>35</v>
      </c>
      <c r="KIL23" s="141"/>
      <c r="KIM23" s="141"/>
      <c r="KIN23" s="141"/>
      <c r="KIO23" s="141"/>
      <c r="KIP23" s="141"/>
      <c r="KIQ23" s="141"/>
      <c r="KIR23" s="141"/>
      <c r="KIS23" s="141"/>
      <c r="KIT23" s="141"/>
      <c r="KIU23" s="141"/>
      <c r="KIV23" s="141"/>
      <c r="KIW23" s="141"/>
      <c r="KIX23" s="141"/>
      <c r="KIY23" s="141"/>
      <c r="KIZ23" s="141"/>
      <c r="KJA23" s="140" t="s">
        <v>35</v>
      </c>
      <c r="KJB23" s="141"/>
      <c r="KJC23" s="141"/>
      <c r="KJD23" s="141"/>
      <c r="KJE23" s="141"/>
      <c r="KJF23" s="141"/>
      <c r="KJG23" s="141"/>
      <c r="KJH23" s="141"/>
      <c r="KJI23" s="141"/>
      <c r="KJJ23" s="141"/>
      <c r="KJK23" s="141"/>
      <c r="KJL23" s="141"/>
      <c r="KJM23" s="141"/>
      <c r="KJN23" s="141"/>
      <c r="KJO23" s="141"/>
      <c r="KJP23" s="141"/>
      <c r="KJQ23" s="140" t="s">
        <v>35</v>
      </c>
      <c r="KJR23" s="141"/>
      <c r="KJS23" s="141"/>
      <c r="KJT23" s="141"/>
      <c r="KJU23" s="141"/>
      <c r="KJV23" s="141"/>
      <c r="KJW23" s="141"/>
      <c r="KJX23" s="141"/>
      <c r="KJY23" s="141"/>
      <c r="KJZ23" s="141"/>
      <c r="KKA23" s="141"/>
      <c r="KKB23" s="141"/>
      <c r="KKC23" s="141"/>
      <c r="KKD23" s="141"/>
      <c r="KKE23" s="141"/>
      <c r="KKF23" s="141"/>
      <c r="KKG23" s="140" t="s">
        <v>35</v>
      </c>
      <c r="KKH23" s="141"/>
      <c r="KKI23" s="141"/>
      <c r="KKJ23" s="141"/>
      <c r="KKK23" s="141"/>
      <c r="KKL23" s="141"/>
      <c r="KKM23" s="141"/>
      <c r="KKN23" s="141"/>
      <c r="KKO23" s="141"/>
      <c r="KKP23" s="141"/>
      <c r="KKQ23" s="141"/>
      <c r="KKR23" s="141"/>
      <c r="KKS23" s="141"/>
      <c r="KKT23" s="141"/>
      <c r="KKU23" s="141"/>
      <c r="KKV23" s="141"/>
      <c r="KKW23" s="140" t="s">
        <v>35</v>
      </c>
      <c r="KKX23" s="141"/>
      <c r="KKY23" s="141"/>
      <c r="KKZ23" s="141"/>
      <c r="KLA23" s="141"/>
      <c r="KLB23" s="141"/>
      <c r="KLC23" s="141"/>
      <c r="KLD23" s="141"/>
      <c r="KLE23" s="141"/>
      <c r="KLF23" s="141"/>
      <c r="KLG23" s="141"/>
      <c r="KLH23" s="141"/>
      <c r="KLI23" s="141"/>
      <c r="KLJ23" s="141"/>
      <c r="KLK23" s="141"/>
      <c r="KLL23" s="141"/>
      <c r="KLM23" s="140" t="s">
        <v>35</v>
      </c>
      <c r="KLN23" s="141"/>
      <c r="KLO23" s="141"/>
      <c r="KLP23" s="141"/>
      <c r="KLQ23" s="141"/>
      <c r="KLR23" s="141"/>
      <c r="KLS23" s="141"/>
      <c r="KLT23" s="141"/>
      <c r="KLU23" s="141"/>
      <c r="KLV23" s="141"/>
      <c r="KLW23" s="141"/>
      <c r="KLX23" s="141"/>
      <c r="KLY23" s="141"/>
      <c r="KLZ23" s="141"/>
      <c r="KMA23" s="141"/>
      <c r="KMB23" s="141"/>
      <c r="KMC23" s="140" t="s">
        <v>35</v>
      </c>
      <c r="KMD23" s="141"/>
      <c r="KME23" s="141"/>
      <c r="KMF23" s="141"/>
      <c r="KMG23" s="141"/>
      <c r="KMH23" s="141"/>
      <c r="KMI23" s="141"/>
      <c r="KMJ23" s="141"/>
      <c r="KMK23" s="141"/>
      <c r="KML23" s="141"/>
      <c r="KMM23" s="141"/>
      <c r="KMN23" s="141"/>
      <c r="KMO23" s="141"/>
      <c r="KMP23" s="141"/>
      <c r="KMQ23" s="141"/>
      <c r="KMR23" s="141"/>
      <c r="KMS23" s="140" t="s">
        <v>35</v>
      </c>
      <c r="KMT23" s="141"/>
      <c r="KMU23" s="141"/>
      <c r="KMV23" s="141"/>
      <c r="KMW23" s="141"/>
      <c r="KMX23" s="141"/>
      <c r="KMY23" s="141"/>
      <c r="KMZ23" s="141"/>
      <c r="KNA23" s="141"/>
      <c r="KNB23" s="141"/>
      <c r="KNC23" s="141"/>
      <c r="KND23" s="141"/>
      <c r="KNE23" s="141"/>
      <c r="KNF23" s="141"/>
      <c r="KNG23" s="141"/>
      <c r="KNH23" s="141"/>
      <c r="KNI23" s="140" t="s">
        <v>35</v>
      </c>
      <c r="KNJ23" s="141"/>
      <c r="KNK23" s="141"/>
      <c r="KNL23" s="141"/>
      <c r="KNM23" s="141"/>
      <c r="KNN23" s="141"/>
      <c r="KNO23" s="141"/>
      <c r="KNP23" s="141"/>
      <c r="KNQ23" s="141"/>
      <c r="KNR23" s="141"/>
      <c r="KNS23" s="141"/>
      <c r="KNT23" s="141"/>
      <c r="KNU23" s="141"/>
      <c r="KNV23" s="141"/>
      <c r="KNW23" s="141"/>
      <c r="KNX23" s="141"/>
      <c r="KNY23" s="140" t="s">
        <v>35</v>
      </c>
      <c r="KNZ23" s="141"/>
      <c r="KOA23" s="141"/>
      <c r="KOB23" s="141"/>
      <c r="KOC23" s="141"/>
      <c r="KOD23" s="141"/>
      <c r="KOE23" s="141"/>
      <c r="KOF23" s="141"/>
      <c r="KOG23" s="141"/>
      <c r="KOH23" s="141"/>
      <c r="KOI23" s="141"/>
      <c r="KOJ23" s="141"/>
      <c r="KOK23" s="141"/>
      <c r="KOL23" s="141"/>
      <c r="KOM23" s="141"/>
      <c r="KON23" s="141"/>
      <c r="KOO23" s="140" t="s">
        <v>35</v>
      </c>
      <c r="KOP23" s="141"/>
      <c r="KOQ23" s="141"/>
      <c r="KOR23" s="141"/>
      <c r="KOS23" s="141"/>
      <c r="KOT23" s="141"/>
      <c r="KOU23" s="141"/>
      <c r="KOV23" s="141"/>
      <c r="KOW23" s="141"/>
      <c r="KOX23" s="141"/>
      <c r="KOY23" s="141"/>
      <c r="KOZ23" s="141"/>
      <c r="KPA23" s="141"/>
      <c r="KPB23" s="141"/>
      <c r="KPC23" s="141"/>
      <c r="KPD23" s="141"/>
      <c r="KPE23" s="140" t="s">
        <v>35</v>
      </c>
      <c r="KPF23" s="141"/>
      <c r="KPG23" s="141"/>
      <c r="KPH23" s="141"/>
      <c r="KPI23" s="141"/>
      <c r="KPJ23" s="141"/>
      <c r="KPK23" s="141"/>
      <c r="KPL23" s="141"/>
      <c r="KPM23" s="141"/>
      <c r="KPN23" s="141"/>
      <c r="KPO23" s="141"/>
      <c r="KPP23" s="141"/>
      <c r="KPQ23" s="141"/>
      <c r="KPR23" s="141"/>
      <c r="KPS23" s="141"/>
      <c r="KPT23" s="141"/>
      <c r="KPU23" s="140" t="s">
        <v>35</v>
      </c>
      <c r="KPV23" s="141"/>
      <c r="KPW23" s="141"/>
      <c r="KPX23" s="141"/>
      <c r="KPY23" s="141"/>
      <c r="KPZ23" s="141"/>
      <c r="KQA23" s="141"/>
      <c r="KQB23" s="141"/>
      <c r="KQC23" s="141"/>
      <c r="KQD23" s="141"/>
      <c r="KQE23" s="141"/>
      <c r="KQF23" s="141"/>
      <c r="KQG23" s="141"/>
      <c r="KQH23" s="141"/>
      <c r="KQI23" s="141"/>
      <c r="KQJ23" s="141"/>
      <c r="KQK23" s="140" t="s">
        <v>35</v>
      </c>
      <c r="KQL23" s="141"/>
      <c r="KQM23" s="141"/>
      <c r="KQN23" s="141"/>
      <c r="KQO23" s="141"/>
      <c r="KQP23" s="141"/>
      <c r="KQQ23" s="141"/>
      <c r="KQR23" s="141"/>
      <c r="KQS23" s="141"/>
      <c r="KQT23" s="141"/>
      <c r="KQU23" s="141"/>
      <c r="KQV23" s="141"/>
      <c r="KQW23" s="141"/>
      <c r="KQX23" s="141"/>
      <c r="KQY23" s="141"/>
      <c r="KQZ23" s="141"/>
      <c r="KRA23" s="140" t="s">
        <v>35</v>
      </c>
      <c r="KRB23" s="141"/>
      <c r="KRC23" s="141"/>
      <c r="KRD23" s="141"/>
      <c r="KRE23" s="141"/>
      <c r="KRF23" s="141"/>
      <c r="KRG23" s="141"/>
      <c r="KRH23" s="141"/>
      <c r="KRI23" s="141"/>
      <c r="KRJ23" s="141"/>
      <c r="KRK23" s="141"/>
      <c r="KRL23" s="141"/>
      <c r="KRM23" s="141"/>
      <c r="KRN23" s="141"/>
      <c r="KRO23" s="141"/>
      <c r="KRP23" s="141"/>
      <c r="KRQ23" s="140" t="s">
        <v>35</v>
      </c>
      <c r="KRR23" s="141"/>
      <c r="KRS23" s="141"/>
      <c r="KRT23" s="141"/>
      <c r="KRU23" s="141"/>
      <c r="KRV23" s="141"/>
      <c r="KRW23" s="141"/>
      <c r="KRX23" s="141"/>
      <c r="KRY23" s="141"/>
      <c r="KRZ23" s="141"/>
      <c r="KSA23" s="141"/>
      <c r="KSB23" s="141"/>
      <c r="KSC23" s="141"/>
      <c r="KSD23" s="141"/>
      <c r="KSE23" s="141"/>
      <c r="KSF23" s="141"/>
      <c r="KSG23" s="140" t="s">
        <v>35</v>
      </c>
      <c r="KSH23" s="141"/>
      <c r="KSI23" s="141"/>
      <c r="KSJ23" s="141"/>
      <c r="KSK23" s="141"/>
      <c r="KSL23" s="141"/>
      <c r="KSM23" s="141"/>
      <c r="KSN23" s="141"/>
      <c r="KSO23" s="141"/>
      <c r="KSP23" s="141"/>
      <c r="KSQ23" s="141"/>
      <c r="KSR23" s="141"/>
      <c r="KSS23" s="141"/>
      <c r="KST23" s="141"/>
      <c r="KSU23" s="141"/>
      <c r="KSV23" s="141"/>
      <c r="KSW23" s="140" t="s">
        <v>35</v>
      </c>
      <c r="KSX23" s="141"/>
      <c r="KSY23" s="141"/>
      <c r="KSZ23" s="141"/>
      <c r="KTA23" s="141"/>
      <c r="KTB23" s="141"/>
      <c r="KTC23" s="141"/>
      <c r="KTD23" s="141"/>
      <c r="KTE23" s="141"/>
      <c r="KTF23" s="141"/>
      <c r="KTG23" s="141"/>
      <c r="KTH23" s="141"/>
      <c r="KTI23" s="141"/>
      <c r="KTJ23" s="141"/>
      <c r="KTK23" s="141"/>
      <c r="KTL23" s="141"/>
      <c r="KTM23" s="140" t="s">
        <v>35</v>
      </c>
      <c r="KTN23" s="141"/>
      <c r="KTO23" s="141"/>
      <c r="KTP23" s="141"/>
      <c r="KTQ23" s="141"/>
      <c r="KTR23" s="141"/>
      <c r="KTS23" s="141"/>
      <c r="KTT23" s="141"/>
      <c r="KTU23" s="141"/>
      <c r="KTV23" s="141"/>
      <c r="KTW23" s="141"/>
      <c r="KTX23" s="141"/>
      <c r="KTY23" s="141"/>
      <c r="KTZ23" s="141"/>
      <c r="KUA23" s="141"/>
      <c r="KUB23" s="141"/>
      <c r="KUC23" s="140" t="s">
        <v>35</v>
      </c>
      <c r="KUD23" s="141"/>
      <c r="KUE23" s="141"/>
      <c r="KUF23" s="141"/>
      <c r="KUG23" s="141"/>
      <c r="KUH23" s="141"/>
      <c r="KUI23" s="141"/>
      <c r="KUJ23" s="141"/>
      <c r="KUK23" s="141"/>
      <c r="KUL23" s="141"/>
      <c r="KUM23" s="141"/>
      <c r="KUN23" s="141"/>
      <c r="KUO23" s="141"/>
      <c r="KUP23" s="141"/>
      <c r="KUQ23" s="141"/>
      <c r="KUR23" s="141"/>
      <c r="KUS23" s="140" t="s">
        <v>35</v>
      </c>
      <c r="KUT23" s="141"/>
      <c r="KUU23" s="141"/>
      <c r="KUV23" s="141"/>
      <c r="KUW23" s="141"/>
      <c r="KUX23" s="141"/>
      <c r="KUY23" s="141"/>
      <c r="KUZ23" s="141"/>
      <c r="KVA23" s="141"/>
      <c r="KVB23" s="141"/>
      <c r="KVC23" s="141"/>
      <c r="KVD23" s="141"/>
      <c r="KVE23" s="141"/>
      <c r="KVF23" s="141"/>
      <c r="KVG23" s="141"/>
      <c r="KVH23" s="141"/>
      <c r="KVI23" s="140" t="s">
        <v>35</v>
      </c>
      <c r="KVJ23" s="141"/>
      <c r="KVK23" s="141"/>
      <c r="KVL23" s="141"/>
      <c r="KVM23" s="141"/>
      <c r="KVN23" s="141"/>
      <c r="KVO23" s="141"/>
      <c r="KVP23" s="141"/>
      <c r="KVQ23" s="141"/>
      <c r="KVR23" s="141"/>
      <c r="KVS23" s="141"/>
      <c r="KVT23" s="141"/>
      <c r="KVU23" s="141"/>
      <c r="KVV23" s="141"/>
      <c r="KVW23" s="141"/>
      <c r="KVX23" s="141"/>
      <c r="KVY23" s="140" t="s">
        <v>35</v>
      </c>
      <c r="KVZ23" s="141"/>
      <c r="KWA23" s="141"/>
      <c r="KWB23" s="141"/>
      <c r="KWC23" s="141"/>
      <c r="KWD23" s="141"/>
      <c r="KWE23" s="141"/>
      <c r="KWF23" s="141"/>
      <c r="KWG23" s="141"/>
      <c r="KWH23" s="141"/>
      <c r="KWI23" s="141"/>
      <c r="KWJ23" s="141"/>
      <c r="KWK23" s="141"/>
      <c r="KWL23" s="141"/>
      <c r="KWM23" s="141"/>
      <c r="KWN23" s="141"/>
      <c r="KWO23" s="140" t="s">
        <v>35</v>
      </c>
      <c r="KWP23" s="141"/>
      <c r="KWQ23" s="141"/>
      <c r="KWR23" s="141"/>
      <c r="KWS23" s="141"/>
      <c r="KWT23" s="141"/>
      <c r="KWU23" s="141"/>
      <c r="KWV23" s="141"/>
      <c r="KWW23" s="141"/>
      <c r="KWX23" s="141"/>
      <c r="KWY23" s="141"/>
      <c r="KWZ23" s="141"/>
      <c r="KXA23" s="141"/>
      <c r="KXB23" s="141"/>
      <c r="KXC23" s="141"/>
      <c r="KXD23" s="141"/>
      <c r="KXE23" s="140" t="s">
        <v>35</v>
      </c>
      <c r="KXF23" s="141"/>
      <c r="KXG23" s="141"/>
      <c r="KXH23" s="141"/>
      <c r="KXI23" s="141"/>
      <c r="KXJ23" s="141"/>
      <c r="KXK23" s="141"/>
      <c r="KXL23" s="141"/>
      <c r="KXM23" s="141"/>
      <c r="KXN23" s="141"/>
      <c r="KXO23" s="141"/>
      <c r="KXP23" s="141"/>
      <c r="KXQ23" s="141"/>
      <c r="KXR23" s="141"/>
      <c r="KXS23" s="141"/>
      <c r="KXT23" s="141"/>
      <c r="KXU23" s="140" t="s">
        <v>35</v>
      </c>
      <c r="KXV23" s="141"/>
      <c r="KXW23" s="141"/>
      <c r="KXX23" s="141"/>
      <c r="KXY23" s="141"/>
      <c r="KXZ23" s="141"/>
      <c r="KYA23" s="141"/>
      <c r="KYB23" s="141"/>
      <c r="KYC23" s="141"/>
      <c r="KYD23" s="141"/>
      <c r="KYE23" s="141"/>
      <c r="KYF23" s="141"/>
      <c r="KYG23" s="141"/>
      <c r="KYH23" s="141"/>
      <c r="KYI23" s="141"/>
      <c r="KYJ23" s="141"/>
      <c r="KYK23" s="140" t="s">
        <v>35</v>
      </c>
      <c r="KYL23" s="141"/>
      <c r="KYM23" s="141"/>
      <c r="KYN23" s="141"/>
      <c r="KYO23" s="141"/>
      <c r="KYP23" s="141"/>
      <c r="KYQ23" s="141"/>
      <c r="KYR23" s="141"/>
      <c r="KYS23" s="141"/>
      <c r="KYT23" s="141"/>
      <c r="KYU23" s="141"/>
      <c r="KYV23" s="141"/>
      <c r="KYW23" s="141"/>
      <c r="KYX23" s="141"/>
      <c r="KYY23" s="141"/>
      <c r="KYZ23" s="141"/>
      <c r="KZA23" s="140" t="s">
        <v>35</v>
      </c>
      <c r="KZB23" s="141"/>
      <c r="KZC23" s="141"/>
      <c r="KZD23" s="141"/>
      <c r="KZE23" s="141"/>
      <c r="KZF23" s="141"/>
      <c r="KZG23" s="141"/>
      <c r="KZH23" s="141"/>
      <c r="KZI23" s="141"/>
      <c r="KZJ23" s="141"/>
      <c r="KZK23" s="141"/>
      <c r="KZL23" s="141"/>
      <c r="KZM23" s="141"/>
      <c r="KZN23" s="141"/>
      <c r="KZO23" s="141"/>
      <c r="KZP23" s="141"/>
      <c r="KZQ23" s="140" t="s">
        <v>35</v>
      </c>
      <c r="KZR23" s="141"/>
      <c r="KZS23" s="141"/>
      <c r="KZT23" s="141"/>
      <c r="KZU23" s="141"/>
      <c r="KZV23" s="141"/>
      <c r="KZW23" s="141"/>
      <c r="KZX23" s="141"/>
      <c r="KZY23" s="141"/>
      <c r="KZZ23" s="141"/>
      <c r="LAA23" s="141"/>
      <c r="LAB23" s="141"/>
      <c r="LAC23" s="141"/>
      <c r="LAD23" s="141"/>
      <c r="LAE23" s="141"/>
      <c r="LAF23" s="141"/>
      <c r="LAG23" s="140" t="s">
        <v>35</v>
      </c>
      <c r="LAH23" s="141"/>
      <c r="LAI23" s="141"/>
      <c r="LAJ23" s="141"/>
      <c r="LAK23" s="141"/>
      <c r="LAL23" s="141"/>
      <c r="LAM23" s="141"/>
      <c r="LAN23" s="141"/>
      <c r="LAO23" s="141"/>
      <c r="LAP23" s="141"/>
      <c r="LAQ23" s="141"/>
      <c r="LAR23" s="141"/>
      <c r="LAS23" s="141"/>
      <c r="LAT23" s="141"/>
      <c r="LAU23" s="141"/>
      <c r="LAV23" s="141"/>
      <c r="LAW23" s="140" t="s">
        <v>35</v>
      </c>
      <c r="LAX23" s="141"/>
      <c r="LAY23" s="141"/>
      <c r="LAZ23" s="141"/>
      <c r="LBA23" s="141"/>
      <c r="LBB23" s="141"/>
      <c r="LBC23" s="141"/>
      <c r="LBD23" s="141"/>
      <c r="LBE23" s="141"/>
      <c r="LBF23" s="141"/>
      <c r="LBG23" s="141"/>
      <c r="LBH23" s="141"/>
      <c r="LBI23" s="141"/>
      <c r="LBJ23" s="141"/>
      <c r="LBK23" s="141"/>
      <c r="LBL23" s="141"/>
      <c r="LBM23" s="140" t="s">
        <v>35</v>
      </c>
      <c r="LBN23" s="141"/>
      <c r="LBO23" s="141"/>
      <c r="LBP23" s="141"/>
      <c r="LBQ23" s="141"/>
      <c r="LBR23" s="141"/>
      <c r="LBS23" s="141"/>
      <c r="LBT23" s="141"/>
      <c r="LBU23" s="141"/>
      <c r="LBV23" s="141"/>
      <c r="LBW23" s="141"/>
      <c r="LBX23" s="141"/>
      <c r="LBY23" s="141"/>
      <c r="LBZ23" s="141"/>
      <c r="LCA23" s="141"/>
      <c r="LCB23" s="141"/>
      <c r="LCC23" s="140" t="s">
        <v>35</v>
      </c>
      <c r="LCD23" s="141"/>
      <c r="LCE23" s="141"/>
      <c r="LCF23" s="141"/>
      <c r="LCG23" s="141"/>
      <c r="LCH23" s="141"/>
      <c r="LCI23" s="141"/>
      <c r="LCJ23" s="141"/>
      <c r="LCK23" s="141"/>
      <c r="LCL23" s="141"/>
      <c r="LCM23" s="141"/>
      <c r="LCN23" s="141"/>
      <c r="LCO23" s="141"/>
      <c r="LCP23" s="141"/>
      <c r="LCQ23" s="141"/>
      <c r="LCR23" s="141"/>
      <c r="LCS23" s="140" t="s">
        <v>35</v>
      </c>
      <c r="LCT23" s="141"/>
      <c r="LCU23" s="141"/>
      <c r="LCV23" s="141"/>
      <c r="LCW23" s="141"/>
      <c r="LCX23" s="141"/>
      <c r="LCY23" s="141"/>
      <c r="LCZ23" s="141"/>
      <c r="LDA23" s="141"/>
      <c r="LDB23" s="141"/>
      <c r="LDC23" s="141"/>
      <c r="LDD23" s="141"/>
      <c r="LDE23" s="141"/>
      <c r="LDF23" s="141"/>
      <c r="LDG23" s="141"/>
      <c r="LDH23" s="141"/>
      <c r="LDI23" s="140" t="s">
        <v>35</v>
      </c>
      <c r="LDJ23" s="141"/>
      <c r="LDK23" s="141"/>
      <c r="LDL23" s="141"/>
      <c r="LDM23" s="141"/>
      <c r="LDN23" s="141"/>
      <c r="LDO23" s="141"/>
      <c r="LDP23" s="141"/>
      <c r="LDQ23" s="141"/>
      <c r="LDR23" s="141"/>
      <c r="LDS23" s="141"/>
      <c r="LDT23" s="141"/>
      <c r="LDU23" s="141"/>
      <c r="LDV23" s="141"/>
      <c r="LDW23" s="141"/>
      <c r="LDX23" s="141"/>
      <c r="LDY23" s="140" t="s">
        <v>35</v>
      </c>
      <c r="LDZ23" s="141"/>
      <c r="LEA23" s="141"/>
      <c r="LEB23" s="141"/>
      <c r="LEC23" s="141"/>
      <c r="LED23" s="141"/>
      <c r="LEE23" s="141"/>
      <c r="LEF23" s="141"/>
      <c r="LEG23" s="141"/>
      <c r="LEH23" s="141"/>
      <c r="LEI23" s="141"/>
      <c r="LEJ23" s="141"/>
      <c r="LEK23" s="141"/>
      <c r="LEL23" s="141"/>
      <c r="LEM23" s="141"/>
      <c r="LEN23" s="141"/>
      <c r="LEO23" s="140" t="s">
        <v>35</v>
      </c>
      <c r="LEP23" s="141"/>
      <c r="LEQ23" s="141"/>
      <c r="LER23" s="141"/>
      <c r="LES23" s="141"/>
      <c r="LET23" s="141"/>
      <c r="LEU23" s="141"/>
      <c r="LEV23" s="141"/>
      <c r="LEW23" s="141"/>
      <c r="LEX23" s="141"/>
      <c r="LEY23" s="141"/>
      <c r="LEZ23" s="141"/>
      <c r="LFA23" s="141"/>
      <c r="LFB23" s="141"/>
      <c r="LFC23" s="141"/>
      <c r="LFD23" s="141"/>
      <c r="LFE23" s="140" t="s">
        <v>35</v>
      </c>
      <c r="LFF23" s="141"/>
      <c r="LFG23" s="141"/>
      <c r="LFH23" s="141"/>
      <c r="LFI23" s="141"/>
      <c r="LFJ23" s="141"/>
      <c r="LFK23" s="141"/>
      <c r="LFL23" s="141"/>
      <c r="LFM23" s="141"/>
      <c r="LFN23" s="141"/>
      <c r="LFO23" s="141"/>
      <c r="LFP23" s="141"/>
      <c r="LFQ23" s="141"/>
      <c r="LFR23" s="141"/>
      <c r="LFS23" s="141"/>
      <c r="LFT23" s="141"/>
      <c r="LFU23" s="140" t="s">
        <v>35</v>
      </c>
      <c r="LFV23" s="141"/>
      <c r="LFW23" s="141"/>
      <c r="LFX23" s="141"/>
      <c r="LFY23" s="141"/>
      <c r="LFZ23" s="141"/>
      <c r="LGA23" s="141"/>
      <c r="LGB23" s="141"/>
      <c r="LGC23" s="141"/>
      <c r="LGD23" s="141"/>
      <c r="LGE23" s="141"/>
      <c r="LGF23" s="141"/>
      <c r="LGG23" s="141"/>
      <c r="LGH23" s="141"/>
      <c r="LGI23" s="141"/>
      <c r="LGJ23" s="141"/>
      <c r="LGK23" s="140" t="s">
        <v>35</v>
      </c>
      <c r="LGL23" s="141"/>
      <c r="LGM23" s="141"/>
      <c r="LGN23" s="141"/>
      <c r="LGO23" s="141"/>
      <c r="LGP23" s="141"/>
      <c r="LGQ23" s="141"/>
      <c r="LGR23" s="141"/>
      <c r="LGS23" s="141"/>
      <c r="LGT23" s="141"/>
      <c r="LGU23" s="141"/>
      <c r="LGV23" s="141"/>
      <c r="LGW23" s="141"/>
      <c r="LGX23" s="141"/>
      <c r="LGY23" s="141"/>
      <c r="LGZ23" s="141"/>
      <c r="LHA23" s="140" t="s">
        <v>35</v>
      </c>
      <c r="LHB23" s="141"/>
      <c r="LHC23" s="141"/>
      <c r="LHD23" s="141"/>
      <c r="LHE23" s="141"/>
      <c r="LHF23" s="141"/>
      <c r="LHG23" s="141"/>
      <c r="LHH23" s="141"/>
      <c r="LHI23" s="141"/>
      <c r="LHJ23" s="141"/>
      <c r="LHK23" s="141"/>
      <c r="LHL23" s="141"/>
      <c r="LHM23" s="141"/>
      <c r="LHN23" s="141"/>
      <c r="LHO23" s="141"/>
      <c r="LHP23" s="141"/>
      <c r="LHQ23" s="140" t="s">
        <v>35</v>
      </c>
      <c r="LHR23" s="141"/>
      <c r="LHS23" s="141"/>
      <c r="LHT23" s="141"/>
      <c r="LHU23" s="141"/>
      <c r="LHV23" s="141"/>
      <c r="LHW23" s="141"/>
      <c r="LHX23" s="141"/>
      <c r="LHY23" s="141"/>
      <c r="LHZ23" s="141"/>
      <c r="LIA23" s="141"/>
      <c r="LIB23" s="141"/>
      <c r="LIC23" s="141"/>
      <c r="LID23" s="141"/>
      <c r="LIE23" s="141"/>
      <c r="LIF23" s="141"/>
      <c r="LIG23" s="140" t="s">
        <v>35</v>
      </c>
      <c r="LIH23" s="141"/>
      <c r="LII23" s="141"/>
      <c r="LIJ23" s="141"/>
      <c r="LIK23" s="141"/>
      <c r="LIL23" s="141"/>
      <c r="LIM23" s="141"/>
      <c r="LIN23" s="141"/>
      <c r="LIO23" s="141"/>
      <c r="LIP23" s="141"/>
      <c r="LIQ23" s="141"/>
      <c r="LIR23" s="141"/>
      <c r="LIS23" s="141"/>
      <c r="LIT23" s="141"/>
      <c r="LIU23" s="141"/>
      <c r="LIV23" s="141"/>
      <c r="LIW23" s="140" t="s">
        <v>35</v>
      </c>
      <c r="LIX23" s="141"/>
      <c r="LIY23" s="141"/>
      <c r="LIZ23" s="141"/>
      <c r="LJA23" s="141"/>
      <c r="LJB23" s="141"/>
      <c r="LJC23" s="141"/>
      <c r="LJD23" s="141"/>
      <c r="LJE23" s="141"/>
      <c r="LJF23" s="141"/>
      <c r="LJG23" s="141"/>
      <c r="LJH23" s="141"/>
      <c r="LJI23" s="141"/>
      <c r="LJJ23" s="141"/>
      <c r="LJK23" s="141"/>
      <c r="LJL23" s="141"/>
      <c r="LJM23" s="140" t="s">
        <v>35</v>
      </c>
      <c r="LJN23" s="141"/>
      <c r="LJO23" s="141"/>
      <c r="LJP23" s="141"/>
      <c r="LJQ23" s="141"/>
      <c r="LJR23" s="141"/>
      <c r="LJS23" s="141"/>
      <c r="LJT23" s="141"/>
      <c r="LJU23" s="141"/>
      <c r="LJV23" s="141"/>
      <c r="LJW23" s="141"/>
      <c r="LJX23" s="141"/>
      <c r="LJY23" s="141"/>
      <c r="LJZ23" s="141"/>
      <c r="LKA23" s="141"/>
      <c r="LKB23" s="141"/>
      <c r="LKC23" s="140" t="s">
        <v>35</v>
      </c>
      <c r="LKD23" s="141"/>
      <c r="LKE23" s="141"/>
      <c r="LKF23" s="141"/>
      <c r="LKG23" s="141"/>
      <c r="LKH23" s="141"/>
      <c r="LKI23" s="141"/>
      <c r="LKJ23" s="141"/>
      <c r="LKK23" s="141"/>
      <c r="LKL23" s="141"/>
      <c r="LKM23" s="141"/>
      <c r="LKN23" s="141"/>
      <c r="LKO23" s="141"/>
      <c r="LKP23" s="141"/>
      <c r="LKQ23" s="141"/>
      <c r="LKR23" s="141"/>
      <c r="LKS23" s="140" t="s">
        <v>35</v>
      </c>
      <c r="LKT23" s="141"/>
      <c r="LKU23" s="141"/>
      <c r="LKV23" s="141"/>
      <c r="LKW23" s="141"/>
      <c r="LKX23" s="141"/>
      <c r="LKY23" s="141"/>
      <c r="LKZ23" s="141"/>
      <c r="LLA23" s="141"/>
      <c r="LLB23" s="141"/>
      <c r="LLC23" s="141"/>
      <c r="LLD23" s="141"/>
      <c r="LLE23" s="141"/>
      <c r="LLF23" s="141"/>
      <c r="LLG23" s="141"/>
      <c r="LLH23" s="141"/>
      <c r="LLI23" s="140" t="s">
        <v>35</v>
      </c>
      <c r="LLJ23" s="141"/>
      <c r="LLK23" s="141"/>
      <c r="LLL23" s="141"/>
      <c r="LLM23" s="141"/>
      <c r="LLN23" s="141"/>
      <c r="LLO23" s="141"/>
      <c r="LLP23" s="141"/>
      <c r="LLQ23" s="141"/>
      <c r="LLR23" s="141"/>
      <c r="LLS23" s="141"/>
      <c r="LLT23" s="141"/>
      <c r="LLU23" s="141"/>
      <c r="LLV23" s="141"/>
      <c r="LLW23" s="141"/>
      <c r="LLX23" s="141"/>
      <c r="LLY23" s="140" t="s">
        <v>35</v>
      </c>
      <c r="LLZ23" s="141"/>
      <c r="LMA23" s="141"/>
      <c r="LMB23" s="141"/>
      <c r="LMC23" s="141"/>
      <c r="LMD23" s="141"/>
      <c r="LME23" s="141"/>
      <c r="LMF23" s="141"/>
      <c r="LMG23" s="141"/>
      <c r="LMH23" s="141"/>
      <c r="LMI23" s="141"/>
      <c r="LMJ23" s="141"/>
      <c r="LMK23" s="141"/>
      <c r="LML23" s="141"/>
      <c r="LMM23" s="141"/>
      <c r="LMN23" s="141"/>
      <c r="LMO23" s="140" t="s">
        <v>35</v>
      </c>
      <c r="LMP23" s="141"/>
      <c r="LMQ23" s="141"/>
      <c r="LMR23" s="141"/>
      <c r="LMS23" s="141"/>
      <c r="LMT23" s="141"/>
      <c r="LMU23" s="141"/>
      <c r="LMV23" s="141"/>
      <c r="LMW23" s="141"/>
      <c r="LMX23" s="141"/>
      <c r="LMY23" s="141"/>
      <c r="LMZ23" s="141"/>
      <c r="LNA23" s="141"/>
      <c r="LNB23" s="141"/>
      <c r="LNC23" s="141"/>
      <c r="LND23" s="141"/>
      <c r="LNE23" s="140" t="s">
        <v>35</v>
      </c>
      <c r="LNF23" s="141"/>
      <c r="LNG23" s="141"/>
      <c r="LNH23" s="141"/>
      <c r="LNI23" s="141"/>
      <c r="LNJ23" s="141"/>
      <c r="LNK23" s="141"/>
      <c r="LNL23" s="141"/>
      <c r="LNM23" s="141"/>
      <c r="LNN23" s="141"/>
      <c r="LNO23" s="141"/>
      <c r="LNP23" s="141"/>
      <c r="LNQ23" s="141"/>
      <c r="LNR23" s="141"/>
      <c r="LNS23" s="141"/>
      <c r="LNT23" s="141"/>
      <c r="LNU23" s="140" t="s">
        <v>35</v>
      </c>
      <c r="LNV23" s="141"/>
      <c r="LNW23" s="141"/>
      <c r="LNX23" s="141"/>
      <c r="LNY23" s="141"/>
      <c r="LNZ23" s="141"/>
      <c r="LOA23" s="141"/>
      <c r="LOB23" s="141"/>
      <c r="LOC23" s="141"/>
      <c r="LOD23" s="141"/>
      <c r="LOE23" s="141"/>
      <c r="LOF23" s="141"/>
      <c r="LOG23" s="141"/>
      <c r="LOH23" s="141"/>
      <c r="LOI23" s="141"/>
      <c r="LOJ23" s="141"/>
      <c r="LOK23" s="140" t="s">
        <v>35</v>
      </c>
      <c r="LOL23" s="141"/>
      <c r="LOM23" s="141"/>
      <c r="LON23" s="141"/>
      <c r="LOO23" s="141"/>
      <c r="LOP23" s="141"/>
      <c r="LOQ23" s="141"/>
      <c r="LOR23" s="141"/>
      <c r="LOS23" s="141"/>
      <c r="LOT23" s="141"/>
      <c r="LOU23" s="141"/>
      <c r="LOV23" s="141"/>
      <c r="LOW23" s="141"/>
      <c r="LOX23" s="141"/>
      <c r="LOY23" s="141"/>
      <c r="LOZ23" s="141"/>
      <c r="LPA23" s="140" t="s">
        <v>35</v>
      </c>
      <c r="LPB23" s="141"/>
      <c r="LPC23" s="141"/>
      <c r="LPD23" s="141"/>
      <c r="LPE23" s="141"/>
      <c r="LPF23" s="141"/>
      <c r="LPG23" s="141"/>
      <c r="LPH23" s="141"/>
      <c r="LPI23" s="141"/>
      <c r="LPJ23" s="141"/>
      <c r="LPK23" s="141"/>
      <c r="LPL23" s="141"/>
      <c r="LPM23" s="141"/>
      <c r="LPN23" s="141"/>
      <c r="LPO23" s="141"/>
      <c r="LPP23" s="141"/>
      <c r="LPQ23" s="140" t="s">
        <v>35</v>
      </c>
      <c r="LPR23" s="141"/>
      <c r="LPS23" s="141"/>
      <c r="LPT23" s="141"/>
      <c r="LPU23" s="141"/>
      <c r="LPV23" s="141"/>
      <c r="LPW23" s="141"/>
      <c r="LPX23" s="141"/>
      <c r="LPY23" s="141"/>
      <c r="LPZ23" s="141"/>
      <c r="LQA23" s="141"/>
      <c r="LQB23" s="141"/>
      <c r="LQC23" s="141"/>
      <c r="LQD23" s="141"/>
      <c r="LQE23" s="141"/>
      <c r="LQF23" s="141"/>
      <c r="LQG23" s="140" t="s">
        <v>35</v>
      </c>
      <c r="LQH23" s="141"/>
      <c r="LQI23" s="141"/>
      <c r="LQJ23" s="141"/>
      <c r="LQK23" s="141"/>
      <c r="LQL23" s="141"/>
      <c r="LQM23" s="141"/>
      <c r="LQN23" s="141"/>
      <c r="LQO23" s="141"/>
      <c r="LQP23" s="141"/>
      <c r="LQQ23" s="141"/>
      <c r="LQR23" s="141"/>
      <c r="LQS23" s="141"/>
      <c r="LQT23" s="141"/>
      <c r="LQU23" s="141"/>
      <c r="LQV23" s="141"/>
      <c r="LQW23" s="140" t="s">
        <v>35</v>
      </c>
      <c r="LQX23" s="141"/>
      <c r="LQY23" s="141"/>
      <c r="LQZ23" s="141"/>
      <c r="LRA23" s="141"/>
      <c r="LRB23" s="141"/>
      <c r="LRC23" s="141"/>
      <c r="LRD23" s="141"/>
      <c r="LRE23" s="141"/>
      <c r="LRF23" s="141"/>
      <c r="LRG23" s="141"/>
      <c r="LRH23" s="141"/>
      <c r="LRI23" s="141"/>
      <c r="LRJ23" s="141"/>
      <c r="LRK23" s="141"/>
      <c r="LRL23" s="141"/>
      <c r="LRM23" s="140" t="s">
        <v>35</v>
      </c>
      <c r="LRN23" s="141"/>
      <c r="LRO23" s="141"/>
      <c r="LRP23" s="141"/>
      <c r="LRQ23" s="141"/>
      <c r="LRR23" s="141"/>
      <c r="LRS23" s="141"/>
      <c r="LRT23" s="141"/>
      <c r="LRU23" s="141"/>
      <c r="LRV23" s="141"/>
      <c r="LRW23" s="141"/>
      <c r="LRX23" s="141"/>
      <c r="LRY23" s="141"/>
      <c r="LRZ23" s="141"/>
      <c r="LSA23" s="141"/>
      <c r="LSB23" s="141"/>
      <c r="LSC23" s="140" t="s">
        <v>35</v>
      </c>
      <c r="LSD23" s="141"/>
      <c r="LSE23" s="141"/>
      <c r="LSF23" s="141"/>
      <c r="LSG23" s="141"/>
      <c r="LSH23" s="141"/>
      <c r="LSI23" s="141"/>
      <c r="LSJ23" s="141"/>
      <c r="LSK23" s="141"/>
      <c r="LSL23" s="141"/>
      <c r="LSM23" s="141"/>
      <c r="LSN23" s="141"/>
      <c r="LSO23" s="141"/>
      <c r="LSP23" s="141"/>
      <c r="LSQ23" s="141"/>
      <c r="LSR23" s="141"/>
      <c r="LSS23" s="140" t="s">
        <v>35</v>
      </c>
      <c r="LST23" s="141"/>
      <c r="LSU23" s="141"/>
      <c r="LSV23" s="141"/>
      <c r="LSW23" s="141"/>
      <c r="LSX23" s="141"/>
      <c r="LSY23" s="141"/>
      <c r="LSZ23" s="141"/>
      <c r="LTA23" s="141"/>
      <c r="LTB23" s="141"/>
      <c r="LTC23" s="141"/>
      <c r="LTD23" s="141"/>
      <c r="LTE23" s="141"/>
      <c r="LTF23" s="141"/>
      <c r="LTG23" s="141"/>
      <c r="LTH23" s="141"/>
      <c r="LTI23" s="140" t="s">
        <v>35</v>
      </c>
      <c r="LTJ23" s="141"/>
      <c r="LTK23" s="141"/>
      <c r="LTL23" s="141"/>
      <c r="LTM23" s="141"/>
      <c r="LTN23" s="141"/>
      <c r="LTO23" s="141"/>
      <c r="LTP23" s="141"/>
      <c r="LTQ23" s="141"/>
      <c r="LTR23" s="141"/>
      <c r="LTS23" s="141"/>
      <c r="LTT23" s="141"/>
      <c r="LTU23" s="141"/>
      <c r="LTV23" s="141"/>
      <c r="LTW23" s="141"/>
      <c r="LTX23" s="141"/>
      <c r="LTY23" s="140" t="s">
        <v>35</v>
      </c>
      <c r="LTZ23" s="141"/>
      <c r="LUA23" s="141"/>
      <c r="LUB23" s="141"/>
      <c r="LUC23" s="141"/>
      <c r="LUD23" s="141"/>
      <c r="LUE23" s="141"/>
      <c r="LUF23" s="141"/>
      <c r="LUG23" s="141"/>
      <c r="LUH23" s="141"/>
      <c r="LUI23" s="141"/>
      <c r="LUJ23" s="141"/>
      <c r="LUK23" s="141"/>
      <c r="LUL23" s="141"/>
      <c r="LUM23" s="141"/>
      <c r="LUN23" s="141"/>
      <c r="LUO23" s="140" t="s">
        <v>35</v>
      </c>
      <c r="LUP23" s="141"/>
      <c r="LUQ23" s="141"/>
      <c r="LUR23" s="141"/>
      <c r="LUS23" s="141"/>
      <c r="LUT23" s="141"/>
      <c r="LUU23" s="141"/>
      <c r="LUV23" s="141"/>
      <c r="LUW23" s="141"/>
      <c r="LUX23" s="141"/>
      <c r="LUY23" s="141"/>
      <c r="LUZ23" s="141"/>
      <c r="LVA23" s="141"/>
      <c r="LVB23" s="141"/>
      <c r="LVC23" s="141"/>
      <c r="LVD23" s="141"/>
      <c r="LVE23" s="140" t="s">
        <v>35</v>
      </c>
      <c r="LVF23" s="141"/>
      <c r="LVG23" s="141"/>
      <c r="LVH23" s="141"/>
      <c r="LVI23" s="141"/>
      <c r="LVJ23" s="141"/>
      <c r="LVK23" s="141"/>
      <c r="LVL23" s="141"/>
      <c r="LVM23" s="141"/>
      <c r="LVN23" s="141"/>
      <c r="LVO23" s="141"/>
      <c r="LVP23" s="141"/>
      <c r="LVQ23" s="141"/>
      <c r="LVR23" s="141"/>
      <c r="LVS23" s="141"/>
      <c r="LVT23" s="141"/>
      <c r="LVU23" s="140" t="s">
        <v>35</v>
      </c>
      <c r="LVV23" s="141"/>
      <c r="LVW23" s="141"/>
      <c r="LVX23" s="141"/>
      <c r="LVY23" s="141"/>
      <c r="LVZ23" s="141"/>
      <c r="LWA23" s="141"/>
      <c r="LWB23" s="141"/>
      <c r="LWC23" s="141"/>
      <c r="LWD23" s="141"/>
      <c r="LWE23" s="141"/>
      <c r="LWF23" s="141"/>
      <c r="LWG23" s="141"/>
      <c r="LWH23" s="141"/>
      <c r="LWI23" s="141"/>
      <c r="LWJ23" s="141"/>
      <c r="LWK23" s="140" t="s">
        <v>35</v>
      </c>
      <c r="LWL23" s="141"/>
      <c r="LWM23" s="141"/>
      <c r="LWN23" s="141"/>
      <c r="LWO23" s="141"/>
      <c r="LWP23" s="141"/>
      <c r="LWQ23" s="141"/>
      <c r="LWR23" s="141"/>
      <c r="LWS23" s="141"/>
      <c r="LWT23" s="141"/>
      <c r="LWU23" s="141"/>
      <c r="LWV23" s="141"/>
      <c r="LWW23" s="141"/>
      <c r="LWX23" s="141"/>
      <c r="LWY23" s="141"/>
      <c r="LWZ23" s="141"/>
      <c r="LXA23" s="140" t="s">
        <v>35</v>
      </c>
      <c r="LXB23" s="141"/>
      <c r="LXC23" s="141"/>
      <c r="LXD23" s="141"/>
      <c r="LXE23" s="141"/>
      <c r="LXF23" s="141"/>
      <c r="LXG23" s="141"/>
      <c r="LXH23" s="141"/>
      <c r="LXI23" s="141"/>
      <c r="LXJ23" s="141"/>
      <c r="LXK23" s="141"/>
      <c r="LXL23" s="141"/>
      <c r="LXM23" s="141"/>
      <c r="LXN23" s="141"/>
      <c r="LXO23" s="141"/>
      <c r="LXP23" s="141"/>
      <c r="LXQ23" s="140" t="s">
        <v>35</v>
      </c>
      <c r="LXR23" s="141"/>
      <c r="LXS23" s="141"/>
      <c r="LXT23" s="141"/>
      <c r="LXU23" s="141"/>
      <c r="LXV23" s="141"/>
      <c r="LXW23" s="141"/>
      <c r="LXX23" s="141"/>
      <c r="LXY23" s="141"/>
      <c r="LXZ23" s="141"/>
      <c r="LYA23" s="141"/>
      <c r="LYB23" s="141"/>
      <c r="LYC23" s="141"/>
      <c r="LYD23" s="141"/>
      <c r="LYE23" s="141"/>
      <c r="LYF23" s="141"/>
      <c r="LYG23" s="140" t="s">
        <v>35</v>
      </c>
      <c r="LYH23" s="141"/>
      <c r="LYI23" s="141"/>
      <c r="LYJ23" s="141"/>
      <c r="LYK23" s="141"/>
      <c r="LYL23" s="141"/>
      <c r="LYM23" s="141"/>
      <c r="LYN23" s="141"/>
      <c r="LYO23" s="141"/>
      <c r="LYP23" s="141"/>
      <c r="LYQ23" s="141"/>
      <c r="LYR23" s="141"/>
      <c r="LYS23" s="141"/>
      <c r="LYT23" s="141"/>
      <c r="LYU23" s="141"/>
      <c r="LYV23" s="141"/>
      <c r="LYW23" s="140" t="s">
        <v>35</v>
      </c>
      <c r="LYX23" s="141"/>
      <c r="LYY23" s="141"/>
      <c r="LYZ23" s="141"/>
      <c r="LZA23" s="141"/>
      <c r="LZB23" s="141"/>
      <c r="LZC23" s="141"/>
      <c r="LZD23" s="141"/>
      <c r="LZE23" s="141"/>
      <c r="LZF23" s="141"/>
      <c r="LZG23" s="141"/>
      <c r="LZH23" s="141"/>
      <c r="LZI23" s="141"/>
      <c r="LZJ23" s="141"/>
      <c r="LZK23" s="141"/>
      <c r="LZL23" s="141"/>
      <c r="LZM23" s="140" t="s">
        <v>35</v>
      </c>
      <c r="LZN23" s="141"/>
      <c r="LZO23" s="141"/>
      <c r="LZP23" s="141"/>
      <c r="LZQ23" s="141"/>
      <c r="LZR23" s="141"/>
      <c r="LZS23" s="141"/>
      <c r="LZT23" s="141"/>
      <c r="LZU23" s="141"/>
      <c r="LZV23" s="141"/>
      <c r="LZW23" s="141"/>
      <c r="LZX23" s="141"/>
      <c r="LZY23" s="141"/>
      <c r="LZZ23" s="141"/>
      <c r="MAA23" s="141"/>
      <c r="MAB23" s="141"/>
      <c r="MAC23" s="140" t="s">
        <v>35</v>
      </c>
      <c r="MAD23" s="141"/>
      <c r="MAE23" s="141"/>
      <c r="MAF23" s="141"/>
      <c r="MAG23" s="141"/>
      <c r="MAH23" s="141"/>
      <c r="MAI23" s="141"/>
      <c r="MAJ23" s="141"/>
      <c r="MAK23" s="141"/>
      <c r="MAL23" s="141"/>
      <c r="MAM23" s="141"/>
      <c r="MAN23" s="141"/>
      <c r="MAO23" s="141"/>
      <c r="MAP23" s="141"/>
      <c r="MAQ23" s="141"/>
      <c r="MAR23" s="141"/>
      <c r="MAS23" s="140" t="s">
        <v>35</v>
      </c>
      <c r="MAT23" s="141"/>
      <c r="MAU23" s="141"/>
      <c r="MAV23" s="141"/>
      <c r="MAW23" s="141"/>
      <c r="MAX23" s="141"/>
      <c r="MAY23" s="141"/>
      <c r="MAZ23" s="141"/>
      <c r="MBA23" s="141"/>
      <c r="MBB23" s="141"/>
      <c r="MBC23" s="141"/>
      <c r="MBD23" s="141"/>
      <c r="MBE23" s="141"/>
      <c r="MBF23" s="141"/>
      <c r="MBG23" s="141"/>
      <c r="MBH23" s="141"/>
      <c r="MBI23" s="140" t="s">
        <v>35</v>
      </c>
      <c r="MBJ23" s="141"/>
      <c r="MBK23" s="141"/>
      <c r="MBL23" s="141"/>
      <c r="MBM23" s="141"/>
      <c r="MBN23" s="141"/>
      <c r="MBO23" s="141"/>
      <c r="MBP23" s="141"/>
      <c r="MBQ23" s="141"/>
      <c r="MBR23" s="141"/>
      <c r="MBS23" s="141"/>
      <c r="MBT23" s="141"/>
      <c r="MBU23" s="141"/>
      <c r="MBV23" s="141"/>
      <c r="MBW23" s="141"/>
      <c r="MBX23" s="141"/>
      <c r="MBY23" s="140" t="s">
        <v>35</v>
      </c>
      <c r="MBZ23" s="141"/>
      <c r="MCA23" s="141"/>
      <c r="MCB23" s="141"/>
      <c r="MCC23" s="141"/>
      <c r="MCD23" s="141"/>
      <c r="MCE23" s="141"/>
      <c r="MCF23" s="141"/>
      <c r="MCG23" s="141"/>
      <c r="MCH23" s="141"/>
      <c r="MCI23" s="141"/>
      <c r="MCJ23" s="141"/>
      <c r="MCK23" s="141"/>
      <c r="MCL23" s="141"/>
      <c r="MCM23" s="141"/>
      <c r="MCN23" s="141"/>
      <c r="MCO23" s="140" t="s">
        <v>35</v>
      </c>
      <c r="MCP23" s="141"/>
      <c r="MCQ23" s="141"/>
      <c r="MCR23" s="141"/>
      <c r="MCS23" s="141"/>
      <c r="MCT23" s="141"/>
      <c r="MCU23" s="141"/>
      <c r="MCV23" s="141"/>
      <c r="MCW23" s="141"/>
      <c r="MCX23" s="141"/>
      <c r="MCY23" s="141"/>
      <c r="MCZ23" s="141"/>
      <c r="MDA23" s="141"/>
      <c r="MDB23" s="141"/>
      <c r="MDC23" s="141"/>
      <c r="MDD23" s="141"/>
      <c r="MDE23" s="140" t="s">
        <v>35</v>
      </c>
      <c r="MDF23" s="141"/>
      <c r="MDG23" s="141"/>
      <c r="MDH23" s="141"/>
      <c r="MDI23" s="141"/>
      <c r="MDJ23" s="141"/>
      <c r="MDK23" s="141"/>
      <c r="MDL23" s="141"/>
      <c r="MDM23" s="141"/>
      <c r="MDN23" s="141"/>
      <c r="MDO23" s="141"/>
      <c r="MDP23" s="141"/>
      <c r="MDQ23" s="141"/>
      <c r="MDR23" s="141"/>
      <c r="MDS23" s="141"/>
      <c r="MDT23" s="141"/>
      <c r="MDU23" s="140" t="s">
        <v>35</v>
      </c>
      <c r="MDV23" s="141"/>
      <c r="MDW23" s="141"/>
      <c r="MDX23" s="141"/>
      <c r="MDY23" s="141"/>
      <c r="MDZ23" s="141"/>
      <c r="MEA23" s="141"/>
      <c r="MEB23" s="141"/>
      <c r="MEC23" s="141"/>
      <c r="MED23" s="141"/>
      <c r="MEE23" s="141"/>
      <c r="MEF23" s="141"/>
      <c r="MEG23" s="141"/>
      <c r="MEH23" s="141"/>
      <c r="MEI23" s="141"/>
      <c r="MEJ23" s="141"/>
      <c r="MEK23" s="140" t="s">
        <v>35</v>
      </c>
      <c r="MEL23" s="141"/>
      <c r="MEM23" s="141"/>
      <c r="MEN23" s="141"/>
      <c r="MEO23" s="141"/>
      <c r="MEP23" s="141"/>
      <c r="MEQ23" s="141"/>
      <c r="MER23" s="141"/>
      <c r="MES23" s="141"/>
      <c r="MET23" s="141"/>
      <c r="MEU23" s="141"/>
      <c r="MEV23" s="141"/>
      <c r="MEW23" s="141"/>
      <c r="MEX23" s="141"/>
      <c r="MEY23" s="141"/>
      <c r="MEZ23" s="141"/>
      <c r="MFA23" s="140" t="s">
        <v>35</v>
      </c>
      <c r="MFB23" s="141"/>
      <c r="MFC23" s="141"/>
      <c r="MFD23" s="141"/>
      <c r="MFE23" s="141"/>
      <c r="MFF23" s="141"/>
      <c r="MFG23" s="141"/>
      <c r="MFH23" s="141"/>
      <c r="MFI23" s="141"/>
      <c r="MFJ23" s="141"/>
      <c r="MFK23" s="141"/>
      <c r="MFL23" s="141"/>
      <c r="MFM23" s="141"/>
      <c r="MFN23" s="141"/>
      <c r="MFO23" s="141"/>
      <c r="MFP23" s="141"/>
      <c r="MFQ23" s="140" t="s">
        <v>35</v>
      </c>
      <c r="MFR23" s="141"/>
      <c r="MFS23" s="141"/>
      <c r="MFT23" s="141"/>
      <c r="MFU23" s="141"/>
      <c r="MFV23" s="141"/>
      <c r="MFW23" s="141"/>
      <c r="MFX23" s="141"/>
      <c r="MFY23" s="141"/>
      <c r="MFZ23" s="141"/>
      <c r="MGA23" s="141"/>
      <c r="MGB23" s="141"/>
      <c r="MGC23" s="141"/>
      <c r="MGD23" s="141"/>
      <c r="MGE23" s="141"/>
      <c r="MGF23" s="141"/>
      <c r="MGG23" s="140" t="s">
        <v>35</v>
      </c>
      <c r="MGH23" s="141"/>
      <c r="MGI23" s="141"/>
      <c r="MGJ23" s="141"/>
      <c r="MGK23" s="141"/>
      <c r="MGL23" s="141"/>
      <c r="MGM23" s="141"/>
      <c r="MGN23" s="141"/>
      <c r="MGO23" s="141"/>
      <c r="MGP23" s="141"/>
      <c r="MGQ23" s="141"/>
      <c r="MGR23" s="141"/>
      <c r="MGS23" s="141"/>
      <c r="MGT23" s="141"/>
      <c r="MGU23" s="141"/>
      <c r="MGV23" s="141"/>
      <c r="MGW23" s="140" t="s">
        <v>35</v>
      </c>
      <c r="MGX23" s="141"/>
      <c r="MGY23" s="141"/>
      <c r="MGZ23" s="141"/>
      <c r="MHA23" s="141"/>
      <c r="MHB23" s="141"/>
      <c r="MHC23" s="141"/>
      <c r="MHD23" s="141"/>
      <c r="MHE23" s="141"/>
      <c r="MHF23" s="141"/>
      <c r="MHG23" s="141"/>
      <c r="MHH23" s="141"/>
      <c r="MHI23" s="141"/>
      <c r="MHJ23" s="141"/>
      <c r="MHK23" s="141"/>
      <c r="MHL23" s="141"/>
      <c r="MHM23" s="140" t="s">
        <v>35</v>
      </c>
      <c r="MHN23" s="141"/>
      <c r="MHO23" s="141"/>
      <c r="MHP23" s="141"/>
      <c r="MHQ23" s="141"/>
      <c r="MHR23" s="141"/>
      <c r="MHS23" s="141"/>
      <c r="MHT23" s="141"/>
      <c r="MHU23" s="141"/>
      <c r="MHV23" s="141"/>
      <c r="MHW23" s="141"/>
      <c r="MHX23" s="141"/>
      <c r="MHY23" s="141"/>
      <c r="MHZ23" s="141"/>
      <c r="MIA23" s="141"/>
      <c r="MIB23" s="141"/>
      <c r="MIC23" s="140" t="s">
        <v>35</v>
      </c>
      <c r="MID23" s="141"/>
      <c r="MIE23" s="141"/>
      <c r="MIF23" s="141"/>
      <c r="MIG23" s="141"/>
      <c r="MIH23" s="141"/>
      <c r="MII23" s="141"/>
      <c r="MIJ23" s="141"/>
      <c r="MIK23" s="141"/>
      <c r="MIL23" s="141"/>
      <c r="MIM23" s="141"/>
      <c r="MIN23" s="141"/>
      <c r="MIO23" s="141"/>
      <c r="MIP23" s="141"/>
      <c r="MIQ23" s="141"/>
      <c r="MIR23" s="141"/>
      <c r="MIS23" s="140" t="s">
        <v>35</v>
      </c>
      <c r="MIT23" s="141"/>
      <c r="MIU23" s="141"/>
      <c r="MIV23" s="141"/>
      <c r="MIW23" s="141"/>
      <c r="MIX23" s="141"/>
      <c r="MIY23" s="141"/>
      <c r="MIZ23" s="141"/>
      <c r="MJA23" s="141"/>
      <c r="MJB23" s="141"/>
      <c r="MJC23" s="141"/>
      <c r="MJD23" s="141"/>
      <c r="MJE23" s="141"/>
      <c r="MJF23" s="141"/>
      <c r="MJG23" s="141"/>
      <c r="MJH23" s="141"/>
      <c r="MJI23" s="140" t="s">
        <v>35</v>
      </c>
      <c r="MJJ23" s="141"/>
      <c r="MJK23" s="141"/>
      <c r="MJL23" s="141"/>
      <c r="MJM23" s="141"/>
      <c r="MJN23" s="141"/>
      <c r="MJO23" s="141"/>
      <c r="MJP23" s="141"/>
      <c r="MJQ23" s="141"/>
      <c r="MJR23" s="141"/>
      <c r="MJS23" s="141"/>
      <c r="MJT23" s="141"/>
      <c r="MJU23" s="141"/>
      <c r="MJV23" s="141"/>
      <c r="MJW23" s="141"/>
      <c r="MJX23" s="141"/>
      <c r="MJY23" s="140" t="s">
        <v>35</v>
      </c>
      <c r="MJZ23" s="141"/>
      <c r="MKA23" s="141"/>
      <c r="MKB23" s="141"/>
      <c r="MKC23" s="141"/>
      <c r="MKD23" s="141"/>
      <c r="MKE23" s="141"/>
      <c r="MKF23" s="141"/>
      <c r="MKG23" s="141"/>
      <c r="MKH23" s="141"/>
      <c r="MKI23" s="141"/>
      <c r="MKJ23" s="141"/>
      <c r="MKK23" s="141"/>
      <c r="MKL23" s="141"/>
      <c r="MKM23" s="141"/>
      <c r="MKN23" s="141"/>
      <c r="MKO23" s="140" t="s">
        <v>35</v>
      </c>
      <c r="MKP23" s="141"/>
      <c r="MKQ23" s="141"/>
      <c r="MKR23" s="141"/>
      <c r="MKS23" s="141"/>
      <c r="MKT23" s="141"/>
      <c r="MKU23" s="141"/>
      <c r="MKV23" s="141"/>
      <c r="MKW23" s="141"/>
      <c r="MKX23" s="141"/>
      <c r="MKY23" s="141"/>
      <c r="MKZ23" s="141"/>
      <c r="MLA23" s="141"/>
      <c r="MLB23" s="141"/>
      <c r="MLC23" s="141"/>
      <c r="MLD23" s="141"/>
      <c r="MLE23" s="140" t="s">
        <v>35</v>
      </c>
      <c r="MLF23" s="141"/>
      <c r="MLG23" s="141"/>
      <c r="MLH23" s="141"/>
      <c r="MLI23" s="141"/>
      <c r="MLJ23" s="141"/>
      <c r="MLK23" s="141"/>
      <c r="MLL23" s="141"/>
      <c r="MLM23" s="141"/>
      <c r="MLN23" s="141"/>
      <c r="MLO23" s="141"/>
      <c r="MLP23" s="141"/>
      <c r="MLQ23" s="141"/>
      <c r="MLR23" s="141"/>
      <c r="MLS23" s="141"/>
      <c r="MLT23" s="141"/>
      <c r="MLU23" s="140" t="s">
        <v>35</v>
      </c>
      <c r="MLV23" s="141"/>
      <c r="MLW23" s="141"/>
      <c r="MLX23" s="141"/>
      <c r="MLY23" s="141"/>
      <c r="MLZ23" s="141"/>
      <c r="MMA23" s="141"/>
      <c r="MMB23" s="141"/>
      <c r="MMC23" s="141"/>
      <c r="MMD23" s="141"/>
      <c r="MME23" s="141"/>
      <c r="MMF23" s="141"/>
      <c r="MMG23" s="141"/>
      <c r="MMH23" s="141"/>
      <c r="MMI23" s="141"/>
      <c r="MMJ23" s="141"/>
      <c r="MMK23" s="140" t="s">
        <v>35</v>
      </c>
      <c r="MML23" s="141"/>
      <c r="MMM23" s="141"/>
      <c r="MMN23" s="141"/>
      <c r="MMO23" s="141"/>
      <c r="MMP23" s="141"/>
      <c r="MMQ23" s="141"/>
      <c r="MMR23" s="141"/>
      <c r="MMS23" s="141"/>
      <c r="MMT23" s="141"/>
      <c r="MMU23" s="141"/>
      <c r="MMV23" s="141"/>
      <c r="MMW23" s="141"/>
      <c r="MMX23" s="141"/>
      <c r="MMY23" s="141"/>
      <c r="MMZ23" s="141"/>
      <c r="MNA23" s="140" t="s">
        <v>35</v>
      </c>
      <c r="MNB23" s="141"/>
      <c r="MNC23" s="141"/>
      <c r="MND23" s="141"/>
      <c r="MNE23" s="141"/>
      <c r="MNF23" s="141"/>
      <c r="MNG23" s="141"/>
      <c r="MNH23" s="141"/>
      <c r="MNI23" s="141"/>
      <c r="MNJ23" s="141"/>
      <c r="MNK23" s="141"/>
      <c r="MNL23" s="141"/>
      <c r="MNM23" s="141"/>
      <c r="MNN23" s="141"/>
      <c r="MNO23" s="141"/>
      <c r="MNP23" s="141"/>
      <c r="MNQ23" s="140" t="s">
        <v>35</v>
      </c>
      <c r="MNR23" s="141"/>
      <c r="MNS23" s="141"/>
      <c r="MNT23" s="141"/>
      <c r="MNU23" s="141"/>
      <c r="MNV23" s="141"/>
      <c r="MNW23" s="141"/>
      <c r="MNX23" s="141"/>
      <c r="MNY23" s="141"/>
      <c r="MNZ23" s="141"/>
      <c r="MOA23" s="141"/>
      <c r="MOB23" s="141"/>
      <c r="MOC23" s="141"/>
      <c r="MOD23" s="141"/>
      <c r="MOE23" s="141"/>
      <c r="MOF23" s="141"/>
      <c r="MOG23" s="140" t="s">
        <v>35</v>
      </c>
      <c r="MOH23" s="141"/>
      <c r="MOI23" s="141"/>
      <c r="MOJ23" s="141"/>
      <c r="MOK23" s="141"/>
      <c r="MOL23" s="141"/>
      <c r="MOM23" s="141"/>
      <c r="MON23" s="141"/>
      <c r="MOO23" s="141"/>
      <c r="MOP23" s="141"/>
      <c r="MOQ23" s="141"/>
      <c r="MOR23" s="141"/>
      <c r="MOS23" s="141"/>
      <c r="MOT23" s="141"/>
      <c r="MOU23" s="141"/>
      <c r="MOV23" s="141"/>
      <c r="MOW23" s="140" t="s">
        <v>35</v>
      </c>
      <c r="MOX23" s="141"/>
      <c r="MOY23" s="141"/>
      <c r="MOZ23" s="141"/>
      <c r="MPA23" s="141"/>
      <c r="MPB23" s="141"/>
      <c r="MPC23" s="141"/>
      <c r="MPD23" s="141"/>
      <c r="MPE23" s="141"/>
      <c r="MPF23" s="141"/>
      <c r="MPG23" s="141"/>
      <c r="MPH23" s="141"/>
      <c r="MPI23" s="141"/>
      <c r="MPJ23" s="141"/>
      <c r="MPK23" s="141"/>
      <c r="MPL23" s="141"/>
      <c r="MPM23" s="140" t="s">
        <v>35</v>
      </c>
      <c r="MPN23" s="141"/>
      <c r="MPO23" s="141"/>
      <c r="MPP23" s="141"/>
      <c r="MPQ23" s="141"/>
      <c r="MPR23" s="141"/>
      <c r="MPS23" s="141"/>
      <c r="MPT23" s="141"/>
      <c r="MPU23" s="141"/>
      <c r="MPV23" s="141"/>
      <c r="MPW23" s="141"/>
      <c r="MPX23" s="141"/>
      <c r="MPY23" s="141"/>
      <c r="MPZ23" s="141"/>
      <c r="MQA23" s="141"/>
      <c r="MQB23" s="141"/>
      <c r="MQC23" s="140" t="s">
        <v>35</v>
      </c>
      <c r="MQD23" s="141"/>
      <c r="MQE23" s="141"/>
      <c r="MQF23" s="141"/>
      <c r="MQG23" s="141"/>
      <c r="MQH23" s="141"/>
      <c r="MQI23" s="141"/>
      <c r="MQJ23" s="141"/>
      <c r="MQK23" s="141"/>
      <c r="MQL23" s="141"/>
      <c r="MQM23" s="141"/>
      <c r="MQN23" s="141"/>
      <c r="MQO23" s="141"/>
      <c r="MQP23" s="141"/>
      <c r="MQQ23" s="141"/>
      <c r="MQR23" s="141"/>
      <c r="MQS23" s="140" t="s">
        <v>35</v>
      </c>
      <c r="MQT23" s="141"/>
      <c r="MQU23" s="141"/>
      <c r="MQV23" s="141"/>
      <c r="MQW23" s="141"/>
      <c r="MQX23" s="141"/>
      <c r="MQY23" s="141"/>
      <c r="MQZ23" s="141"/>
      <c r="MRA23" s="141"/>
      <c r="MRB23" s="141"/>
      <c r="MRC23" s="141"/>
      <c r="MRD23" s="141"/>
      <c r="MRE23" s="141"/>
      <c r="MRF23" s="141"/>
      <c r="MRG23" s="141"/>
      <c r="MRH23" s="141"/>
      <c r="MRI23" s="140" t="s">
        <v>35</v>
      </c>
      <c r="MRJ23" s="141"/>
      <c r="MRK23" s="141"/>
      <c r="MRL23" s="141"/>
      <c r="MRM23" s="141"/>
      <c r="MRN23" s="141"/>
      <c r="MRO23" s="141"/>
      <c r="MRP23" s="141"/>
      <c r="MRQ23" s="141"/>
      <c r="MRR23" s="141"/>
      <c r="MRS23" s="141"/>
      <c r="MRT23" s="141"/>
      <c r="MRU23" s="141"/>
      <c r="MRV23" s="141"/>
      <c r="MRW23" s="141"/>
      <c r="MRX23" s="141"/>
      <c r="MRY23" s="140" t="s">
        <v>35</v>
      </c>
      <c r="MRZ23" s="141"/>
      <c r="MSA23" s="141"/>
      <c r="MSB23" s="141"/>
      <c r="MSC23" s="141"/>
      <c r="MSD23" s="141"/>
      <c r="MSE23" s="141"/>
      <c r="MSF23" s="141"/>
      <c r="MSG23" s="141"/>
      <c r="MSH23" s="141"/>
      <c r="MSI23" s="141"/>
      <c r="MSJ23" s="141"/>
      <c r="MSK23" s="141"/>
      <c r="MSL23" s="141"/>
      <c r="MSM23" s="141"/>
      <c r="MSN23" s="141"/>
      <c r="MSO23" s="140" t="s">
        <v>35</v>
      </c>
      <c r="MSP23" s="141"/>
      <c r="MSQ23" s="141"/>
      <c r="MSR23" s="141"/>
      <c r="MSS23" s="141"/>
      <c r="MST23" s="141"/>
      <c r="MSU23" s="141"/>
      <c r="MSV23" s="141"/>
      <c r="MSW23" s="141"/>
      <c r="MSX23" s="141"/>
      <c r="MSY23" s="141"/>
      <c r="MSZ23" s="141"/>
      <c r="MTA23" s="141"/>
      <c r="MTB23" s="141"/>
      <c r="MTC23" s="141"/>
      <c r="MTD23" s="141"/>
      <c r="MTE23" s="140" t="s">
        <v>35</v>
      </c>
      <c r="MTF23" s="141"/>
      <c r="MTG23" s="141"/>
      <c r="MTH23" s="141"/>
      <c r="MTI23" s="141"/>
      <c r="MTJ23" s="141"/>
      <c r="MTK23" s="141"/>
      <c r="MTL23" s="141"/>
      <c r="MTM23" s="141"/>
      <c r="MTN23" s="141"/>
      <c r="MTO23" s="141"/>
      <c r="MTP23" s="141"/>
      <c r="MTQ23" s="141"/>
      <c r="MTR23" s="141"/>
      <c r="MTS23" s="141"/>
      <c r="MTT23" s="141"/>
      <c r="MTU23" s="140" t="s">
        <v>35</v>
      </c>
      <c r="MTV23" s="141"/>
      <c r="MTW23" s="141"/>
      <c r="MTX23" s="141"/>
      <c r="MTY23" s="141"/>
      <c r="MTZ23" s="141"/>
      <c r="MUA23" s="141"/>
      <c r="MUB23" s="141"/>
      <c r="MUC23" s="141"/>
      <c r="MUD23" s="141"/>
      <c r="MUE23" s="141"/>
      <c r="MUF23" s="141"/>
      <c r="MUG23" s="141"/>
      <c r="MUH23" s="141"/>
      <c r="MUI23" s="141"/>
      <c r="MUJ23" s="141"/>
      <c r="MUK23" s="140" t="s">
        <v>35</v>
      </c>
      <c r="MUL23" s="141"/>
      <c r="MUM23" s="141"/>
      <c r="MUN23" s="141"/>
      <c r="MUO23" s="141"/>
      <c r="MUP23" s="141"/>
      <c r="MUQ23" s="141"/>
      <c r="MUR23" s="141"/>
      <c r="MUS23" s="141"/>
      <c r="MUT23" s="141"/>
      <c r="MUU23" s="141"/>
      <c r="MUV23" s="141"/>
      <c r="MUW23" s="141"/>
      <c r="MUX23" s="141"/>
      <c r="MUY23" s="141"/>
      <c r="MUZ23" s="141"/>
      <c r="MVA23" s="140" t="s">
        <v>35</v>
      </c>
      <c r="MVB23" s="141"/>
      <c r="MVC23" s="141"/>
      <c r="MVD23" s="141"/>
      <c r="MVE23" s="141"/>
      <c r="MVF23" s="141"/>
      <c r="MVG23" s="141"/>
      <c r="MVH23" s="141"/>
      <c r="MVI23" s="141"/>
      <c r="MVJ23" s="141"/>
      <c r="MVK23" s="141"/>
      <c r="MVL23" s="141"/>
      <c r="MVM23" s="141"/>
      <c r="MVN23" s="141"/>
      <c r="MVO23" s="141"/>
      <c r="MVP23" s="141"/>
      <c r="MVQ23" s="140" t="s">
        <v>35</v>
      </c>
      <c r="MVR23" s="141"/>
      <c r="MVS23" s="141"/>
      <c r="MVT23" s="141"/>
      <c r="MVU23" s="141"/>
      <c r="MVV23" s="141"/>
      <c r="MVW23" s="141"/>
      <c r="MVX23" s="141"/>
      <c r="MVY23" s="141"/>
      <c r="MVZ23" s="141"/>
      <c r="MWA23" s="141"/>
      <c r="MWB23" s="141"/>
      <c r="MWC23" s="141"/>
      <c r="MWD23" s="141"/>
      <c r="MWE23" s="141"/>
      <c r="MWF23" s="141"/>
      <c r="MWG23" s="140" t="s">
        <v>35</v>
      </c>
      <c r="MWH23" s="141"/>
      <c r="MWI23" s="141"/>
      <c r="MWJ23" s="141"/>
      <c r="MWK23" s="141"/>
      <c r="MWL23" s="141"/>
      <c r="MWM23" s="141"/>
      <c r="MWN23" s="141"/>
      <c r="MWO23" s="141"/>
      <c r="MWP23" s="141"/>
      <c r="MWQ23" s="141"/>
      <c r="MWR23" s="141"/>
      <c r="MWS23" s="141"/>
      <c r="MWT23" s="141"/>
      <c r="MWU23" s="141"/>
      <c r="MWV23" s="141"/>
      <c r="MWW23" s="140" t="s">
        <v>35</v>
      </c>
      <c r="MWX23" s="141"/>
      <c r="MWY23" s="141"/>
      <c r="MWZ23" s="141"/>
      <c r="MXA23" s="141"/>
      <c r="MXB23" s="141"/>
      <c r="MXC23" s="141"/>
      <c r="MXD23" s="141"/>
      <c r="MXE23" s="141"/>
      <c r="MXF23" s="141"/>
      <c r="MXG23" s="141"/>
      <c r="MXH23" s="141"/>
      <c r="MXI23" s="141"/>
      <c r="MXJ23" s="141"/>
      <c r="MXK23" s="141"/>
      <c r="MXL23" s="141"/>
      <c r="MXM23" s="140" t="s">
        <v>35</v>
      </c>
      <c r="MXN23" s="141"/>
      <c r="MXO23" s="141"/>
      <c r="MXP23" s="141"/>
      <c r="MXQ23" s="141"/>
      <c r="MXR23" s="141"/>
      <c r="MXS23" s="141"/>
      <c r="MXT23" s="141"/>
      <c r="MXU23" s="141"/>
      <c r="MXV23" s="141"/>
      <c r="MXW23" s="141"/>
      <c r="MXX23" s="141"/>
      <c r="MXY23" s="141"/>
      <c r="MXZ23" s="141"/>
      <c r="MYA23" s="141"/>
      <c r="MYB23" s="141"/>
      <c r="MYC23" s="140" t="s">
        <v>35</v>
      </c>
      <c r="MYD23" s="141"/>
      <c r="MYE23" s="141"/>
      <c r="MYF23" s="141"/>
      <c r="MYG23" s="141"/>
      <c r="MYH23" s="141"/>
      <c r="MYI23" s="141"/>
      <c r="MYJ23" s="141"/>
      <c r="MYK23" s="141"/>
      <c r="MYL23" s="141"/>
      <c r="MYM23" s="141"/>
      <c r="MYN23" s="141"/>
      <c r="MYO23" s="141"/>
      <c r="MYP23" s="141"/>
      <c r="MYQ23" s="141"/>
      <c r="MYR23" s="141"/>
      <c r="MYS23" s="140" t="s">
        <v>35</v>
      </c>
      <c r="MYT23" s="141"/>
      <c r="MYU23" s="141"/>
      <c r="MYV23" s="141"/>
      <c r="MYW23" s="141"/>
      <c r="MYX23" s="141"/>
      <c r="MYY23" s="141"/>
      <c r="MYZ23" s="141"/>
      <c r="MZA23" s="141"/>
      <c r="MZB23" s="141"/>
      <c r="MZC23" s="141"/>
      <c r="MZD23" s="141"/>
      <c r="MZE23" s="141"/>
      <c r="MZF23" s="141"/>
      <c r="MZG23" s="141"/>
      <c r="MZH23" s="141"/>
      <c r="MZI23" s="140" t="s">
        <v>35</v>
      </c>
      <c r="MZJ23" s="141"/>
      <c r="MZK23" s="141"/>
      <c r="MZL23" s="141"/>
      <c r="MZM23" s="141"/>
      <c r="MZN23" s="141"/>
      <c r="MZO23" s="141"/>
      <c r="MZP23" s="141"/>
      <c r="MZQ23" s="141"/>
      <c r="MZR23" s="141"/>
      <c r="MZS23" s="141"/>
      <c r="MZT23" s="141"/>
      <c r="MZU23" s="141"/>
      <c r="MZV23" s="141"/>
      <c r="MZW23" s="141"/>
      <c r="MZX23" s="141"/>
      <c r="MZY23" s="140" t="s">
        <v>35</v>
      </c>
      <c r="MZZ23" s="141"/>
      <c r="NAA23" s="141"/>
      <c r="NAB23" s="141"/>
      <c r="NAC23" s="141"/>
      <c r="NAD23" s="141"/>
      <c r="NAE23" s="141"/>
      <c r="NAF23" s="141"/>
      <c r="NAG23" s="141"/>
      <c r="NAH23" s="141"/>
      <c r="NAI23" s="141"/>
      <c r="NAJ23" s="141"/>
      <c r="NAK23" s="141"/>
      <c r="NAL23" s="141"/>
      <c r="NAM23" s="141"/>
      <c r="NAN23" s="141"/>
      <c r="NAO23" s="140" t="s">
        <v>35</v>
      </c>
      <c r="NAP23" s="141"/>
      <c r="NAQ23" s="141"/>
      <c r="NAR23" s="141"/>
      <c r="NAS23" s="141"/>
      <c r="NAT23" s="141"/>
      <c r="NAU23" s="141"/>
      <c r="NAV23" s="141"/>
      <c r="NAW23" s="141"/>
      <c r="NAX23" s="141"/>
      <c r="NAY23" s="141"/>
      <c r="NAZ23" s="141"/>
      <c r="NBA23" s="141"/>
      <c r="NBB23" s="141"/>
      <c r="NBC23" s="141"/>
      <c r="NBD23" s="141"/>
      <c r="NBE23" s="140" t="s">
        <v>35</v>
      </c>
      <c r="NBF23" s="141"/>
      <c r="NBG23" s="141"/>
      <c r="NBH23" s="141"/>
      <c r="NBI23" s="141"/>
      <c r="NBJ23" s="141"/>
      <c r="NBK23" s="141"/>
      <c r="NBL23" s="141"/>
      <c r="NBM23" s="141"/>
      <c r="NBN23" s="141"/>
      <c r="NBO23" s="141"/>
      <c r="NBP23" s="141"/>
      <c r="NBQ23" s="141"/>
      <c r="NBR23" s="141"/>
      <c r="NBS23" s="141"/>
      <c r="NBT23" s="141"/>
      <c r="NBU23" s="140" t="s">
        <v>35</v>
      </c>
      <c r="NBV23" s="141"/>
      <c r="NBW23" s="141"/>
      <c r="NBX23" s="141"/>
      <c r="NBY23" s="141"/>
      <c r="NBZ23" s="141"/>
      <c r="NCA23" s="141"/>
      <c r="NCB23" s="141"/>
      <c r="NCC23" s="141"/>
      <c r="NCD23" s="141"/>
      <c r="NCE23" s="141"/>
      <c r="NCF23" s="141"/>
      <c r="NCG23" s="141"/>
      <c r="NCH23" s="141"/>
      <c r="NCI23" s="141"/>
      <c r="NCJ23" s="141"/>
      <c r="NCK23" s="140" t="s">
        <v>35</v>
      </c>
      <c r="NCL23" s="141"/>
      <c r="NCM23" s="141"/>
      <c r="NCN23" s="141"/>
      <c r="NCO23" s="141"/>
      <c r="NCP23" s="141"/>
      <c r="NCQ23" s="141"/>
      <c r="NCR23" s="141"/>
      <c r="NCS23" s="141"/>
      <c r="NCT23" s="141"/>
      <c r="NCU23" s="141"/>
      <c r="NCV23" s="141"/>
      <c r="NCW23" s="141"/>
      <c r="NCX23" s="141"/>
      <c r="NCY23" s="141"/>
      <c r="NCZ23" s="141"/>
      <c r="NDA23" s="140" t="s">
        <v>35</v>
      </c>
      <c r="NDB23" s="141"/>
      <c r="NDC23" s="141"/>
      <c r="NDD23" s="141"/>
      <c r="NDE23" s="141"/>
      <c r="NDF23" s="141"/>
      <c r="NDG23" s="141"/>
      <c r="NDH23" s="141"/>
      <c r="NDI23" s="141"/>
      <c r="NDJ23" s="141"/>
      <c r="NDK23" s="141"/>
      <c r="NDL23" s="141"/>
      <c r="NDM23" s="141"/>
      <c r="NDN23" s="141"/>
      <c r="NDO23" s="141"/>
      <c r="NDP23" s="141"/>
      <c r="NDQ23" s="140" t="s">
        <v>35</v>
      </c>
      <c r="NDR23" s="141"/>
      <c r="NDS23" s="141"/>
      <c r="NDT23" s="141"/>
      <c r="NDU23" s="141"/>
      <c r="NDV23" s="141"/>
      <c r="NDW23" s="141"/>
      <c r="NDX23" s="141"/>
      <c r="NDY23" s="141"/>
      <c r="NDZ23" s="141"/>
      <c r="NEA23" s="141"/>
      <c r="NEB23" s="141"/>
      <c r="NEC23" s="141"/>
      <c r="NED23" s="141"/>
      <c r="NEE23" s="141"/>
      <c r="NEF23" s="141"/>
      <c r="NEG23" s="140" t="s">
        <v>35</v>
      </c>
      <c r="NEH23" s="141"/>
      <c r="NEI23" s="141"/>
      <c r="NEJ23" s="141"/>
      <c r="NEK23" s="141"/>
      <c r="NEL23" s="141"/>
      <c r="NEM23" s="141"/>
      <c r="NEN23" s="141"/>
      <c r="NEO23" s="141"/>
      <c r="NEP23" s="141"/>
      <c r="NEQ23" s="141"/>
      <c r="NER23" s="141"/>
      <c r="NES23" s="141"/>
      <c r="NET23" s="141"/>
      <c r="NEU23" s="141"/>
      <c r="NEV23" s="141"/>
      <c r="NEW23" s="140" t="s">
        <v>35</v>
      </c>
      <c r="NEX23" s="141"/>
      <c r="NEY23" s="141"/>
      <c r="NEZ23" s="141"/>
      <c r="NFA23" s="141"/>
      <c r="NFB23" s="141"/>
      <c r="NFC23" s="141"/>
      <c r="NFD23" s="141"/>
      <c r="NFE23" s="141"/>
      <c r="NFF23" s="141"/>
      <c r="NFG23" s="141"/>
      <c r="NFH23" s="141"/>
      <c r="NFI23" s="141"/>
      <c r="NFJ23" s="141"/>
      <c r="NFK23" s="141"/>
      <c r="NFL23" s="141"/>
      <c r="NFM23" s="140" t="s">
        <v>35</v>
      </c>
      <c r="NFN23" s="141"/>
      <c r="NFO23" s="141"/>
      <c r="NFP23" s="141"/>
      <c r="NFQ23" s="141"/>
      <c r="NFR23" s="141"/>
      <c r="NFS23" s="141"/>
      <c r="NFT23" s="141"/>
      <c r="NFU23" s="141"/>
      <c r="NFV23" s="141"/>
      <c r="NFW23" s="141"/>
      <c r="NFX23" s="141"/>
      <c r="NFY23" s="141"/>
      <c r="NFZ23" s="141"/>
      <c r="NGA23" s="141"/>
      <c r="NGB23" s="141"/>
      <c r="NGC23" s="140" t="s">
        <v>35</v>
      </c>
      <c r="NGD23" s="141"/>
      <c r="NGE23" s="141"/>
      <c r="NGF23" s="141"/>
      <c r="NGG23" s="141"/>
      <c r="NGH23" s="141"/>
      <c r="NGI23" s="141"/>
      <c r="NGJ23" s="141"/>
      <c r="NGK23" s="141"/>
      <c r="NGL23" s="141"/>
      <c r="NGM23" s="141"/>
      <c r="NGN23" s="141"/>
      <c r="NGO23" s="141"/>
      <c r="NGP23" s="141"/>
      <c r="NGQ23" s="141"/>
      <c r="NGR23" s="141"/>
      <c r="NGS23" s="140" t="s">
        <v>35</v>
      </c>
      <c r="NGT23" s="141"/>
      <c r="NGU23" s="141"/>
      <c r="NGV23" s="141"/>
      <c r="NGW23" s="141"/>
      <c r="NGX23" s="141"/>
      <c r="NGY23" s="141"/>
      <c r="NGZ23" s="141"/>
      <c r="NHA23" s="141"/>
      <c r="NHB23" s="141"/>
      <c r="NHC23" s="141"/>
      <c r="NHD23" s="141"/>
      <c r="NHE23" s="141"/>
      <c r="NHF23" s="141"/>
      <c r="NHG23" s="141"/>
      <c r="NHH23" s="141"/>
      <c r="NHI23" s="140" t="s">
        <v>35</v>
      </c>
      <c r="NHJ23" s="141"/>
      <c r="NHK23" s="141"/>
      <c r="NHL23" s="141"/>
      <c r="NHM23" s="141"/>
      <c r="NHN23" s="141"/>
      <c r="NHO23" s="141"/>
      <c r="NHP23" s="141"/>
      <c r="NHQ23" s="141"/>
      <c r="NHR23" s="141"/>
      <c r="NHS23" s="141"/>
      <c r="NHT23" s="141"/>
      <c r="NHU23" s="141"/>
      <c r="NHV23" s="141"/>
      <c r="NHW23" s="141"/>
      <c r="NHX23" s="141"/>
      <c r="NHY23" s="140" t="s">
        <v>35</v>
      </c>
      <c r="NHZ23" s="141"/>
      <c r="NIA23" s="141"/>
      <c r="NIB23" s="141"/>
      <c r="NIC23" s="141"/>
      <c r="NID23" s="141"/>
      <c r="NIE23" s="141"/>
      <c r="NIF23" s="141"/>
      <c r="NIG23" s="141"/>
      <c r="NIH23" s="141"/>
      <c r="NII23" s="141"/>
      <c r="NIJ23" s="141"/>
      <c r="NIK23" s="141"/>
      <c r="NIL23" s="141"/>
      <c r="NIM23" s="141"/>
      <c r="NIN23" s="141"/>
      <c r="NIO23" s="140" t="s">
        <v>35</v>
      </c>
      <c r="NIP23" s="141"/>
      <c r="NIQ23" s="141"/>
      <c r="NIR23" s="141"/>
      <c r="NIS23" s="141"/>
      <c r="NIT23" s="141"/>
      <c r="NIU23" s="141"/>
      <c r="NIV23" s="141"/>
      <c r="NIW23" s="141"/>
      <c r="NIX23" s="141"/>
      <c r="NIY23" s="141"/>
      <c r="NIZ23" s="141"/>
      <c r="NJA23" s="141"/>
      <c r="NJB23" s="141"/>
      <c r="NJC23" s="141"/>
      <c r="NJD23" s="141"/>
      <c r="NJE23" s="140" t="s">
        <v>35</v>
      </c>
      <c r="NJF23" s="141"/>
      <c r="NJG23" s="141"/>
      <c r="NJH23" s="141"/>
      <c r="NJI23" s="141"/>
      <c r="NJJ23" s="141"/>
      <c r="NJK23" s="141"/>
      <c r="NJL23" s="141"/>
      <c r="NJM23" s="141"/>
      <c r="NJN23" s="141"/>
      <c r="NJO23" s="141"/>
      <c r="NJP23" s="141"/>
      <c r="NJQ23" s="141"/>
      <c r="NJR23" s="141"/>
      <c r="NJS23" s="141"/>
      <c r="NJT23" s="141"/>
      <c r="NJU23" s="140" t="s">
        <v>35</v>
      </c>
      <c r="NJV23" s="141"/>
      <c r="NJW23" s="141"/>
      <c r="NJX23" s="141"/>
      <c r="NJY23" s="141"/>
      <c r="NJZ23" s="141"/>
      <c r="NKA23" s="141"/>
      <c r="NKB23" s="141"/>
      <c r="NKC23" s="141"/>
      <c r="NKD23" s="141"/>
      <c r="NKE23" s="141"/>
      <c r="NKF23" s="141"/>
      <c r="NKG23" s="141"/>
      <c r="NKH23" s="141"/>
      <c r="NKI23" s="141"/>
      <c r="NKJ23" s="141"/>
      <c r="NKK23" s="140" t="s">
        <v>35</v>
      </c>
      <c r="NKL23" s="141"/>
      <c r="NKM23" s="141"/>
      <c r="NKN23" s="141"/>
      <c r="NKO23" s="141"/>
      <c r="NKP23" s="141"/>
      <c r="NKQ23" s="141"/>
      <c r="NKR23" s="141"/>
      <c r="NKS23" s="141"/>
      <c r="NKT23" s="141"/>
      <c r="NKU23" s="141"/>
      <c r="NKV23" s="141"/>
      <c r="NKW23" s="141"/>
      <c r="NKX23" s="141"/>
      <c r="NKY23" s="141"/>
      <c r="NKZ23" s="141"/>
      <c r="NLA23" s="140" t="s">
        <v>35</v>
      </c>
      <c r="NLB23" s="141"/>
      <c r="NLC23" s="141"/>
      <c r="NLD23" s="141"/>
      <c r="NLE23" s="141"/>
      <c r="NLF23" s="141"/>
      <c r="NLG23" s="141"/>
      <c r="NLH23" s="141"/>
      <c r="NLI23" s="141"/>
      <c r="NLJ23" s="141"/>
      <c r="NLK23" s="141"/>
      <c r="NLL23" s="141"/>
      <c r="NLM23" s="141"/>
      <c r="NLN23" s="141"/>
      <c r="NLO23" s="141"/>
      <c r="NLP23" s="141"/>
      <c r="NLQ23" s="140" t="s">
        <v>35</v>
      </c>
      <c r="NLR23" s="141"/>
      <c r="NLS23" s="141"/>
      <c r="NLT23" s="141"/>
      <c r="NLU23" s="141"/>
      <c r="NLV23" s="141"/>
      <c r="NLW23" s="141"/>
      <c r="NLX23" s="141"/>
      <c r="NLY23" s="141"/>
      <c r="NLZ23" s="141"/>
      <c r="NMA23" s="141"/>
      <c r="NMB23" s="141"/>
      <c r="NMC23" s="141"/>
      <c r="NMD23" s="141"/>
      <c r="NME23" s="141"/>
      <c r="NMF23" s="141"/>
      <c r="NMG23" s="140" t="s">
        <v>35</v>
      </c>
      <c r="NMH23" s="141"/>
      <c r="NMI23" s="141"/>
      <c r="NMJ23" s="141"/>
      <c r="NMK23" s="141"/>
      <c r="NML23" s="141"/>
      <c r="NMM23" s="141"/>
      <c r="NMN23" s="141"/>
      <c r="NMO23" s="141"/>
      <c r="NMP23" s="141"/>
      <c r="NMQ23" s="141"/>
      <c r="NMR23" s="141"/>
      <c r="NMS23" s="141"/>
      <c r="NMT23" s="141"/>
      <c r="NMU23" s="141"/>
      <c r="NMV23" s="141"/>
      <c r="NMW23" s="140" t="s">
        <v>35</v>
      </c>
      <c r="NMX23" s="141"/>
      <c r="NMY23" s="141"/>
      <c r="NMZ23" s="141"/>
      <c r="NNA23" s="141"/>
      <c r="NNB23" s="141"/>
      <c r="NNC23" s="141"/>
      <c r="NND23" s="141"/>
      <c r="NNE23" s="141"/>
      <c r="NNF23" s="141"/>
      <c r="NNG23" s="141"/>
      <c r="NNH23" s="141"/>
      <c r="NNI23" s="141"/>
      <c r="NNJ23" s="141"/>
      <c r="NNK23" s="141"/>
      <c r="NNL23" s="141"/>
      <c r="NNM23" s="140" t="s">
        <v>35</v>
      </c>
      <c r="NNN23" s="141"/>
      <c r="NNO23" s="141"/>
      <c r="NNP23" s="141"/>
      <c r="NNQ23" s="141"/>
      <c r="NNR23" s="141"/>
      <c r="NNS23" s="141"/>
      <c r="NNT23" s="141"/>
      <c r="NNU23" s="141"/>
      <c r="NNV23" s="141"/>
      <c r="NNW23" s="141"/>
      <c r="NNX23" s="141"/>
      <c r="NNY23" s="141"/>
      <c r="NNZ23" s="141"/>
      <c r="NOA23" s="141"/>
      <c r="NOB23" s="141"/>
      <c r="NOC23" s="140" t="s">
        <v>35</v>
      </c>
      <c r="NOD23" s="141"/>
      <c r="NOE23" s="141"/>
      <c r="NOF23" s="141"/>
      <c r="NOG23" s="141"/>
      <c r="NOH23" s="141"/>
      <c r="NOI23" s="141"/>
      <c r="NOJ23" s="141"/>
      <c r="NOK23" s="141"/>
      <c r="NOL23" s="141"/>
      <c r="NOM23" s="141"/>
      <c r="NON23" s="141"/>
      <c r="NOO23" s="141"/>
      <c r="NOP23" s="141"/>
      <c r="NOQ23" s="141"/>
      <c r="NOR23" s="141"/>
      <c r="NOS23" s="140" t="s">
        <v>35</v>
      </c>
      <c r="NOT23" s="141"/>
      <c r="NOU23" s="141"/>
      <c r="NOV23" s="141"/>
      <c r="NOW23" s="141"/>
      <c r="NOX23" s="141"/>
      <c r="NOY23" s="141"/>
      <c r="NOZ23" s="141"/>
      <c r="NPA23" s="141"/>
      <c r="NPB23" s="141"/>
      <c r="NPC23" s="141"/>
      <c r="NPD23" s="141"/>
      <c r="NPE23" s="141"/>
      <c r="NPF23" s="141"/>
      <c r="NPG23" s="141"/>
      <c r="NPH23" s="141"/>
      <c r="NPI23" s="140" t="s">
        <v>35</v>
      </c>
      <c r="NPJ23" s="141"/>
      <c r="NPK23" s="141"/>
      <c r="NPL23" s="141"/>
      <c r="NPM23" s="141"/>
      <c r="NPN23" s="141"/>
      <c r="NPO23" s="141"/>
      <c r="NPP23" s="141"/>
      <c r="NPQ23" s="141"/>
      <c r="NPR23" s="141"/>
      <c r="NPS23" s="141"/>
      <c r="NPT23" s="141"/>
      <c r="NPU23" s="141"/>
      <c r="NPV23" s="141"/>
      <c r="NPW23" s="141"/>
      <c r="NPX23" s="141"/>
      <c r="NPY23" s="140" t="s">
        <v>35</v>
      </c>
      <c r="NPZ23" s="141"/>
      <c r="NQA23" s="141"/>
      <c r="NQB23" s="141"/>
      <c r="NQC23" s="141"/>
      <c r="NQD23" s="141"/>
      <c r="NQE23" s="141"/>
      <c r="NQF23" s="141"/>
      <c r="NQG23" s="141"/>
      <c r="NQH23" s="141"/>
      <c r="NQI23" s="141"/>
      <c r="NQJ23" s="141"/>
      <c r="NQK23" s="141"/>
      <c r="NQL23" s="141"/>
      <c r="NQM23" s="141"/>
      <c r="NQN23" s="141"/>
      <c r="NQO23" s="140" t="s">
        <v>35</v>
      </c>
      <c r="NQP23" s="141"/>
      <c r="NQQ23" s="141"/>
      <c r="NQR23" s="141"/>
      <c r="NQS23" s="141"/>
      <c r="NQT23" s="141"/>
      <c r="NQU23" s="141"/>
      <c r="NQV23" s="141"/>
      <c r="NQW23" s="141"/>
      <c r="NQX23" s="141"/>
      <c r="NQY23" s="141"/>
      <c r="NQZ23" s="141"/>
      <c r="NRA23" s="141"/>
      <c r="NRB23" s="141"/>
      <c r="NRC23" s="141"/>
      <c r="NRD23" s="141"/>
      <c r="NRE23" s="140" t="s">
        <v>35</v>
      </c>
      <c r="NRF23" s="141"/>
      <c r="NRG23" s="141"/>
      <c r="NRH23" s="141"/>
      <c r="NRI23" s="141"/>
      <c r="NRJ23" s="141"/>
      <c r="NRK23" s="141"/>
      <c r="NRL23" s="141"/>
      <c r="NRM23" s="141"/>
      <c r="NRN23" s="141"/>
      <c r="NRO23" s="141"/>
      <c r="NRP23" s="141"/>
      <c r="NRQ23" s="141"/>
      <c r="NRR23" s="141"/>
      <c r="NRS23" s="141"/>
      <c r="NRT23" s="141"/>
      <c r="NRU23" s="140" t="s">
        <v>35</v>
      </c>
      <c r="NRV23" s="141"/>
      <c r="NRW23" s="141"/>
      <c r="NRX23" s="141"/>
      <c r="NRY23" s="141"/>
      <c r="NRZ23" s="141"/>
      <c r="NSA23" s="141"/>
      <c r="NSB23" s="141"/>
      <c r="NSC23" s="141"/>
      <c r="NSD23" s="141"/>
      <c r="NSE23" s="141"/>
      <c r="NSF23" s="141"/>
      <c r="NSG23" s="141"/>
      <c r="NSH23" s="141"/>
      <c r="NSI23" s="141"/>
      <c r="NSJ23" s="141"/>
      <c r="NSK23" s="140" t="s">
        <v>35</v>
      </c>
      <c r="NSL23" s="141"/>
      <c r="NSM23" s="141"/>
      <c r="NSN23" s="141"/>
      <c r="NSO23" s="141"/>
      <c r="NSP23" s="141"/>
      <c r="NSQ23" s="141"/>
      <c r="NSR23" s="141"/>
      <c r="NSS23" s="141"/>
      <c r="NST23" s="141"/>
      <c r="NSU23" s="141"/>
      <c r="NSV23" s="141"/>
      <c r="NSW23" s="141"/>
      <c r="NSX23" s="141"/>
      <c r="NSY23" s="141"/>
      <c r="NSZ23" s="141"/>
      <c r="NTA23" s="140" t="s">
        <v>35</v>
      </c>
      <c r="NTB23" s="141"/>
      <c r="NTC23" s="141"/>
      <c r="NTD23" s="141"/>
      <c r="NTE23" s="141"/>
      <c r="NTF23" s="141"/>
      <c r="NTG23" s="141"/>
      <c r="NTH23" s="141"/>
      <c r="NTI23" s="141"/>
      <c r="NTJ23" s="141"/>
      <c r="NTK23" s="141"/>
      <c r="NTL23" s="141"/>
      <c r="NTM23" s="141"/>
      <c r="NTN23" s="141"/>
      <c r="NTO23" s="141"/>
      <c r="NTP23" s="141"/>
      <c r="NTQ23" s="140" t="s">
        <v>35</v>
      </c>
      <c r="NTR23" s="141"/>
      <c r="NTS23" s="141"/>
      <c r="NTT23" s="141"/>
      <c r="NTU23" s="141"/>
      <c r="NTV23" s="141"/>
      <c r="NTW23" s="141"/>
      <c r="NTX23" s="141"/>
      <c r="NTY23" s="141"/>
      <c r="NTZ23" s="141"/>
      <c r="NUA23" s="141"/>
      <c r="NUB23" s="141"/>
      <c r="NUC23" s="141"/>
      <c r="NUD23" s="141"/>
      <c r="NUE23" s="141"/>
      <c r="NUF23" s="141"/>
      <c r="NUG23" s="140" t="s">
        <v>35</v>
      </c>
      <c r="NUH23" s="141"/>
      <c r="NUI23" s="141"/>
      <c r="NUJ23" s="141"/>
      <c r="NUK23" s="141"/>
      <c r="NUL23" s="141"/>
      <c r="NUM23" s="141"/>
      <c r="NUN23" s="141"/>
      <c r="NUO23" s="141"/>
      <c r="NUP23" s="141"/>
      <c r="NUQ23" s="141"/>
      <c r="NUR23" s="141"/>
      <c r="NUS23" s="141"/>
      <c r="NUT23" s="141"/>
      <c r="NUU23" s="141"/>
      <c r="NUV23" s="141"/>
      <c r="NUW23" s="140" t="s">
        <v>35</v>
      </c>
      <c r="NUX23" s="141"/>
      <c r="NUY23" s="141"/>
      <c r="NUZ23" s="141"/>
      <c r="NVA23" s="141"/>
      <c r="NVB23" s="141"/>
      <c r="NVC23" s="141"/>
      <c r="NVD23" s="141"/>
      <c r="NVE23" s="141"/>
      <c r="NVF23" s="141"/>
      <c r="NVG23" s="141"/>
      <c r="NVH23" s="141"/>
      <c r="NVI23" s="141"/>
      <c r="NVJ23" s="141"/>
      <c r="NVK23" s="141"/>
      <c r="NVL23" s="141"/>
      <c r="NVM23" s="140" t="s">
        <v>35</v>
      </c>
      <c r="NVN23" s="141"/>
      <c r="NVO23" s="141"/>
      <c r="NVP23" s="141"/>
      <c r="NVQ23" s="141"/>
      <c r="NVR23" s="141"/>
      <c r="NVS23" s="141"/>
      <c r="NVT23" s="141"/>
      <c r="NVU23" s="141"/>
      <c r="NVV23" s="141"/>
      <c r="NVW23" s="141"/>
      <c r="NVX23" s="141"/>
      <c r="NVY23" s="141"/>
      <c r="NVZ23" s="141"/>
      <c r="NWA23" s="141"/>
      <c r="NWB23" s="141"/>
      <c r="NWC23" s="140" t="s">
        <v>35</v>
      </c>
      <c r="NWD23" s="141"/>
      <c r="NWE23" s="141"/>
      <c r="NWF23" s="141"/>
      <c r="NWG23" s="141"/>
      <c r="NWH23" s="141"/>
      <c r="NWI23" s="141"/>
      <c r="NWJ23" s="141"/>
      <c r="NWK23" s="141"/>
      <c r="NWL23" s="141"/>
      <c r="NWM23" s="141"/>
      <c r="NWN23" s="141"/>
      <c r="NWO23" s="141"/>
      <c r="NWP23" s="141"/>
      <c r="NWQ23" s="141"/>
      <c r="NWR23" s="141"/>
      <c r="NWS23" s="140" t="s">
        <v>35</v>
      </c>
      <c r="NWT23" s="141"/>
      <c r="NWU23" s="141"/>
      <c r="NWV23" s="141"/>
      <c r="NWW23" s="141"/>
      <c r="NWX23" s="141"/>
      <c r="NWY23" s="141"/>
      <c r="NWZ23" s="141"/>
      <c r="NXA23" s="141"/>
      <c r="NXB23" s="141"/>
      <c r="NXC23" s="141"/>
      <c r="NXD23" s="141"/>
      <c r="NXE23" s="141"/>
      <c r="NXF23" s="141"/>
      <c r="NXG23" s="141"/>
      <c r="NXH23" s="141"/>
      <c r="NXI23" s="140" t="s">
        <v>35</v>
      </c>
      <c r="NXJ23" s="141"/>
      <c r="NXK23" s="141"/>
      <c r="NXL23" s="141"/>
      <c r="NXM23" s="141"/>
      <c r="NXN23" s="141"/>
      <c r="NXO23" s="141"/>
      <c r="NXP23" s="141"/>
      <c r="NXQ23" s="141"/>
      <c r="NXR23" s="141"/>
      <c r="NXS23" s="141"/>
      <c r="NXT23" s="141"/>
      <c r="NXU23" s="141"/>
      <c r="NXV23" s="141"/>
      <c r="NXW23" s="141"/>
      <c r="NXX23" s="141"/>
      <c r="NXY23" s="140" t="s">
        <v>35</v>
      </c>
      <c r="NXZ23" s="141"/>
      <c r="NYA23" s="141"/>
      <c r="NYB23" s="141"/>
      <c r="NYC23" s="141"/>
      <c r="NYD23" s="141"/>
      <c r="NYE23" s="141"/>
      <c r="NYF23" s="141"/>
      <c r="NYG23" s="141"/>
      <c r="NYH23" s="141"/>
      <c r="NYI23" s="141"/>
      <c r="NYJ23" s="141"/>
      <c r="NYK23" s="141"/>
      <c r="NYL23" s="141"/>
      <c r="NYM23" s="141"/>
      <c r="NYN23" s="141"/>
      <c r="NYO23" s="140" t="s">
        <v>35</v>
      </c>
      <c r="NYP23" s="141"/>
      <c r="NYQ23" s="141"/>
      <c r="NYR23" s="141"/>
      <c r="NYS23" s="141"/>
      <c r="NYT23" s="141"/>
      <c r="NYU23" s="141"/>
      <c r="NYV23" s="141"/>
      <c r="NYW23" s="141"/>
      <c r="NYX23" s="141"/>
      <c r="NYY23" s="141"/>
      <c r="NYZ23" s="141"/>
      <c r="NZA23" s="141"/>
      <c r="NZB23" s="141"/>
      <c r="NZC23" s="141"/>
      <c r="NZD23" s="141"/>
      <c r="NZE23" s="140" t="s">
        <v>35</v>
      </c>
      <c r="NZF23" s="141"/>
      <c r="NZG23" s="141"/>
      <c r="NZH23" s="141"/>
      <c r="NZI23" s="141"/>
      <c r="NZJ23" s="141"/>
      <c r="NZK23" s="141"/>
      <c r="NZL23" s="141"/>
      <c r="NZM23" s="141"/>
      <c r="NZN23" s="141"/>
      <c r="NZO23" s="141"/>
      <c r="NZP23" s="141"/>
      <c r="NZQ23" s="141"/>
      <c r="NZR23" s="141"/>
      <c r="NZS23" s="141"/>
      <c r="NZT23" s="141"/>
      <c r="NZU23" s="140" t="s">
        <v>35</v>
      </c>
      <c r="NZV23" s="141"/>
      <c r="NZW23" s="141"/>
      <c r="NZX23" s="141"/>
      <c r="NZY23" s="141"/>
      <c r="NZZ23" s="141"/>
      <c r="OAA23" s="141"/>
      <c r="OAB23" s="141"/>
      <c r="OAC23" s="141"/>
      <c r="OAD23" s="141"/>
      <c r="OAE23" s="141"/>
      <c r="OAF23" s="141"/>
      <c r="OAG23" s="141"/>
      <c r="OAH23" s="141"/>
      <c r="OAI23" s="141"/>
      <c r="OAJ23" s="141"/>
      <c r="OAK23" s="140" t="s">
        <v>35</v>
      </c>
      <c r="OAL23" s="141"/>
      <c r="OAM23" s="141"/>
      <c r="OAN23" s="141"/>
      <c r="OAO23" s="141"/>
      <c r="OAP23" s="141"/>
      <c r="OAQ23" s="141"/>
      <c r="OAR23" s="141"/>
      <c r="OAS23" s="141"/>
      <c r="OAT23" s="141"/>
      <c r="OAU23" s="141"/>
      <c r="OAV23" s="141"/>
      <c r="OAW23" s="141"/>
      <c r="OAX23" s="141"/>
      <c r="OAY23" s="141"/>
      <c r="OAZ23" s="141"/>
      <c r="OBA23" s="140" t="s">
        <v>35</v>
      </c>
      <c r="OBB23" s="141"/>
      <c r="OBC23" s="141"/>
      <c r="OBD23" s="141"/>
      <c r="OBE23" s="141"/>
      <c r="OBF23" s="141"/>
      <c r="OBG23" s="141"/>
      <c r="OBH23" s="141"/>
      <c r="OBI23" s="141"/>
      <c r="OBJ23" s="141"/>
      <c r="OBK23" s="141"/>
      <c r="OBL23" s="141"/>
      <c r="OBM23" s="141"/>
      <c r="OBN23" s="141"/>
      <c r="OBO23" s="141"/>
      <c r="OBP23" s="141"/>
      <c r="OBQ23" s="140" t="s">
        <v>35</v>
      </c>
      <c r="OBR23" s="141"/>
      <c r="OBS23" s="141"/>
      <c r="OBT23" s="141"/>
      <c r="OBU23" s="141"/>
      <c r="OBV23" s="141"/>
      <c r="OBW23" s="141"/>
      <c r="OBX23" s="141"/>
      <c r="OBY23" s="141"/>
      <c r="OBZ23" s="141"/>
      <c r="OCA23" s="141"/>
      <c r="OCB23" s="141"/>
      <c r="OCC23" s="141"/>
      <c r="OCD23" s="141"/>
      <c r="OCE23" s="141"/>
      <c r="OCF23" s="141"/>
      <c r="OCG23" s="140" t="s">
        <v>35</v>
      </c>
      <c r="OCH23" s="141"/>
      <c r="OCI23" s="141"/>
      <c r="OCJ23" s="141"/>
      <c r="OCK23" s="141"/>
      <c r="OCL23" s="141"/>
      <c r="OCM23" s="141"/>
      <c r="OCN23" s="141"/>
      <c r="OCO23" s="141"/>
      <c r="OCP23" s="141"/>
      <c r="OCQ23" s="141"/>
      <c r="OCR23" s="141"/>
      <c r="OCS23" s="141"/>
      <c r="OCT23" s="141"/>
      <c r="OCU23" s="141"/>
      <c r="OCV23" s="141"/>
      <c r="OCW23" s="140" t="s">
        <v>35</v>
      </c>
      <c r="OCX23" s="141"/>
      <c r="OCY23" s="141"/>
      <c r="OCZ23" s="141"/>
      <c r="ODA23" s="141"/>
      <c r="ODB23" s="141"/>
      <c r="ODC23" s="141"/>
      <c r="ODD23" s="141"/>
      <c r="ODE23" s="141"/>
      <c r="ODF23" s="141"/>
      <c r="ODG23" s="141"/>
      <c r="ODH23" s="141"/>
      <c r="ODI23" s="141"/>
      <c r="ODJ23" s="141"/>
      <c r="ODK23" s="141"/>
      <c r="ODL23" s="141"/>
      <c r="ODM23" s="140" t="s">
        <v>35</v>
      </c>
      <c r="ODN23" s="141"/>
      <c r="ODO23" s="141"/>
      <c r="ODP23" s="141"/>
      <c r="ODQ23" s="141"/>
      <c r="ODR23" s="141"/>
      <c r="ODS23" s="141"/>
      <c r="ODT23" s="141"/>
      <c r="ODU23" s="141"/>
      <c r="ODV23" s="141"/>
      <c r="ODW23" s="141"/>
      <c r="ODX23" s="141"/>
      <c r="ODY23" s="141"/>
      <c r="ODZ23" s="141"/>
      <c r="OEA23" s="141"/>
      <c r="OEB23" s="141"/>
      <c r="OEC23" s="140" t="s">
        <v>35</v>
      </c>
      <c r="OED23" s="141"/>
      <c r="OEE23" s="141"/>
      <c r="OEF23" s="141"/>
      <c r="OEG23" s="141"/>
      <c r="OEH23" s="141"/>
      <c r="OEI23" s="141"/>
      <c r="OEJ23" s="141"/>
      <c r="OEK23" s="141"/>
      <c r="OEL23" s="141"/>
      <c r="OEM23" s="141"/>
      <c r="OEN23" s="141"/>
      <c r="OEO23" s="141"/>
      <c r="OEP23" s="141"/>
      <c r="OEQ23" s="141"/>
      <c r="OER23" s="141"/>
      <c r="OES23" s="140" t="s">
        <v>35</v>
      </c>
      <c r="OET23" s="141"/>
      <c r="OEU23" s="141"/>
      <c r="OEV23" s="141"/>
      <c r="OEW23" s="141"/>
      <c r="OEX23" s="141"/>
      <c r="OEY23" s="141"/>
      <c r="OEZ23" s="141"/>
      <c r="OFA23" s="141"/>
      <c r="OFB23" s="141"/>
      <c r="OFC23" s="141"/>
      <c r="OFD23" s="141"/>
      <c r="OFE23" s="141"/>
      <c r="OFF23" s="141"/>
      <c r="OFG23" s="141"/>
      <c r="OFH23" s="141"/>
      <c r="OFI23" s="140" t="s">
        <v>35</v>
      </c>
      <c r="OFJ23" s="141"/>
      <c r="OFK23" s="141"/>
      <c r="OFL23" s="141"/>
      <c r="OFM23" s="141"/>
      <c r="OFN23" s="141"/>
      <c r="OFO23" s="141"/>
      <c r="OFP23" s="141"/>
      <c r="OFQ23" s="141"/>
      <c r="OFR23" s="141"/>
      <c r="OFS23" s="141"/>
      <c r="OFT23" s="141"/>
      <c r="OFU23" s="141"/>
      <c r="OFV23" s="141"/>
      <c r="OFW23" s="141"/>
      <c r="OFX23" s="141"/>
      <c r="OFY23" s="140" t="s">
        <v>35</v>
      </c>
      <c r="OFZ23" s="141"/>
      <c r="OGA23" s="141"/>
      <c r="OGB23" s="141"/>
      <c r="OGC23" s="141"/>
      <c r="OGD23" s="141"/>
      <c r="OGE23" s="141"/>
      <c r="OGF23" s="141"/>
      <c r="OGG23" s="141"/>
      <c r="OGH23" s="141"/>
      <c r="OGI23" s="141"/>
      <c r="OGJ23" s="141"/>
      <c r="OGK23" s="141"/>
      <c r="OGL23" s="141"/>
      <c r="OGM23" s="141"/>
      <c r="OGN23" s="141"/>
      <c r="OGO23" s="140" t="s">
        <v>35</v>
      </c>
      <c r="OGP23" s="141"/>
      <c r="OGQ23" s="141"/>
      <c r="OGR23" s="141"/>
      <c r="OGS23" s="141"/>
      <c r="OGT23" s="141"/>
      <c r="OGU23" s="141"/>
      <c r="OGV23" s="141"/>
      <c r="OGW23" s="141"/>
      <c r="OGX23" s="141"/>
      <c r="OGY23" s="141"/>
      <c r="OGZ23" s="141"/>
      <c r="OHA23" s="141"/>
      <c r="OHB23" s="141"/>
      <c r="OHC23" s="141"/>
      <c r="OHD23" s="141"/>
      <c r="OHE23" s="140" t="s">
        <v>35</v>
      </c>
      <c r="OHF23" s="141"/>
      <c r="OHG23" s="141"/>
      <c r="OHH23" s="141"/>
      <c r="OHI23" s="141"/>
      <c r="OHJ23" s="141"/>
      <c r="OHK23" s="141"/>
      <c r="OHL23" s="141"/>
      <c r="OHM23" s="141"/>
      <c r="OHN23" s="141"/>
      <c r="OHO23" s="141"/>
      <c r="OHP23" s="141"/>
      <c r="OHQ23" s="141"/>
      <c r="OHR23" s="141"/>
      <c r="OHS23" s="141"/>
      <c r="OHT23" s="141"/>
      <c r="OHU23" s="140" t="s">
        <v>35</v>
      </c>
      <c r="OHV23" s="141"/>
      <c r="OHW23" s="141"/>
      <c r="OHX23" s="141"/>
      <c r="OHY23" s="141"/>
      <c r="OHZ23" s="141"/>
      <c r="OIA23" s="141"/>
      <c r="OIB23" s="141"/>
      <c r="OIC23" s="141"/>
      <c r="OID23" s="141"/>
      <c r="OIE23" s="141"/>
      <c r="OIF23" s="141"/>
      <c r="OIG23" s="141"/>
      <c r="OIH23" s="141"/>
      <c r="OII23" s="141"/>
      <c r="OIJ23" s="141"/>
      <c r="OIK23" s="140" t="s">
        <v>35</v>
      </c>
      <c r="OIL23" s="141"/>
      <c r="OIM23" s="141"/>
      <c r="OIN23" s="141"/>
      <c r="OIO23" s="141"/>
      <c r="OIP23" s="141"/>
      <c r="OIQ23" s="141"/>
      <c r="OIR23" s="141"/>
      <c r="OIS23" s="141"/>
      <c r="OIT23" s="141"/>
      <c r="OIU23" s="141"/>
      <c r="OIV23" s="141"/>
      <c r="OIW23" s="141"/>
      <c r="OIX23" s="141"/>
      <c r="OIY23" s="141"/>
      <c r="OIZ23" s="141"/>
      <c r="OJA23" s="140" t="s">
        <v>35</v>
      </c>
      <c r="OJB23" s="141"/>
      <c r="OJC23" s="141"/>
      <c r="OJD23" s="141"/>
      <c r="OJE23" s="141"/>
      <c r="OJF23" s="141"/>
      <c r="OJG23" s="141"/>
      <c r="OJH23" s="141"/>
      <c r="OJI23" s="141"/>
      <c r="OJJ23" s="141"/>
      <c r="OJK23" s="141"/>
      <c r="OJL23" s="141"/>
      <c r="OJM23" s="141"/>
      <c r="OJN23" s="141"/>
      <c r="OJO23" s="141"/>
      <c r="OJP23" s="141"/>
      <c r="OJQ23" s="140" t="s">
        <v>35</v>
      </c>
      <c r="OJR23" s="141"/>
      <c r="OJS23" s="141"/>
      <c r="OJT23" s="141"/>
      <c r="OJU23" s="141"/>
      <c r="OJV23" s="141"/>
      <c r="OJW23" s="141"/>
      <c r="OJX23" s="141"/>
      <c r="OJY23" s="141"/>
      <c r="OJZ23" s="141"/>
      <c r="OKA23" s="141"/>
      <c r="OKB23" s="141"/>
      <c r="OKC23" s="141"/>
      <c r="OKD23" s="141"/>
      <c r="OKE23" s="141"/>
      <c r="OKF23" s="141"/>
      <c r="OKG23" s="140" t="s">
        <v>35</v>
      </c>
      <c r="OKH23" s="141"/>
      <c r="OKI23" s="141"/>
      <c r="OKJ23" s="141"/>
      <c r="OKK23" s="141"/>
      <c r="OKL23" s="141"/>
      <c r="OKM23" s="141"/>
      <c r="OKN23" s="141"/>
      <c r="OKO23" s="141"/>
      <c r="OKP23" s="141"/>
      <c r="OKQ23" s="141"/>
      <c r="OKR23" s="141"/>
      <c r="OKS23" s="141"/>
      <c r="OKT23" s="141"/>
      <c r="OKU23" s="141"/>
      <c r="OKV23" s="141"/>
      <c r="OKW23" s="140" t="s">
        <v>35</v>
      </c>
      <c r="OKX23" s="141"/>
      <c r="OKY23" s="141"/>
      <c r="OKZ23" s="141"/>
      <c r="OLA23" s="141"/>
      <c r="OLB23" s="141"/>
      <c r="OLC23" s="141"/>
      <c r="OLD23" s="141"/>
      <c r="OLE23" s="141"/>
      <c r="OLF23" s="141"/>
      <c r="OLG23" s="141"/>
      <c r="OLH23" s="141"/>
      <c r="OLI23" s="141"/>
      <c r="OLJ23" s="141"/>
      <c r="OLK23" s="141"/>
      <c r="OLL23" s="141"/>
      <c r="OLM23" s="140" t="s">
        <v>35</v>
      </c>
      <c r="OLN23" s="141"/>
      <c r="OLO23" s="141"/>
      <c r="OLP23" s="141"/>
      <c r="OLQ23" s="141"/>
      <c r="OLR23" s="141"/>
      <c r="OLS23" s="141"/>
      <c r="OLT23" s="141"/>
      <c r="OLU23" s="141"/>
      <c r="OLV23" s="141"/>
      <c r="OLW23" s="141"/>
      <c r="OLX23" s="141"/>
      <c r="OLY23" s="141"/>
      <c r="OLZ23" s="141"/>
      <c r="OMA23" s="141"/>
      <c r="OMB23" s="141"/>
      <c r="OMC23" s="140" t="s">
        <v>35</v>
      </c>
      <c r="OMD23" s="141"/>
      <c r="OME23" s="141"/>
      <c r="OMF23" s="141"/>
      <c r="OMG23" s="141"/>
      <c r="OMH23" s="141"/>
      <c r="OMI23" s="141"/>
      <c r="OMJ23" s="141"/>
      <c r="OMK23" s="141"/>
      <c r="OML23" s="141"/>
      <c r="OMM23" s="141"/>
      <c r="OMN23" s="141"/>
      <c r="OMO23" s="141"/>
      <c r="OMP23" s="141"/>
      <c r="OMQ23" s="141"/>
      <c r="OMR23" s="141"/>
      <c r="OMS23" s="140" t="s">
        <v>35</v>
      </c>
      <c r="OMT23" s="141"/>
      <c r="OMU23" s="141"/>
      <c r="OMV23" s="141"/>
      <c r="OMW23" s="141"/>
      <c r="OMX23" s="141"/>
      <c r="OMY23" s="141"/>
      <c r="OMZ23" s="141"/>
      <c r="ONA23" s="141"/>
      <c r="ONB23" s="141"/>
      <c r="ONC23" s="141"/>
      <c r="OND23" s="141"/>
      <c r="ONE23" s="141"/>
      <c r="ONF23" s="141"/>
      <c r="ONG23" s="141"/>
      <c r="ONH23" s="141"/>
      <c r="ONI23" s="140" t="s">
        <v>35</v>
      </c>
      <c r="ONJ23" s="141"/>
      <c r="ONK23" s="141"/>
      <c r="ONL23" s="141"/>
      <c r="ONM23" s="141"/>
      <c r="ONN23" s="141"/>
      <c r="ONO23" s="141"/>
      <c r="ONP23" s="141"/>
      <c r="ONQ23" s="141"/>
      <c r="ONR23" s="141"/>
      <c r="ONS23" s="141"/>
      <c r="ONT23" s="141"/>
      <c r="ONU23" s="141"/>
      <c r="ONV23" s="141"/>
      <c r="ONW23" s="141"/>
      <c r="ONX23" s="141"/>
      <c r="ONY23" s="140" t="s">
        <v>35</v>
      </c>
      <c r="ONZ23" s="141"/>
      <c r="OOA23" s="141"/>
      <c r="OOB23" s="141"/>
      <c r="OOC23" s="141"/>
      <c r="OOD23" s="141"/>
      <c r="OOE23" s="141"/>
      <c r="OOF23" s="141"/>
      <c r="OOG23" s="141"/>
      <c r="OOH23" s="141"/>
      <c r="OOI23" s="141"/>
      <c r="OOJ23" s="141"/>
      <c r="OOK23" s="141"/>
      <c r="OOL23" s="141"/>
      <c r="OOM23" s="141"/>
      <c r="OON23" s="141"/>
      <c r="OOO23" s="140" t="s">
        <v>35</v>
      </c>
      <c r="OOP23" s="141"/>
      <c r="OOQ23" s="141"/>
      <c r="OOR23" s="141"/>
      <c r="OOS23" s="141"/>
      <c r="OOT23" s="141"/>
      <c r="OOU23" s="141"/>
      <c r="OOV23" s="141"/>
      <c r="OOW23" s="141"/>
      <c r="OOX23" s="141"/>
      <c r="OOY23" s="141"/>
      <c r="OOZ23" s="141"/>
      <c r="OPA23" s="141"/>
      <c r="OPB23" s="141"/>
      <c r="OPC23" s="141"/>
      <c r="OPD23" s="141"/>
      <c r="OPE23" s="140" t="s">
        <v>35</v>
      </c>
      <c r="OPF23" s="141"/>
      <c r="OPG23" s="141"/>
      <c r="OPH23" s="141"/>
      <c r="OPI23" s="141"/>
      <c r="OPJ23" s="141"/>
      <c r="OPK23" s="141"/>
      <c r="OPL23" s="141"/>
      <c r="OPM23" s="141"/>
      <c r="OPN23" s="141"/>
      <c r="OPO23" s="141"/>
      <c r="OPP23" s="141"/>
      <c r="OPQ23" s="141"/>
      <c r="OPR23" s="141"/>
      <c r="OPS23" s="141"/>
      <c r="OPT23" s="141"/>
      <c r="OPU23" s="140" t="s">
        <v>35</v>
      </c>
      <c r="OPV23" s="141"/>
      <c r="OPW23" s="141"/>
      <c r="OPX23" s="141"/>
      <c r="OPY23" s="141"/>
      <c r="OPZ23" s="141"/>
      <c r="OQA23" s="141"/>
      <c r="OQB23" s="141"/>
      <c r="OQC23" s="141"/>
      <c r="OQD23" s="141"/>
      <c r="OQE23" s="141"/>
      <c r="OQF23" s="141"/>
      <c r="OQG23" s="141"/>
      <c r="OQH23" s="141"/>
      <c r="OQI23" s="141"/>
      <c r="OQJ23" s="141"/>
      <c r="OQK23" s="140" t="s">
        <v>35</v>
      </c>
      <c r="OQL23" s="141"/>
      <c r="OQM23" s="141"/>
      <c r="OQN23" s="141"/>
      <c r="OQO23" s="141"/>
      <c r="OQP23" s="141"/>
      <c r="OQQ23" s="141"/>
      <c r="OQR23" s="141"/>
      <c r="OQS23" s="141"/>
      <c r="OQT23" s="141"/>
      <c r="OQU23" s="141"/>
      <c r="OQV23" s="141"/>
      <c r="OQW23" s="141"/>
      <c r="OQX23" s="141"/>
      <c r="OQY23" s="141"/>
      <c r="OQZ23" s="141"/>
      <c r="ORA23" s="140" t="s">
        <v>35</v>
      </c>
      <c r="ORB23" s="141"/>
      <c r="ORC23" s="141"/>
      <c r="ORD23" s="141"/>
      <c r="ORE23" s="141"/>
      <c r="ORF23" s="141"/>
      <c r="ORG23" s="141"/>
      <c r="ORH23" s="141"/>
      <c r="ORI23" s="141"/>
      <c r="ORJ23" s="141"/>
      <c r="ORK23" s="141"/>
      <c r="ORL23" s="141"/>
      <c r="ORM23" s="141"/>
      <c r="ORN23" s="141"/>
      <c r="ORO23" s="141"/>
      <c r="ORP23" s="141"/>
      <c r="ORQ23" s="140" t="s">
        <v>35</v>
      </c>
      <c r="ORR23" s="141"/>
      <c r="ORS23" s="141"/>
      <c r="ORT23" s="141"/>
      <c r="ORU23" s="141"/>
      <c r="ORV23" s="141"/>
      <c r="ORW23" s="141"/>
      <c r="ORX23" s="141"/>
      <c r="ORY23" s="141"/>
      <c r="ORZ23" s="141"/>
      <c r="OSA23" s="141"/>
      <c r="OSB23" s="141"/>
      <c r="OSC23" s="141"/>
      <c r="OSD23" s="141"/>
      <c r="OSE23" s="141"/>
      <c r="OSF23" s="141"/>
      <c r="OSG23" s="140" t="s">
        <v>35</v>
      </c>
      <c r="OSH23" s="141"/>
      <c r="OSI23" s="141"/>
      <c r="OSJ23" s="141"/>
      <c r="OSK23" s="141"/>
      <c r="OSL23" s="141"/>
      <c r="OSM23" s="141"/>
      <c r="OSN23" s="141"/>
      <c r="OSO23" s="141"/>
      <c r="OSP23" s="141"/>
      <c r="OSQ23" s="141"/>
      <c r="OSR23" s="141"/>
      <c r="OSS23" s="141"/>
      <c r="OST23" s="141"/>
      <c r="OSU23" s="141"/>
      <c r="OSV23" s="141"/>
      <c r="OSW23" s="140" t="s">
        <v>35</v>
      </c>
      <c r="OSX23" s="141"/>
      <c r="OSY23" s="141"/>
      <c r="OSZ23" s="141"/>
      <c r="OTA23" s="141"/>
      <c r="OTB23" s="141"/>
      <c r="OTC23" s="141"/>
      <c r="OTD23" s="141"/>
      <c r="OTE23" s="141"/>
      <c r="OTF23" s="141"/>
      <c r="OTG23" s="141"/>
      <c r="OTH23" s="141"/>
      <c r="OTI23" s="141"/>
      <c r="OTJ23" s="141"/>
      <c r="OTK23" s="141"/>
      <c r="OTL23" s="141"/>
      <c r="OTM23" s="140" t="s">
        <v>35</v>
      </c>
      <c r="OTN23" s="141"/>
      <c r="OTO23" s="141"/>
      <c r="OTP23" s="141"/>
      <c r="OTQ23" s="141"/>
      <c r="OTR23" s="141"/>
      <c r="OTS23" s="141"/>
      <c r="OTT23" s="141"/>
      <c r="OTU23" s="141"/>
      <c r="OTV23" s="141"/>
      <c r="OTW23" s="141"/>
      <c r="OTX23" s="141"/>
      <c r="OTY23" s="141"/>
      <c r="OTZ23" s="141"/>
      <c r="OUA23" s="141"/>
      <c r="OUB23" s="141"/>
      <c r="OUC23" s="140" t="s">
        <v>35</v>
      </c>
      <c r="OUD23" s="141"/>
      <c r="OUE23" s="141"/>
      <c r="OUF23" s="141"/>
      <c r="OUG23" s="141"/>
      <c r="OUH23" s="141"/>
      <c r="OUI23" s="141"/>
      <c r="OUJ23" s="141"/>
      <c r="OUK23" s="141"/>
      <c r="OUL23" s="141"/>
      <c r="OUM23" s="141"/>
      <c r="OUN23" s="141"/>
      <c r="OUO23" s="141"/>
      <c r="OUP23" s="141"/>
      <c r="OUQ23" s="141"/>
      <c r="OUR23" s="141"/>
      <c r="OUS23" s="140" t="s">
        <v>35</v>
      </c>
      <c r="OUT23" s="141"/>
      <c r="OUU23" s="141"/>
      <c r="OUV23" s="141"/>
      <c r="OUW23" s="141"/>
      <c r="OUX23" s="141"/>
      <c r="OUY23" s="141"/>
      <c r="OUZ23" s="141"/>
      <c r="OVA23" s="141"/>
      <c r="OVB23" s="141"/>
      <c r="OVC23" s="141"/>
      <c r="OVD23" s="141"/>
      <c r="OVE23" s="141"/>
      <c r="OVF23" s="141"/>
      <c r="OVG23" s="141"/>
      <c r="OVH23" s="141"/>
      <c r="OVI23" s="140" t="s">
        <v>35</v>
      </c>
      <c r="OVJ23" s="141"/>
      <c r="OVK23" s="141"/>
      <c r="OVL23" s="141"/>
      <c r="OVM23" s="141"/>
      <c r="OVN23" s="141"/>
      <c r="OVO23" s="141"/>
      <c r="OVP23" s="141"/>
      <c r="OVQ23" s="141"/>
      <c r="OVR23" s="141"/>
      <c r="OVS23" s="141"/>
      <c r="OVT23" s="141"/>
      <c r="OVU23" s="141"/>
      <c r="OVV23" s="141"/>
      <c r="OVW23" s="141"/>
      <c r="OVX23" s="141"/>
      <c r="OVY23" s="140" t="s">
        <v>35</v>
      </c>
      <c r="OVZ23" s="141"/>
      <c r="OWA23" s="141"/>
      <c r="OWB23" s="141"/>
      <c r="OWC23" s="141"/>
      <c r="OWD23" s="141"/>
      <c r="OWE23" s="141"/>
      <c r="OWF23" s="141"/>
      <c r="OWG23" s="141"/>
      <c r="OWH23" s="141"/>
      <c r="OWI23" s="141"/>
      <c r="OWJ23" s="141"/>
      <c r="OWK23" s="141"/>
      <c r="OWL23" s="141"/>
      <c r="OWM23" s="141"/>
      <c r="OWN23" s="141"/>
      <c r="OWO23" s="140" t="s">
        <v>35</v>
      </c>
      <c r="OWP23" s="141"/>
      <c r="OWQ23" s="141"/>
      <c r="OWR23" s="141"/>
      <c r="OWS23" s="141"/>
      <c r="OWT23" s="141"/>
      <c r="OWU23" s="141"/>
      <c r="OWV23" s="141"/>
      <c r="OWW23" s="141"/>
      <c r="OWX23" s="141"/>
      <c r="OWY23" s="141"/>
      <c r="OWZ23" s="141"/>
      <c r="OXA23" s="141"/>
      <c r="OXB23" s="141"/>
      <c r="OXC23" s="141"/>
      <c r="OXD23" s="141"/>
      <c r="OXE23" s="140" t="s">
        <v>35</v>
      </c>
      <c r="OXF23" s="141"/>
      <c r="OXG23" s="141"/>
      <c r="OXH23" s="141"/>
      <c r="OXI23" s="141"/>
      <c r="OXJ23" s="141"/>
      <c r="OXK23" s="141"/>
      <c r="OXL23" s="141"/>
      <c r="OXM23" s="141"/>
      <c r="OXN23" s="141"/>
      <c r="OXO23" s="141"/>
      <c r="OXP23" s="141"/>
      <c r="OXQ23" s="141"/>
      <c r="OXR23" s="141"/>
      <c r="OXS23" s="141"/>
      <c r="OXT23" s="141"/>
      <c r="OXU23" s="140" t="s">
        <v>35</v>
      </c>
      <c r="OXV23" s="141"/>
      <c r="OXW23" s="141"/>
      <c r="OXX23" s="141"/>
      <c r="OXY23" s="141"/>
      <c r="OXZ23" s="141"/>
      <c r="OYA23" s="141"/>
      <c r="OYB23" s="141"/>
      <c r="OYC23" s="141"/>
      <c r="OYD23" s="141"/>
      <c r="OYE23" s="141"/>
      <c r="OYF23" s="141"/>
      <c r="OYG23" s="141"/>
      <c r="OYH23" s="141"/>
      <c r="OYI23" s="141"/>
      <c r="OYJ23" s="141"/>
      <c r="OYK23" s="140" t="s">
        <v>35</v>
      </c>
      <c r="OYL23" s="141"/>
      <c r="OYM23" s="141"/>
      <c r="OYN23" s="141"/>
      <c r="OYO23" s="141"/>
      <c r="OYP23" s="141"/>
      <c r="OYQ23" s="141"/>
      <c r="OYR23" s="141"/>
      <c r="OYS23" s="141"/>
      <c r="OYT23" s="141"/>
      <c r="OYU23" s="141"/>
      <c r="OYV23" s="141"/>
      <c r="OYW23" s="141"/>
      <c r="OYX23" s="141"/>
      <c r="OYY23" s="141"/>
      <c r="OYZ23" s="141"/>
      <c r="OZA23" s="140" t="s">
        <v>35</v>
      </c>
      <c r="OZB23" s="141"/>
      <c r="OZC23" s="141"/>
      <c r="OZD23" s="141"/>
      <c r="OZE23" s="141"/>
      <c r="OZF23" s="141"/>
      <c r="OZG23" s="141"/>
      <c r="OZH23" s="141"/>
      <c r="OZI23" s="141"/>
      <c r="OZJ23" s="141"/>
      <c r="OZK23" s="141"/>
      <c r="OZL23" s="141"/>
      <c r="OZM23" s="141"/>
      <c r="OZN23" s="141"/>
      <c r="OZO23" s="141"/>
      <c r="OZP23" s="141"/>
      <c r="OZQ23" s="140" t="s">
        <v>35</v>
      </c>
      <c r="OZR23" s="141"/>
      <c r="OZS23" s="141"/>
      <c r="OZT23" s="141"/>
      <c r="OZU23" s="141"/>
      <c r="OZV23" s="141"/>
      <c r="OZW23" s="141"/>
      <c r="OZX23" s="141"/>
      <c r="OZY23" s="141"/>
      <c r="OZZ23" s="141"/>
      <c r="PAA23" s="141"/>
      <c r="PAB23" s="141"/>
      <c r="PAC23" s="141"/>
      <c r="PAD23" s="141"/>
      <c r="PAE23" s="141"/>
      <c r="PAF23" s="141"/>
      <c r="PAG23" s="140" t="s">
        <v>35</v>
      </c>
      <c r="PAH23" s="141"/>
      <c r="PAI23" s="141"/>
      <c r="PAJ23" s="141"/>
      <c r="PAK23" s="141"/>
      <c r="PAL23" s="141"/>
      <c r="PAM23" s="141"/>
      <c r="PAN23" s="141"/>
      <c r="PAO23" s="141"/>
      <c r="PAP23" s="141"/>
      <c r="PAQ23" s="141"/>
      <c r="PAR23" s="141"/>
      <c r="PAS23" s="141"/>
      <c r="PAT23" s="141"/>
      <c r="PAU23" s="141"/>
      <c r="PAV23" s="141"/>
      <c r="PAW23" s="140" t="s">
        <v>35</v>
      </c>
      <c r="PAX23" s="141"/>
      <c r="PAY23" s="141"/>
      <c r="PAZ23" s="141"/>
      <c r="PBA23" s="141"/>
      <c r="PBB23" s="141"/>
      <c r="PBC23" s="141"/>
      <c r="PBD23" s="141"/>
      <c r="PBE23" s="141"/>
      <c r="PBF23" s="141"/>
      <c r="PBG23" s="141"/>
      <c r="PBH23" s="141"/>
      <c r="PBI23" s="141"/>
      <c r="PBJ23" s="141"/>
      <c r="PBK23" s="141"/>
      <c r="PBL23" s="141"/>
      <c r="PBM23" s="140" t="s">
        <v>35</v>
      </c>
      <c r="PBN23" s="141"/>
      <c r="PBO23" s="141"/>
      <c r="PBP23" s="141"/>
      <c r="PBQ23" s="141"/>
      <c r="PBR23" s="141"/>
      <c r="PBS23" s="141"/>
      <c r="PBT23" s="141"/>
      <c r="PBU23" s="141"/>
      <c r="PBV23" s="141"/>
      <c r="PBW23" s="141"/>
      <c r="PBX23" s="141"/>
      <c r="PBY23" s="141"/>
      <c r="PBZ23" s="141"/>
      <c r="PCA23" s="141"/>
      <c r="PCB23" s="141"/>
      <c r="PCC23" s="140" t="s">
        <v>35</v>
      </c>
      <c r="PCD23" s="141"/>
      <c r="PCE23" s="141"/>
      <c r="PCF23" s="141"/>
      <c r="PCG23" s="141"/>
      <c r="PCH23" s="141"/>
      <c r="PCI23" s="141"/>
      <c r="PCJ23" s="141"/>
      <c r="PCK23" s="141"/>
      <c r="PCL23" s="141"/>
      <c r="PCM23" s="141"/>
      <c r="PCN23" s="141"/>
      <c r="PCO23" s="141"/>
      <c r="PCP23" s="141"/>
      <c r="PCQ23" s="141"/>
      <c r="PCR23" s="141"/>
      <c r="PCS23" s="140" t="s">
        <v>35</v>
      </c>
      <c r="PCT23" s="141"/>
      <c r="PCU23" s="141"/>
      <c r="PCV23" s="141"/>
      <c r="PCW23" s="141"/>
      <c r="PCX23" s="141"/>
      <c r="PCY23" s="141"/>
      <c r="PCZ23" s="141"/>
      <c r="PDA23" s="141"/>
      <c r="PDB23" s="141"/>
      <c r="PDC23" s="141"/>
      <c r="PDD23" s="141"/>
      <c r="PDE23" s="141"/>
      <c r="PDF23" s="141"/>
      <c r="PDG23" s="141"/>
      <c r="PDH23" s="141"/>
      <c r="PDI23" s="140" t="s">
        <v>35</v>
      </c>
      <c r="PDJ23" s="141"/>
      <c r="PDK23" s="141"/>
      <c r="PDL23" s="141"/>
      <c r="PDM23" s="141"/>
      <c r="PDN23" s="141"/>
      <c r="PDO23" s="141"/>
      <c r="PDP23" s="141"/>
      <c r="PDQ23" s="141"/>
      <c r="PDR23" s="141"/>
      <c r="PDS23" s="141"/>
      <c r="PDT23" s="141"/>
      <c r="PDU23" s="141"/>
      <c r="PDV23" s="141"/>
      <c r="PDW23" s="141"/>
      <c r="PDX23" s="141"/>
      <c r="PDY23" s="140" t="s">
        <v>35</v>
      </c>
      <c r="PDZ23" s="141"/>
      <c r="PEA23" s="141"/>
      <c r="PEB23" s="141"/>
      <c r="PEC23" s="141"/>
      <c r="PED23" s="141"/>
      <c r="PEE23" s="141"/>
      <c r="PEF23" s="141"/>
      <c r="PEG23" s="141"/>
      <c r="PEH23" s="141"/>
      <c r="PEI23" s="141"/>
      <c r="PEJ23" s="141"/>
      <c r="PEK23" s="141"/>
      <c r="PEL23" s="141"/>
      <c r="PEM23" s="141"/>
      <c r="PEN23" s="141"/>
      <c r="PEO23" s="140" t="s">
        <v>35</v>
      </c>
      <c r="PEP23" s="141"/>
      <c r="PEQ23" s="141"/>
      <c r="PER23" s="141"/>
      <c r="PES23" s="141"/>
      <c r="PET23" s="141"/>
      <c r="PEU23" s="141"/>
      <c r="PEV23" s="141"/>
      <c r="PEW23" s="141"/>
      <c r="PEX23" s="141"/>
      <c r="PEY23" s="141"/>
      <c r="PEZ23" s="141"/>
      <c r="PFA23" s="141"/>
      <c r="PFB23" s="141"/>
      <c r="PFC23" s="141"/>
      <c r="PFD23" s="141"/>
      <c r="PFE23" s="140" t="s">
        <v>35</v>
      </c>
      <c r="PFF23" s="141"/>
      <c r="PFG23" s="141"/>
      <c r="PFH23" s="141"/>
      <c r="PFI23" s="141"/>
      <c r="PFJ23" s="141"/>
      <c r="PFK23" s="141"/>
      <c r="PFL23" s="141"/>
      <c r="PFM23" s="141"/>
      <c r="PFN23" s="141"/>
      <c r="PFO23" s="141"/>
      <c r="PFP23" s="141"/>
      <c r="PFQ23" s="141"/>
      <c r="PFR23" s="141"/>
      <c r="PFS23" s="141"/>
      <c r="PFT23" s="141"/>
      <c r="PFU23" s="140" t="s">
        <v>35</v>
      </c>
      <c r="PFV23" s="141"/>
      <c r="PFW23" s="141"/>
      <c r="PFX23" s="141"/>
      <c r="PFY23" s="141"/>
      <c r="PFZ23" s="141"/>
      <c r="PGA23" s="141"/>
      <c r="PGB23" s="141"/>
      <c r="PGC23" s="141"/>
      <c r="PGD23" s="141"/>
      <c r="PGE23" s="141"/>
      <c r="PGF23" s="141"/>
      <c r="PGG23" s="141"/>
      <c r="PGH23" s="141"/>
      <c r="PGI23" s="141"/>
      <c r="PGJ23" s="141"/>
      <c r="PGK23" s="140" t="s">
        <v>35</v>
      </c>
      <c r="PGL23" s="141"/>
      <c r="PGM23" s="141"/>
      <c r="PGN23" s="141"/>
      <c r="PGO23" s="141"/>
      <c r="PGP23" s="141"/>
      <c r="PGQ23" s="141"/>
      <c r="PGR23" s="141"/>
      <c r="PGS23" s="141"/>
      <c r="PGT23" s="141"/>
      <c r="PGU23" s="141"/>
      <c r="PGV23" s="141"/>
      <c r="PGW23" s="141"/>
      <c r="PGX23" s="141"/>
      <c r="PGY23" s="141"/>
      <c r="PGZ23" s="141"/>
      <c r="PHA23" s="140" t="s">
        <v>35</v>
      </c>
      <c r="PHB23" s="141"/>
      <c r="PHC23" s="141"/>
      <c r="PHD23" s="141"/>
      <c r="PHE23" s="141"/>
      <c r="PHF23" s="141"/>
      <c r="PHG23" s="141"/>
      <c r="PHH23" s="141"/>
      <c r="PHI23" s="141"/>
      <c r="PHJ23" s="141"/>
      <c r="PHK23" s="141"/>
      <c r="PHL23" s="141"/>
      <c r="PHM23" s="141"/>
      <c r="PHN23" s="141"/>
      <c r="PHO23" s="141"/>
      <c r="PHP23" s="141"/>
      <c r="PHQ23" s="140" t="s">
        <v>35</v>
      </c>
      <c r="PHR23" s="141"/>
      <c r="PHS23" s="141"/>
      <c r="PHT23" s="141"/>
      <c r="PHU23" s="141"/>
      <c r="PHV23" s="141"/>
      <c r="PHW23" s="141"/>
      <c r="PHX23" s="141"/>
      <c r="PHY23" s="141"/>
      <c r="PHZ23" s="141"/>
      <c r="PIA23" s="141"/>
      <c r="PIB23" s="141"/>
      <c r="PIC23" s="141"/>
      <c r="PID23" s="141"/>
      <c r="PIE23" s="141"/>
      <c r="PIF23" s="141"/>
      <c r="PIG23" s="140" t="s">
        <v>35</v>
      </c>
      <c r="PIH23" s="141"/>
      <c r="PII23" s="141"/>
      <c r="PIJ23" s="141"/>
      <c r="PIK23" s="141"/>
      <c r="PIL23" s="141"/>
      <c r="PIM23" s="141"/>
      <c r="PIN23" s="141"/>
      <c r="PIO23" s="141"/>
      <c r="PIP23" s="141"/>
      <c r="PIQ23" s="141"/>
      <c r="PIR23" s="141"/>
      <c r="PIS23" s="141"/>
      <c r="PIT23" s="141"/>
      <c r="PIU23" s="141"/>
      <c r="PIV23" s="141"/>
      <c r="PIW23" s="140" t="s">
        <v>35</v>
      </c>
      <c r="PIX23" s="141"/>
      <c r="PIY23" s="141"/>
      <c r="PIZ23" s="141"/>
      <c r="PJA23" s="141"/>
      <c r="PJB23" s="141"/>
      <c r="PJC23" s="141"/>
      <c r="PJD23" s="141"/>
      <c r="PJE23" s="141"/>
      <c r="PJF23" s="141"/>
      <c r="PJG23" s="141"/>
      <c r="PJH23" s="141"/>
      <c r="PJI23" s="141"/>
      <c r="PJJ23" s="141"/>
      <c r="PJK23" s="141"/>
      <c r="PJL23" s="141"/>
      <c r="PJM23" s="140" t="s">
        <v>35</v>
      </c>
      <c r="PJN23" s="141"/>
      <c r="PJO23" s="141"/>
      <c r="PJP23" s="141"/>
      <c r="PJQ23" s="141"/>
      <c r="PJR23" s="141"/>
      <c r="PJS23" s="141"/>
      <c r="PJT23" s="141"/>
      <c r="PJU23" s="141"/>
      <c r="PJV23" s="141"/>
      <c r="PJW23" s="141"/>
      <c r="PJX23" s="141"/>
      <c r="PJY23" s="141"/>
      <c r="PJZ23" s="141"/>
      <c r="PKA23" s="141"/>
      <c r="PKB23" s="141"/>
      <c r="PKC23" s="140" t="s">
        <v>35</v>
      </c>
      <c r="PKD23" s="141"/>
      <c r="PKE23" s="141"/>
      <c r="PKF23" s="141"/>
      <c r="PKG23" s="141"/>
      <c r="PKH23" s="141"/>
      <c r="PKI23" s="141"/>
      <c r="PKJ23" s="141"/>
      <c r="PKK23" s="141"/>
      <c r="PKL23" s="141"/>
      <c r="PKM23" s="141"/>
      <c r="PKN23" s="141"/>
      <c r="PKO23" s="141"/>
      <c r="PKP23" s="141"/>
      <c r="PKQ23" s="141"/>
      <c r="PKR23" s="141"/>
      <c r="PKS23" s="140" t="s">
        <v>35</v>
      </c>
      <c r="PKT23" s="141"/>
      <c r="PKU23" s="141"/>
      <c r="PKV23" s="141"/>
      <c r="PKW23" s="141"/>
      <c r="PKX23" s="141"/>
      <c r="PKY23" s="141"/>
      <c r="PKZ23" s="141"/>
      <c r="PLA23" s="141"/>
      <c r="PLB23" s="141"/>
      <c r="PLC23" s="141"/>
      <c r="PLD23" s="141"/>
      <c r="PLE23" s="141"/>
      <c r="PLF23" s="141"/>
      <c r="PLG23" s="141"/>
      <c r="PLH23" s="141"/>
      <c r="PLI23" s="140" t="s">
        <v>35</v>
      </c>
      <c r="PLJ23" s="141"/>
      <c r="PLK23" s="141"/>
      <c r="PLL23" s="141"/>
      <c r="PLM23" s="141"/>
      <c r="PLN23" s="141"/>
      <c r="PLO23" s="141"/>
      <c r="PLP23" s="141"/>
      <c r="PLQ23" s="141"/>
      <c r="PLR23" s="141"/>
      <c r="PLS23" s="141"/>
      <c r="PLT23" s="141"/>
      <c r="PLU23" s="141"/>
      <c r="PLV23" s="141"/>
      <c r="PLW23" s="141"/>
      <c r="PLX23" s="141"/>
      <c r="PLY23" s="140" t="s">
        <v>35</v>
      </c>
      <c r="PLZ23" s="141"/>
      <c r="PMA23" s="141"/>
      <c r="PMB23" s="141"/>
      <c r="PMC23" s="141"/>
      <c r="PMD23" s="141"/>
      <c r="PME23" s="141"/>
      <c r="PMF23" s="141"/>
      <c r="PMG23" s="141"/>
      <c r="PMH23" s="141"/>
      <c r="PMI23" s="141"/>
      <c r="PMJ23" s="141"/>
      <c r="PMK23" s="141"/>
      <c r="PML23" s="141"/>
      <c r="PMM23" s="141"/>
      <c r="PMN23" s="141"/>
      <c r="PMO23" s="140" t="s">
        <v>35</v>
      </c>
      <c r="PMP23" s="141"/>
      <c r="PMQ23" s="141"/>
      <c r="PMR23" s="141"/>
      <c r="PMS23" s="141"/>
      <c r="PMT23" s="141"/>
      <c r="PMU23" s="141"/>
      <c r="PMV23" s="141"/>
      <c r="PMW23" s="141"/>
      <c r="PMX23" s="141"/>
      <c r="PMY23" s="141"/>
      <c r="PMZ23" s="141"/>
      <c r="PNA23" s="141"/>
      <c r="PNB23" s="141"/>
      <c r="PNC23" s="141"/>
      <c r="PND23" s="141"/>
      <c r="PNE23" s="140" t="s">
        <v>35</v>
      </c>
      <c r="PNF23" s="141"/>
      <c r="PNG23" s="141"/>
      <c r="PNH23" s="141"/>
      <c r="PNI23" s="141"/>
      <c r="PNJ23" s="141"/>
      <c r="PNK23" s="141"/>
      <c r="PNL23" s="141"/>
      <c r="PNM23" s="141"/>
      <c r="PNN23" s="141"/>
      <c r="PNO23" s="141"/>
      <c r="PNP23" s="141"/>
      <c r="PNQ23" s="141"/>
      <c r="PNR23" s="141"/>
      <c r="PNS23" s="141"/>
      <c r="PNT23" s="141"/>
      <c r="PNU23" s="140" t="s">
        <v>35</v>
      </c>
      <c r="PNV23" s="141"/>
      <c r="PNW23" s="141"/>
      <c r="PNX23" s="141"/>
      <c r="PNY23" s="141"/>
      <c r="PNZ23" s="141"/>
      <c r="POA23" s="141"/>
      <c r="POB23" s="141"/>
      <c r="POC23" s="141"/>
      <c r="POD23" s="141"/>
      <c r="POE23" s="141"/>
      <c r="POF23" s="141"/>
      <c r="POG23" s="141"/>
      <c r="POH23" s="141"/>
      <c r="POI23" s="141"/>
      <c r="POJ23" s="141"/>
      <c r="POK23" s="140" t="s">
        <v>35</v>
      </c>
      <c r="POL23" s="141"/>
      <c r="POM23" s="141"/>
      <c r="PON23" s="141"/>
      <c r="POO23" s="141"/>
      <c r="POP23" s="141"/>
      <c r="POQ23" s="141"/>
      <c r="POR23" s="141"/>
      <c r="POS23" s="141"/>
      <c r="POT23" s="141"/>
      <c r="POU23" s="141"/>
      <c r="POV23" s="141"/>
      <c r="POW23" s="141"/>
      <c r="POX23" s="141"/>
      <c r="POY23" s="141"/>
      <c r="POZ23" s="141"/>
      <c r="PPA23" s="140" t="s">
        <v>35</v>
      </c>
      <c r="PPB23" s="141"/>
      <c r="PPC23" s="141"/>
      <c r="PPD23" s="141"/>
      <c r="PPE23" s="141"/>
      <c r="PPF23" s="141"/>
      <c r="PPG23" s="141"/>
      <c r="PPH23" s="141"/>
      <c r="PPI23" s="141"/>
      <c r="PPJ23" s="141"/>
      <c r="PPK23" s="141"/>
      <c r="PPL23" s="141"/>
      <c r="PPM23" s="141"/>
      <c r="PPN23" s="141"/>
      <c r="PPO23" s="141"/>
      <c r="PPP23" s="141"/>
      <c r="PPQ23" s="140" t="s">
        <v>35</v>
      </c>
      <c r="PPR23" s="141"/>
      <c r="PPS23" s="141"/>
      <c r="PPT23" s="141"/>
      <c r="PPU23" s="141"/>
      <c r="PPV23" s="141"/>
      <c r="PPW23" s="141"/>
      <c r="PPX23" s="141"/>
      <c r="PPY23" s="141"/>
      <c r="PPZ23" s="141"/>
      <c r="PQA23" s="141"/>
      <c r="PQB23" s="141"/>
      <c r="PQC23" s="141"/>
      <c r="PQD23" s="141"/>
      <c r="PQE23" s="141"/>
      <c r="PQF23" s="141"/>
      <c r="PQG23" s="140" t="s">
        <v>35</v>
      </c>
      <c r="PQH23" s="141"/>
      <c r="PQI23" s="141"/>
      <c r="PQJ23" s="141"/>
      <c r="PQK23" s="141"/>
      <c r="PQL23" s="141"/>
      <c r="PQM23" s="141"/>
      <c r="PQN23" s="141"/>
      <c r="PQO23" s="141"/>
      <c r="PQP23" s="141"/>
      <c r="PQQ23" s="141"/>
      <c r="PQR23" s="141"/>
      <c r="PQS23" s="141"/>
      <c r="PQT23" s="141"/>
      <c r="PQU23" s="141"/>
      <c r="PQV23" s="141"/>
      <c r="PQW23" s="140" t="s">
        <v>35</v>
      </c>
      <c r="PQX23" s="141"/>
      <c r="PQY23" s="141"/>
      <c r="PQZ23" s="141"/>
      <c r="PRA23" s="141"/>
      <c r="PRB23" s="141"/>
      <c r="PRC23" s="141"/>
      <c r="PRD23" s="141"/>
      <c r="PRE23" s="141"/>
      <c r="PRF23" s="141"/>
      <c r="PRG23" s="141"/>
      <c r="PRH23" s="141"/>
      <c r="PRI23" s="141"/>
      <c r="PRJ23" s="141"/>
      <c r="PRK23" s="141"/>
      <c r="PRL23" s="141"/>
      <c r="PRM23" s="140" t="s">
        <v>35</v>
      </c>
      <c r="PRN23" s="141"/>
      <c r="PRO23" s="141"/>
      <c r="PRP23" s="141"/>
      <c r="PRQ23" s="141"/>
      <c r="PRR23" s="141"/>
      <c r="PRS23" s="141"/>
      <c r="PRT23" s="141"/>
      <c r="PRU23" s="141"/>
      <c r="PRV23" s="141"/>
      <c r="PRW23" s="141"/>
      <c r="PRX23" s="141"/>
      <c r="PRY23" s="141"/>
      <c r="PRZ23" s="141"/>
      <c r="PSA23" s="141"/>
      <c r="PSB23" s="141"/>
      <c r="PSC23" s="140" t="s">
        <v>35</v>
      </c>
      <c r="PSD23" s="141"/>
      <c r="PSE23" s="141"/>
      <c r="PSF23" s="141"/>
      <c r="PSG23" s="141"/>
      <c r="PSH23" s="141"/>
      <c r="PSI23" s="141"/>
      <c r="PSJ23" s="141"/>
      <c r="PSK23" s="141"/>
      <c r="PSL23" s="141"/>
      <c r="PSM23" s="141"/>
      <c r="PSN23" s="141"/>
      <c r="PSO23" s="141"/>
      <c r="PSP23" s="141"/>
      <c r="PSQ23" s="141"/>
      <c r="PSR23" s="141"/>
      <c r="PSS23" s="140" t="s">
        <v>35</v>
      </c>
      <c r="PST23" s="141"/>
      <c r="PSU23" s="141"/>
      <c r="PSV23" s="141"/>
      <c r="PSW23" s="141"/>
      <c r="PSX23" s="141"/>
      <c r="PSY23" s="141"/>
      <c r="PSZ23" s="141"/>
      <c r="PTA23" s="141"/>
      <c r="PTB23" s="141"/>
      <c r="PTC23" s="141"/>
      <c r="PTD23" s="141"/>
      <c r="PTE23" s="141"/>
      <c r="PTF23" s="141"/>
      <c r="PTG23" s="141"/>
      <c r="PTH23" s="141"/>
      <c r="PTI23" s="140" t="s">
        <v>35</v>
      </c>
      <c r="PTJ23" s="141"/>
      <c r="PTK23" s="141"/>
      <c r="PTL23" s="141"/>
      <c r="PTM23" s="141"/>
      <c r="PTN23" s="141"/>
      <c r="PTO23" s="141"/>
      <c r="PTP23" s="141"/>
      <c r="PTQ23" s="141"/>
      <c r="PTR23" s="141"/>
      <c r="PTS23" s="141"/>
      <c r="PTT23" s="141"/>
      <c r="PTU23" s="141"/>
      <c r="PTV23" s="141"/>
      <c r="PTW23" s="141"/>
      <c r="PTX23" s="141"/>
      <c r="PTY23" s="140" t="s">
        <v>35</v>
      </c>
      <c r="PTZ23" s="141"/>
      <c r="PUA23" s="141"/>
      <c r="PUB23" s="141"/>
      <c r="PUC23" s="141"/>
      <c r="PUD23" s="141"/>
      <c r="PUE23" s="141"/>
      <c r="PUF23" s="141"/>
      <c r="PUG23" s="141"/>
      <c r="PUH23" s="141"/>
      <c r="PUI23" s="141"/>
      <c r="PUJ23" s="141"/>
      <c r="PUK23" s="141"/>
      <c r="PUL23" s="141"/>
      <c r="PUM23" s="141"/>
      <c r="PUN23" s="141"/>
      <c r="PUO23" s="140" t="s">
        <v>35</v>
      </c>
      <c r="PUP23" s="141"/>
      <c r="PUQ23" s="141"/>
      <c r="PUR23" s="141"/>
      <c r="PUS23" s="141"/>
      <c r="PUT23" s="141"/>
      <c r="PUU23" s="141"/>
      <c r="PUV23" s="141"/>
      <c r="PUW23" s="141"/>
      <c r="PUX23" s="141"/>
      <c r="PUY23" s="141"/>
      <c r="PUZ23" s="141"/>
      <c r="PVA23" s="141"/>
      <c r="PVB23" s="141"/>
      <c r="PVC23" s="141"/>
      <c r="PVD23" s="141"/>
      <c r="PVE23" s="140" t="s">
        <v>35</v>
      </c>
      <c r="PVF23" s="141"/>
      <c r="PVG23" s="141"/>
      <c r="PVH23" s="141"/>
      <c r="PVI23" s="141"/>
      <c r="PVJ23" s="141"/>
      <c r="PVK23" s="141"/>
      <c r="PVL23" s="141"/>
      <c r="PVM23" s="141"/>
      <c r="PVN23" s="141"/>
      <c r="PVO23" s="141"/>
      <c r="PVP23" s="141"/>
      <c r="PVQ23" s="141"/>
      <c r="PVR23" s="141"/>
      <c r="PVS23" s="141"/>
      <c r="PVT23" s="141"/>
      <c r="PVU23" s="140" t="s">
        <v>35</v>
      </c>
      <c r="PVV23" s="141"/>
      <c r="PVW23" s="141"/>
      <c r="PVX23" s="141"/>
      <c r="PVY23" s="141"/>
      <c r="PVZ23" s="141"/>
      <c r="PWA23" s="141"/>
      <c r="PWB23" s="141"/>
      <c r="PWC23" s="141"/>
      <c r="PWD23" s="141"/>
      <c r="PWE23" s="141"/>
      <c r="PWF23" s="141"/>
      <c r="PWG23" s="141"/>
      <c r="PWH23" s="141"/>
      <c r="PWI23" s="141"/>
      <c r="PWJ23" s="141"/>
      <c r="PWK23" s="140" t="s">
        <v>35</v>
      </c>
      <c r="PWL23" s="141"/>
      <c r="PWM23" s="141"/>
      <c r="PWN23" s="141"/>
      <c r="PWO23" s="141"/>
      <c r="PWP23" s="141"/>
      <c r="PWQ23" s="141"/>
      <c r="PWR23" s="141"/>
      <c r="PWS23" s="141"/>
      <c r="PWT23" s="141"/>
      <c r="PWU23" s="141"/>
      <c r="PWV23" s="141"/>
      <c r="PWW23" s="141"/>
      <c r="PWX23" s="141"/>
      <c r="PWY23" s="141"/>
      <c r="PWZ23" s="141"/>
      <c r="PXA23" s="140" t="s">
        <v>35</v>
      </c>
      <c r="PXB23" s="141"/>
      <c r="PXC23" s="141"/>
      <c r="PXD23" s="141"/>
      <c r="PXE23" s="141"/>
      <c r="PXF23" s="141"/>
      <c r="PXG23" s="141"/>
      <c r="PXH23" s="141"/>
      <c r="PXI23" s="141"/>
      <c r="PXJ23" s="141"/>
      <c r="PXK23" s="141"/>
      <c r="PXL23" s="141"/>
      <c r="PXM23" s="141"/>
      <c r="PXN23" s="141"/>
      <c r="PXO23" s="141"/>
      <c r="PXP23" s="141"/>
      <c r="PXQ23" s="140" t="s">
        <v>35</v>
      </c>
      <c r="PXR23" s="141"/>
      <c r="PXS23" s="141"/>
      <c r="PXT23" s="141"/>
      <c r="PXU23" s="141"/>
      <c r="PXV23" s="141"/>
      <c r="PXW23" s="141"/>
      <c r="PXX23" s="141"/>
      <c r="PXY23" s="141"/>
      <c r="PXZ23" s="141"/>
      <c r="PYA23" s="141"/>
      <c r="PYB23" s="141"/>
      <c r="PYC23" s="141"/>
      <c r="PYD23" s="141"/>
      <c r="PYE23" s="141"/>
      <c r="PYF23" s="141"/>
      <c r="PYG23" s="140" t="s">
        <v>35</v>
      </c>
      <c r="PYH23" s="141"/>
      <c r="PYI23" s="141"/>
      <c r="PYJ23" s="141"/>
      <c r="PYK23" s="141"/>
      <c r="PYL23" s="141"/>
      <c r="PYM23" s="141"/>
      <c r="PYN23" s="141"/>
      <c r="PYO23" s="141"/>
      <c r="PYP23" s="141"/>
      <c r="PYQ23" s="141"/>
      <c r="PYR23" s="141"/>
      <c r="PYS23" s="141"/>
      <c r="PYT23" s="141"/>
      <c r="PYU23" s="141"/>
      <c r="PYV23" s="141"/>
      <c r="PYW23" s="140" t="s">
        <v>35</v>
      </c>
      <c r="PYX23" s="141"/>
      <c r="PYY23" s="141"/>
      <c r="PYZ23" s="141"/>
      <c r="PZA23" s="141"/>
      <c r="PZB23" s="141"/>
      <c r="PZC23" s="141"/>
      <c r="PZD23" s="141"/>
      <c r="PZE23" s="141"/>
      <c r="PZF23" s="141"/>
      <c r="PZG23" s="141"/>
      <c r="PZH23" s="141"/>
      <c r="PZI23" s="141"/>
      <c r="PZJ23" s="141"/>
      <c r="PZK23" s="141"/>
      <c r="PZL23" s="141"/>
      <c r="PZM23" s="140" t="s">
        <v>35</v>
      </c>
      <c r="PZN23" s="141"/>
      <c r="PZO23" s="141"/>
      <c r="PZP23" s="141"/>
      <c r="PZQ23" s="141"/>
      <c r="PZR23" s="141"/>
      <c r="PZS23" s="141"/>
      <c r="PZT23" s="141"/>
      <c r="PZU23" s="141"/>
      <c r="PZV23" s="141"/>
      <c r="PZW23" s="141"/>
      <c r="PZX23" s="141"/>
      <c r="PZY23" s="141"/>
      <c r="PZZ23" s="141"/>
      <c r="QAA23" s="141"/>
      <c r="QAB23" s="141"/>
      <c r="QAC23" s="140" t="s">
        <v>35</v>
      </c>
      <c r="QAD23" s="141"/>
      <c r="QAE23" s="141"/>
      <c r="QAF23" s="141"/>
      <c r="QAG23" s="141"/>
      <c r="QAH23" s="141"/>
      <c r="QAI23" s="141"/>
      <c r="QAJ23" s="141"/>
      <c r="QAK23" s="141"/>
      <c r="QAL23" s="141"/>
      <c r="QAM23" s="141"/>
      <c r="QAN23" s="141"/>
      <c r="QAO23" s="141"/>
      <c r="QAP23" s="141"/>
      <c r="QAQ23" s="141"/>
      <c r="QAR23" s="141"/>
      <c r="QAS23" s="140" t="s">
        <v>35</v>
      </c>
      <c r="QAT23" s="141"/>
      <c r="QAU23" s="141"/>
      <c r="QAV23" s="141"/>
      <c r="QAW23" s="141"/>
      <c r="QAX23" s="141"/>
      <c r="QAY23" s="141"/>
      <c r="QAZ23" s="141"/>
      <c r="QBA23" s="141"/>
      <c r="QBB23" s="141"/>
      <c r="QBC23" s="141"/>
      <c r="QBD23" s="141"/>
      <c r="QBE23" s="141"/>
      <c r="QBF23" s="141"/>
      <c r="QBG23" s="141"/>
      <c r="QBH23" s="141"/>
      <c r="QBI23" s="140" t="s">
        <v>35</v>
      </c>
      <c r="QBJ23" s="141"/>
      <c r="QBK23" s="141"/>
      <c r="QBL23" s="141"/>
      <c r="QBM23" s="141"/>
      <c r="QBN23" s="141"/>
      <c r="QBO23" s="141"/>
      <c r="QBP23" s="141"/>
      <c r="QBQ23" s="141"/>
      <c r="QBR23" s="141"/>
      <c r="QBS23" s="141"/>
      <c r="QBT23" s="141"/>
      <c r="QBU23" s="141"/>
      <c r="QBV23" s="141"/>
      <c r="QBW23" s="141"/>
      <c r="QBX23" s="141"/>
      <c r="QBY23" s="140" t="s">
        <v>35</v>
      </c>
      <c r="QBZ23" s="141"/>
      <c r="QCA23" s="141"/>
      <c r="QCB23" s="141"/>
      <c r="QCC23" s="141"/>
      <c r="QCD23" s="141"/>
      <c r="QCE23" s="141"/>
      <c r="QCF23" s="141"/>
      <c r="QCG23" s="141"/>
      <c r="QCH23" s="141"/>
      <c r="QCI23" s="141"/>
      <c r="QCJ23" s="141"/>
      <c r="QCK23" s="141"/>
      <c r="QCL23" s="141"/>
      <c r="QCM23" s="141"/>
      <c r="QCN23" s="141"/>
      <c r="QCO23" s="140" t="s">
        <v>35</v>
      </c>
      <c r="QCP23" s="141"/>
      <c r="QCQ23" s="141"/>
      <c r="QCR23" s="141"/>
      <c r="QCS23" s="141"/>
      <c r="QCT23" s="141"/>
      <c r="QCU23" s="141"/>
      <c r="QCV23" s="141"/>
      <c r="QCW23" s="141"/>
      <c r="QCX23" s="141"/>
      <c r="QCY23" s="141"/>
      <c r="QCZ23" s="141"/>
      <c r="QDA23" s="141"/>
      <c r="QDB23" s="141"/>
      <c r="QDC23" s="141"/>
      <c r="QDD23" s="141"/>
      <c r="QDE23" s="140" t="s">
        <v>35</v>
      </c>
      <c r="QDF23" s="141"/>
      <c r="QDG23" s="141"/>
      <c r="QDH23" s="141"/>
      <c r="QDI23" s="141"/>
      <c r="QDJ23" s="141"/>
      <c r="QDK23" s="141"/>
      <c r="QDL23" s="141"/>
      <c r="QDM23" s="141"/>
      <c r="QDN23" s="141"/>
      <c r="QDO23" s="141"/>
      <c r="QDP23" s="141"/>
      <c r="QDQ23" s="141"/>
      <c r="QDR23" s="141"/>
      <c r="QDS23" s="141"/>
      <c r="QDT23" s="141"/>
      <c r="QDU23" s="140" t="s">
        <v>35</v>
      </c>
      <c r="QDV23" s="141"/>
      <c r="QDW23" s="141"/>
      <c r="QDX23" s="141"/>
      <c r="QDY23" s="141"/>
      <c r="QDZ23" s="141"/>
      <c r="QEA23" s="141"/>
      <c r="QEB23" s="141"/>
      <c r="QEC23" s="141"/>
      <c r="QED23" s="141"/>
      <c r="QEE23" s="141"/>
      <c r="QEF23" s="141"/>
      <c r="QEG23" s="141"/>
      <c r="QEH23" s="141"/>
      <c r="QEI23" s="141"/>
      <c r="QEJ23" s="141"/>
      <c r="QEK23" s="140" t="s">
        <v>35</v>
      </c>
      <c r="QEL23" s="141"/>
      <c r="QEM23" s="141"/>
      <c r="QEN23" s="141"/>
      <c r="QEO23" s="141"/>
      <c r="QEP23" s="141"/>
      <c r="QEQ23" s="141"/>
      <c r="QER23" s="141"/>
      <c r="QES23" s="141"/>
      <c r="QET23" s="141"/>
      <c r="QEU23" s="141"/>
      <c r="QEV23" s="141"/>
      <c r="QEW23" s="141"/>
      <c r="QEX23" s="141"/>
      <c r="QEY23" s="141"/>
      <c r="QEZ23" s="141"/>
      <c r="QFA23" s="140" t="s">
        <v>35</v>
      </c>
      <c r="QFB23" s="141"/>
      <c r="QFC23" s="141"/>
      <c r="QFD23" s="141"/>
      <c r="QFE23" s="141"/>
      <c r="QFF23" s="141"/>
      <c r="QFG23" s="141"/>
      <c r="QFH23" s="141"/>
      <c r="QFI23" s="141"/>
      <c r="QFJ23" s="141"/>
      <c r="QFK23" s="141"/>
      <c r="QFL23" s="141"/>
      <c r="QFM23" s="141"/>
      <c r="QFN23" s="141"/>
      <c r="QFO23" s="141"/>
      <c r="QFP23" s="141"/>
      <c r="QFQ23" s="140" t="s">
        <v>35</v>
      </c>
      <c r="QFR23" s="141"/>
      <c r="QFS23" s="141"/>
      <c r="QFT23" s="141"/>
      <c r="QFU23" s="141"/>
      <c r="QFV23" s="141"/>
      <c r="QFW23" s="141"/>
      <c r="QFX23" s="141"/>
      <c r="QFY23" s="141"/>
      <c r="QFZ23" s="141"/>
      <c r="QGA23" s="141"/>
      <c r="QGB23" s="141"/>
      <c r="QGC23" s="141"/>
      <c r="QGD23" s="141"/>
      <c r="QGE23" s="141"/>
      <c r="QGF23" s="141"/>
      <c r="QGG23" s="140" t="s">
        <v>35</v>
      </c>
      <c r="QGH23" s="141"/>
      <c r="QGI23" s="141"/>
      <c r="QGJ23" s="141"/>
      <c r="QGK23" s="141"/>
      <c r="QGL23" s="141"/>
      <c r="QGM23" s="141"/>
      <c r="QGN23" s="141"/>
      <c r="QGO23" s="141"/>
      <c r="QGP23" s="141"/>
      <c r="QGQ23" s="141"/>
      <c r="QGR23" s="141"/>
      <c r="QGS23" s="141"/>
      <c r="QGT23" s="141"/>
      <c r="QGU23" s="141"/>
      <c r="QGV23" s="141"/>
      <c r="QGW23" s="140" t="s">
        <v>35</v>
      </c>
      <c r="QGX23" s="141"/>
      <c r="QGY23" s="141"/>
      <c r="QGZ23" s="141"/>
      <c r="QHA23" s="141"/>
      <c r="QHB23" s="141"/>
      <c r="QHC23" s="141"/>
      <c r="QHD23" s="141"/>
      <c r="QHE23" s="141"/>
      <c r="QHF23" s="141"/>
      <c r="QHG23" s="141"/>
      <c r="QHH23" s="141"/>
      <c r="QHI23" s="141"/>
      <c r="QHJ23" s="141"/>
      <c r="QHK23" s="141"/>
      <c r="QHL23" s="141"/>
      <c r="QHM23" s="140" t="s">
        <v>35</v>
      </c>
      <c r="QHN23" s="141"/>
      <c r="QHO23" s="141"/>
      <c r="QHP23" s="141"/>
      <c r="QHQ23" s="141"/>
      <c r="QHR23" s="141"/>
      <c r="QHS23" s="141"/>
      <c r="QHT23" s="141"/>
      <c r="QHU23" s="141"/>
      <c r="QHV23" s="141"/>
      <c r="QHW23" s="141"/>
      <c r="QHX23" s="141"/>
      <c r="QHY23" s="141"/>
      <c r="QHZ23" s="141"/>
      <c r="QIA23" s="141"/>
      <c r="QIB23" s="141"/>
      <c r="QIC23" s="140" t="s">
        <v>35</v>
      </c>
      <c r="QID23" s="141"/>
      <c r="QIE23" s="141"/>
      <c r="QIF23" s="141"/>
      <c r="QIG23" s="141"/>
      <c r="QIH23" s="141"/>
      <c r="QII23" s="141"/>
      <c r="QIJ23" s="141"/>
      <c r="QIK23" s="141"/>
      <c r="QIL23" s="141"/>
      <c r="QIM23" s="141"/>
      <c r="QIN23" s="141"/>
      <c r="QIO23" s="141"/>
      <c r="QIP23" s="141"/>
      <c r="QIQ23" s="141"/>
      <c r="QIR23" s="141"/>
      <c r="QIS23" s="140" t="s">
        <v>35</v>
      </c>
      <c r="QIT23" s="141"/>
      <c r="QIU23" s="141"/>
      <c r="QIV23" s="141"/>
      <c r="QIW23" s="141"/>
      <c r="QIX23" s="141"/>
      <c r="QIY23" s="141"/>
      <c r="QIZ23" s="141"/>
      <c r="QJA23" s="141"/>
      <c r="QJB23" s="141"/>
      <c r="QJC23" s="141"/>
      <c r="QJD23" s="141"/>
      <c r="QJE23" s="141"/>
      <c r="QJF23" s="141"/>
      <c r="QJG23" s="141"/>
      <c r="QJH23" s="141"/>
      <c r="QJI23" s="140" t="s">
        <v>35</v>
      </c>
      <c r="QJJ23" s="141"/>
      <c r="QJK23" s="141"/>
      <c r="QJL23" s="141"/>
      <c r="QJM23" s="141"/>
      <c r="QJN23" s="141"/>
      <c r="QJO23" s="141"/>
      <c r="QJP23" s="141"/>
      <c r="QJQ23" s="141"/>
      <c r="QJR23" s="141"/>
      <c r="QJS23" s="141"/>
      <c r="QJT23" s="141"/>
      <c r="QJU23" s="141"/>
      <c r="QJV23" s="141"/>
      <c r="QJW23" s="141"/>
      <c r="QJX23" s="141"/>
      <c r="QJY23" s="140" t="s">
        <v>35</v>
      </c>
      <c r="QJZ23" s="141"/>
      <c r="QKA23" s="141"/>
      <c r="QKB23" s="141"/>
      <c r="QKC23" s="141"/>
      <c r="QKD23" s="141"/>
      <c r="QKE23" s="141"/>
      <c r="QKF23" s="141"/>
      <c r="QKG23" s="141"/>
      <c r="QKH23" s="141"/>
      <c r="QKI23" s="141"/>
      <c r="QKJ23" s="141"/>
      <c r="QKK23" s="141"/>
      <c r="QKL23" s="141"/>
      <c r="QKM23" s="141"/>
      <c r="QKN23" s="141"/>
      <c r="QKO23" s="140" t="s">
        <v>35</v>
      </c>
      <c r="QKP23" s="141"/>
      <c r="QKQ23" s="141"/>
      <c r="QKR23" s="141"/>
      <c r="QKS23" s="141"/>
      <c r="QKT23" s="141"/>
      <c r="QKU23" s="141"/>
      <c r="QKV23" s="141"/>
      <c r="QKW23" s="141"/>
      <c r="QKX23" s="141"/>
      <c r="QKY23" s="141"/>
      <c r="QKZ23" s="141"/>
      <c r="QLA23" s="141"/>
      <c r="QLB23" s="141"/>
      <c r="QLC23" s="141"/>
      <c r="QLD23" s="141"/>
      <c r="QLE23" s="140" t="s">
        <v>35</v>
      </c>
      <c r="QLF23" s="141"/>
      <c r="QLG23" s="141"/>
      <c r="QLH23" s="141"/>
      <c r="QLI23" s="141"/>
      <c r="QLJ23" s="141"/>
      <c r="QLK23" s="141"/>
      <c r="QLL23" s="141"/>
      <c r="QLM23" s="141"/>
      <c r="QLN23" s="141"/>
      <c r="QLO23" s="141"/>
      <c r="QLP23" s="141"/>
      <c r="QLQ23" s="141"/>
      <c r="QLR23" s="141"/>
      <c r="QLS23" s="141"/>
      <c r="QLT23" s="141"/>
      <c r="QLU23" s="140" t="s">
        <v>35</v>
      </c>
      <c r="QLV23" s="141"/>
      <c r="QLW23" s="141"/>
      <c r="QLX23" s="141"/>
      <c r="QLY23" s="141"/>
      <c r="QLZ23" s="141"/>
      <c r="QMA23" s="141"/>
      <c r="QMB23" s="141"/>
      <c r="QMC23" s="141"/>
      <c r="QMD23" s="141"/>
      <c r="QME23" s="141"/>
      <c r="QMF23" s="141"/>
      <c r="QMG23" s="141"/>
      <c r="QMH23" s="141"/>
      <c r="QMI23" s="141"/>
      <c r="QMJ23" s="141"/>
      <c r="QMK23" s="140" t="s">
        <v>35</v>
      </c>
      <c r="QML23" s="141"/>
      <c r="QMM23" s="141"/>
      <c r="QMN23" s="141"/>
      <c r="QMO23" s="141"/>
      <c r="QMP23" s="141"/>
      <c r="QMQ23" s="141"/>
      <c r="QMR23" s="141"/>
      <c r="QMS23" s="141"/>
      <c r="QMT23" s="141"/>
      <c r="QMU23" s="141"/>
      <c r="QMV23" s="141"/>
      <c r="QMW23" s="141"/>
      <c r="QMX23" s="141"/>
      <c r="QMY23" s="141"/>
      <c r="QMZ23" s="141"/>
      <c r="QNA23" s="140" t="s">
        <v>35</v>
      </c>
      <c r="QNB23" s="141"/>
      <c r="QNC23" s="141"/>
      <c r="QND23" s="141"/>
      <c r="QNE23" s="141"/>
      <c r="QNF23" s="141"/>
      <c r="QNG23" s="141"/>
      <c r="QNH23" s="141"/>
      <c r="QNI23" s="141"/>
      <c r="QNJ23" s="141"/>
      <c r="QNK23" s="141"/>
      <c r="QNL23" s="141"/>
      <c r="QNM23" s="141"/>
      <c r="QNN23" s="141"/>
      <c r="QNO23" s="141"/>
      <c r="QNP23" s="141"/>
      <c r="QNQ23" s="140" t="s">
        <v>35</v>
      </c>
      <c r="QNR23" s="141"/>
      <c r="QNS23" s="141"/>
      <c r="QNT23" s="141"/>
      <c r="QNU23" s="141"/>
      <c r="QNV23" s="141"/>
      <c r="QNW23" s="141"/>
      <c r="QNX23" s="141"/>
      <c r="QNY23" s="141"/>
      <c r="QNZ23" s="141"/>
      <c r="QOA23" s="141"/>
      <c r="QOB23" s="141"/>
      <c r="QOC23" s="141"/>
      <c r="QOD23" s="141"/>
      <c r="QOE23" s="141"/>
      <c r="QOF23" s="141"/>
      <c r="QOG23" s="140" t="s">
        <v>35</v>
      </c>
      <c r="QOH23" s="141"/>
      <c r="QOI23" s="141"/>
      <c r="QOJ23" s="141"/>
      <c r="QOK23" s="141"/>
      <c r="QOL23" s="141"/>
      <c r="QOM23" s="141"/>
      <c r="QON23" s="141"/>
      <c r="QOO23" s="141"/>
      <c r="QOP23" s="141"/>
      <c r="QOQ23" s="141"/>
      <c r="QOR23" s="141"/>
      <c r="QOS23" s="141"/>
      <c r="QOT23" s="141"/>
      <c r="QOU23" s="141"/>
      <c r="QOV23" s="141"/>
      <c r="QOW23" s="140" t="s">
        <v>35</v>
      </c>
      <c r="QOX23" s="141"/>
      <c r="QOY23" s="141"/>
      <c r="QOZ23" s="141"/>
      <c r="QPA23" s="141"/>
      <c r="QPB23" s="141"/>
      <c r="QPC23" s="141"/>
      <c r="QPD23" s="141"/>
      <c r="QPE23" s="141"/>
      <c r="QPF23" s="141"/>
      <c r="QPG23" s="141"/>
      <c r="QPH23" s="141"/>
      <c r="QPI23" s="141"/>
      <c r="QPJ23" s="141"/>
      <c r="QPK23" s="141"/>
      <c r="QPL23" s="141"/>
      <c r="QPM23" s="140" t="s">
        <v>35</v>
      </c>
      <c r="QPN23" s="141"/>
      <c r="QPO23" s="141"/>
      <c r="QPP23" s="141"/>
      <c r="QPQ23" s="141"/>
      <c r="QPR23" s="141"/>
      <c r="QPS23" s="141"/>
      <c r="QPT23" s="141"/>
      <c r="QPU23" s="141"/>
      <c r="QPV23" s="141"/>
      <c r="QPW23" s="141"/>
      <c r="QPX23" s="141"/>
      <c r="QPY23" s="141"/>
      <c r="QPZ23" s="141"/>
      <c r="QQA23" s="141"/>
      <c r="QQB23" s="141"/>
      <c r="QQC23" s="140" t="s">
        <v>35</v>
      </c>
      <c r="QQD23" s="141"/>
      <c r="QQE23" s="141"/>
      <c r="QQF23" s="141"/>
      <c r="QQG23" s="141"/>
      <c r="QQH23" s="141"/>
      <c r="QQI23" s="141"/>
      <c r="QQJ23" s="141"/>
      <c r="QQK23" s="141"/>
      <c r="QQL23" s="141"/>
      <c r="QQM23" s="141"/>
      <c r="QQN23" s="141"/>
      <c r="QQO23" s="141"/>
      <c r="QQP23" s="141"/>
      <c r="QQQ23" s="141"/>
      <c r="QQR23" s="141"/>
      <c r="QQS23" s="140" t="s">
        <v>35</v>
      </c>
      <c r="QQT23" s="141"/>
      <c r="QQU23" s="141"/>
      <c r="QQV23" s="141"/>
      <c r="QQW23" s="141"/>
      <c r="QQX23" s="141"/>
      <c r="QQY23" s="141"/>
      <c r="QQZ23" s="141"/>
      <c r="QRA23" s="141"/>
      <c r="QRB23" s="141"/>
      <c r="QRC23" s="141"/>
      <c r="QRD23" s="141"/>
      <c r="QRE23" s="141"/>
      <c r="QRF23" s="141"/>
      <c r="QRG23" s="141"/>
      <c r="QRH23" s="141"/>
      <c r="QRI23" s="140" t="s">
        <v>35</v>
      </c>
      <c r="QRJ23" s="141"/>
      <c r="QRK23" s="141"/>
      <c r="QRL23" s="141"/>
      <c r="QRM23" s="141"/>
      <c r="QRN23" s="141"/>
      <c r="QRO23" s="141"/>
      <c r="QRP23" s="141"/>
      <c r="QRQ23" s="141"/>
      <c r="QRR23" s="141"/>
      <c r="QRS23" s="141"/>
      <c r="QRT23" s="141"/>
      <c r="QRU23" s="141"/>
      <c r="QRV23" s="141"/>
      <c r="QRW23" s="141"/>
      <c r="QRX23" s="141"/>
      <c r="QRY23" s="140" t="s">
        <v>35</v>
      </c>
      <c r="QRZ23" s="141"/>
      <c r="QSA23" s="141"/>
      <c r="QSB23" s="141"/>
      <c r="QSC23" s="141"/>
      <c r="QSD23" s="141"/>
      <c r="QSE23" s="141"/>
      <c r="QSF23" s="141"/>
      <c r="QSG23" s="141"/>
      <c r="QSH23" s="141"/>
      <c r="QSI23" s="141"/>
      <c r="QSJ23" s="141"/>
      <c r="QSK23" s="141"/>
      <c r="QSL23" s="141"/>
      <c r="QSM23" s="141"/>
      <c r="QSN23" s="141"/>
      <c r="QSO23" s="140" t="s">
        <v>35</v>
      </c>
      <c r="QSP23" s="141"/>
      <c r="QSQ23" s="141"/>
      <c r="QSR23" s="141"/>
      <c r="QSS23" s="141"/>
      <c r="QST23" s="141"/>
      <c r="QSU23" s="141"/>
      <c r="QSV23" s="141"/>
      <c r="QSW23" s="141"/>
      <c r="QSX23" s="141"/>
      <c r="QSY23" s="141"/>
      <c r="QSZ23" s="141"/>
      <c r="QTA23" s="141"/>
      <c r="QTB23" s="141"/>
      <c r="QTC23" s="141"/>
      <c r="QTD23" s="141"/>
      <c r="QTE23" s="140" t="s">
        <v>35</v>
      </c>
      <c r="QTF23" s="141"/>
      <c r="QTG23" s="141"/>
      <c r="QTH23" s="141"/>
      <c r="QTI23" s="141"/>
      <c r="QTJ23" s="141"/>
      <c r="QTK23" s="141"/>
      <c r="QTL23" s="141"/>
      <c r="QTM23" s="141"/>
      <c r="QTN23" s="141"/>
      <c r="QTO23" s="141"/>
      <c r="QTP23" s="141"/>
      <c r="QTQ23" s="141"/>
      <c r="QTR23" s="141"/>
      <c r="QTS23" s="141"/>
      <c r="QTT23" s="141"/>
      <c r="QTU23" s="140" t="s">
        <v>35</v>
      </c>
      <c r="QTV23" s="141"/>
      <c r="QTW23" s="141"/>
      <c r="QTX23" s="141"/>
      <c r="QTY23" s="141"/>
      <c r="QTZ23" s="141"/>
      <c r="QUA23" s="141"/>
      <c r="QUB23" s="141"/>
      <c r="QUC23" s="141"/>
      <c r="QUD23" s="141"/>
      <c r="QUE23" s="141"/>
      <c r="QUF23" s="141"/>
      <c r="QUG23" s="141"/>
      <c r="QUH23" s="141"/>
      <c r="QUI23" s="141"/>
      <c r="QUJ23" s="141"/>
      <c r="QUK23" s="140" t="s">
        <v>35</v>
      </c>
      <c r="QUL23" s="141"/>
      <c r="QUM23" s="141"/>
      <c r="QUN23" s="141"/>
      <c r="QUO23" s="141"/>
      <c r="QUP23" s="141"/>
      <c r="QUQ23" s="141"/>
      <c r="QUR23" s="141"/>
      <c r="QUS23" s="141"/>
      <c r="QUT23" s="141"/>
      <c r="QUU23" s="141"/>
      <c r="QUV23" s="141"/>
      <c r="QUW23" s="141"/>
      <c r="QUX23" s="141"/>
      <c r="QUY23" s="141"/>
      <c r="QUZ23" s="141"/>
      <c r="QVA23" s="140" t="s">
        <v>35</v>
      </c>
      <c r="QVB23" s="141"/>
      <c r="QVC23" s="141"/>
      <c r="QVD23" s="141"/>
      <c r="QVE23" s="141"/>
      <c r="QVF23" s="141"/>
      <c r="QVG23" s="141"/>
      <c r="QVH23" s="141"/>
      <c r="QVI23" s="141"/>
      <c r="QVJ23" s="141"/>
      <c r="QVK23" s="141"/>
      <c r="QVL23" s="141"/>
      <c r="QVM23" s="141"/>
      <c r="QVN23" s="141"/>
      <c r="QVO23" s="141"/>
      <c r="QVP23" s="141"/>
      <c r="QVQ23" s="140" t="s">
        <v>35</v>
      </c>
      <c r="QVR23" s="141"/>
      <c r="QVS23" s="141"/>
      <c r="QVT23" s="141"/>
      <c r="QVU23" s="141"/>
      <c r="QVV23" s="141"/>
      <c r="QVW23" s="141"/>
      <c r="QVX23" s="141"/>
      <c r="QVY23" s="141"/>
      <c r="QVZ23" s="141"/>
      <c r="QWA23" s="141"/>
      <c r="QWB23" s="141"/>
      <c r="QWC23" s="141"/>
      <c r="QWD23" s="141"/>
      <c r="QWE23" s="141"/>
      <c r="QWF23" s="141"/>
      <c r="QWG23" s="140" t="s">
        <v>35</v>
      </c>
      <c r="QWH23" s="141"/>
      <c r="QWI23" s="141"/>
      <c r="QWJ23" s="141"/>
      <c r="QWK23" s="141"/>
      <c r="QWL23" s="141"/>
      <c r="QWM23" s="141"/>
      <c r="QWN23" s="141"/>
      <c r="QWO23" s="141"/>
      <c r="QWP23" s="141"/>
      <c r="QWQ23" s="141"/>
      <c r="QWR23" s="141"/>
      <c r="QWS23" s="141"/>
      <c r="QWT23" s="141"/>
      <c r="QWU23" s="141"/>
      <c r="QWV23" s="141"/>
      <c r="QWW23" s="140" t="s">
        <v>35</v>
      </c>
      <c r="QWX23" s="141"/>
      <c r="QWY23" s="141"/>
      <c r="QWZ23" s="141"/>
      <c r="QXA23" s="141"/>
      <c r="QXB23" s="141"/>
      <c r="QXC23" s="141"/>
      <c r="QXD23" s="141"/>
      <c r="QXE23" s="141"/>
      <c r="QXF23" s="141"/>
      <c r="QXG23" s="141"/>
      <c r="QXH23" s="141"/>
      <c r="QXI23" s="141"/>
      <c r="QXJ23" s="141"/>
      <c r="QXK23" s="141"/>
      <c r="QXL23" s="141"/>
      <c r="QXM23" s="140" t="s">
        <v>35</v>
      </c>
      <c r="QXN23" s="141"/>
      <c r="QXO23" s="141"/>
      <c r="QXP23" s="141"/>
      <c r="QXQ23" s="141"/>
      <c r="QXR23" s="141"/>
      <c r="QXS23" s="141"/>
      <c r="QXT23" s="141"/>
      <c r="QXU23" s="141"/>
      <c r="QXV23" s="141"/>
      <c r="QXW23" s="141"/>
      <c r="QXX23" s="141"/>
      <c r="QXY23" s="141"/>
      <c r="QXZ23" s="141"/>
      <c r="QYA23" s="141"/>
      <c r="QYB23" s="141"/>
      <c r="QYC23" s="140" t="s">
        <v>35</v>
      </c>
      <c r="QYD23" s="141"/>
      <c r="QYE23" s="141"/>
      <c r="QYF23" s="141"/>
      <c r="QYG23" s="141"/>
      <c r="QYH23" s="141"/>
      <c r="QYI23" s="141"/>
      <c r="QYJ23" s="141"/>
      <c r="QYK23" s="141"/>
      <c r="QYL23" s="141"/>
      <c r="QYM23" s="141"/>
      <c r="QYN23" s="141"/>
      <c r="QYO23" s="141"/>
      <c r="QYP23" s="141"/>
      <c r="QYQ23" s="141"/>
      <c r="QYR23" s="141"/>
      <c r="QYS23" s="140" t="s">
        <v>35</v>
      </c>
      <c r="QYT23" s="141"/>
      <c r="QYU23" s="141"/>
      <c r="QYV23" s="141"/>
      <c r="QYW23" s="141"/>
      <c r="QYX23" s="141"/>
      <c r="QYY23" s="141"/>
      <c r="QYZ23" s="141"/>
      <c r="QZA23" s="141"/>
      <c r="QZB23" s="141"/>
      <c r="QZC23" s="141"/>
      <c r="QZD23" s="141"/>
      <c r="QZE23" s="141"/>
      <c r="QZF23" s="141"/>
      <c r="QZG23" s="141"/>
      <c r="QZH23" s="141"/>
      <c r="QZI23" s="140" t="s">
        <v>35</v>
      </c>
      <c r="QZJ23" s="141"/>
      <c r="QZK23" s="141"/>
      <c r="QZL23" s="141"/>
      <c r="QZM23" s="141"/>
      <c r="QZN23" s="141"/>
      <c r="QZO23" s="141"/>
      <c r="QZP23" s="141"/>
      <c r="QZQ23" s="141"/>
      <c r="QZR23" s="141"/>
      <c r="QZS23" s="141"/>
      <c r="QZT23" s="141"/>
      <c r="QZU23" s="141"/>
      <c r="QZV23" s="141"/>
      <c r="QZW23" s="141"/>
      <c r="QZX23" s="141"/>
      <c r="QZY23" s="140" t="s">
        <v>35</v>
      </c>
      <c r="QZZ23" s="141"/>
      <c r="RAA23" s="141"/>
      <c r="RAB23" s="141"/>
      <c r="RAC23" s="141"/>
      <c r="RAD23" s="141"/>
      <c r="RAE23" s="141"/>
      <c r="RAF23" s="141"/>
      <c r="RAG23" s="141"/>
      <c r="RAH23" s="141"/>
      <c r="RAI23" s="141"/>
      <c r="RAJ23" s="141"/>
      <c r="RAK23" s="141"/>
      <c r="RAL23" s="141"/>
      <c r="RAM23" s="141"/>
      <c r="RAN23" s="141"/>
      <c r="RAO23" s="140" t="s">
        <v>35</v>
      </c>
      <c r="RAP23" s="141"/>
      <c r="RAQ23" s="141"/>
      <c r="RAR23" s="141"/>
      <c r="RAS23" s="141"/>
      <c r="RAT23" s="141"/>
      <c r="RAU23" s="141"/>
      <c r="RAV23" s="141"/>
      <c r="RAW23" s="141"/>
      <c r="RAX23" s="141"/>
      <c r="RAY23" s="141"/>
      <c r="RAZ23" s="141"/>
      <c r="RBA23" s="141"/>
      <c r="RBB23" s="141"/>
      <c r="RBC23" s="141"/>
      <c r="RBD23" s="141"/>
      <c r="RBE23" s="140" t="s">
        <v>35</v>
      </c>
      <c r="RBF23" s="141"/>
      <c r="RBG23" s="141"/>
      <c r="RBH23" s="141"/>
      <c r="RBI23" s="141"/>
      <c r="RBJ23" s="141"/>
      <c r="RBK23" s="141"/>
      <c r="RBL23" s="141"/>
      <c r="RBM23" s="141"/>
      <c r="RBN23" s="141"/>
      <c r="RBO23" s="141"/>
      <c r="RBP23" s="141"/>
      <c r="RBQ23" s="141"/>
      <c r="RBR23" s="141"/>
      <c r="RBS23" s="141"/>
      <c r="RBT23" s="141"/>
      <c r="RBU23" s="140" t="s">
        <v>35</v>
      </c>
      <c r="RBV23" s="141"/>
      <c r="RBW23" s="141"/>
      <c r="RBX23" s="141"/>
      <c r="RBY23" s="141"/>
      <c r="RBZ23" s="141"/>
      <c r="RCA23" s="141"/>
      <c r="RCB23" s="141"/>
      <c r="RCC23" s="141"/>
      <c r="RCD23" s="141"/>
      <c r="RCE23" s="141"/>
      <c r="RCF23" s="141"/>
      <c r="RCG23" s="141"/>
      <c r="RCH23" s="141"/>
      <c r="RCI23" s="141"/>
      <c r="RCJ23" s="141"/>
      <c r="RCK23" s="140" t="s">
        <v>35</v>
      </c>
      <c r="RCL23" s="141"/>
      <c r="RCM23" s="141"/>
      <c r="RCN23" s="141"/>
      <c r="RCO23" s="141"/>
      <c r="RCP23" s="141"/>
      <c r="RCQ23" s="141"/>
      <c r="RCR23" s="141"/>
      <c r="RCS23" s="141"/>
      <c r="RCT23" s="141"/>
      <c r="RCU23" s="141"/>
      <c r="RCV23" s="141"/>
      <c r="RCW23" s="141"/>
      <c r="RCX23" s="141"/>
      <c r="RCY23" s="141"/>
      <c r="RCZ23" s="141"/>
      <c r="RDA23" s="140" t="s">
        <v>35</v>
      </c>
      <c r="RDB23" s="141"/>
      <c r="RDC23" s="141"/>
      <c r="RDD23" s="141"/>
      <c r="RDE23" s="141"/>
      <c r="RDF23" s="141"/>
      <c r="RDG23" s="141"/>
      <c r="RDH23" s="141"/>
      <c r="RDI23" s="141"/>
      <c r="RDJ23" s="141"/>
      <c r="RDK23" s="141"/>
      <c r="RDL23" s="141"/>
      <c r="RDM23" s="141"/>
      <c r="RDN23" s="141"/>
      <c r="RDO23" s="141"/>
      <c r="RDP23" s="141"/>
      <c r="RDQ23" s="140" t="s">
        <v>35</v>
      </c>
      <c r="RDR23" s="141"/>
      <c r="RDS23" s="141"/>
      <c r="RDT23" s="141"/>
      <c r="RDU23" s="141"/>
      <c r="RDV23" s="141"/>
      <c r="RDW23" s="141"/>
      <c r="RDX23" s="141"/>
      <c r="RDY23" s="141"/>
      <c r="RDZ23" s="141"/>
      <c r="REA23" s="141"/>
      <c r="REB23" s="141"/>
      <c r="REC23" s="141"/>
      <c r="RED23" s="141"/>
      <c r="REE23" s="141"/>
      <c r="REF23" s="141"/>
      <c r="REG23" s="140" t="s">
        <v>35</v>
      </c>
      <c r="REH23" s="141"/>
      <c r="REI23" s="141"/>
      <c r="REJ23" s="141"/>
      <c r="REK23" s="141"/>
      <c r="REL23" s="141"/>
      <c r="REM23" s="141"/>
      <c r="REN23" s="141"/>
      <c r="REO23" s="141"/>
      <c r="REP23" s="141"/>
      <c r="REQ23" s="141"/>
      <c r="RER23" s="141"/>
      <c r="RES23" s="141"/>
      <c r="RET23" s="141"/>
      <c r="REU23" s="141"/>
      <c r="REV23" s="141"/>
      <c r="REW23" s="140" t="s">
        <v>35</v>
      </c>
      <c r="REX23" s="141"/>
      <c r="REY23" s="141"/>
      <c r="REZ23" s="141"/>
      <c r="RFA23" s="141"/>
      <c r="RFB23" s="141"/>
      <c r="RFC23" s="141"/>
      <c r="RFD23" s="141"/>
      <c r="RFE23" s="141"/>
      <c r="RFF23" s="141"/>
      <c r="RFG23" s="141"/>
      <c r="RFH23" s="141"/>
      <c r="RFI23" s="141"/>
      <c r="RFJ23" s="141"/>
      <c r="RFK23" s="141"/>
      <c r="RFL23" s="141"/>
      <c r="RFM23" s="140" t="s">
        <v>35</v>
      </c>
      <c r="RFN23" s="141"/>
      <c r="RFO23" s="141"/>
      <c r="RFP23" s="141"/>
      <c r="RFQ23" s="141"/>
      <c r="RFR23" s="141"/>
      <c r="RFS23" s="141"/>
      <c r="RFT23" s="141"/>
      <c r="RFU23" s="141"/>
      <c r="RFV23" s="141"/>
      <c r="RFW23" s="141"/>
      <c r="RFX23" s="141"/>
      <c r="RFY23" s="141"/>
      <c r="RFZ23" s="141"/>
      <c r="RGA23" s="141"/>
      <c r="RGB23" s="141"/>
      <c r="RGC23" s="140" t="s">
        <v>35</v>
      </c>
      <c r="RGD23" s="141"/>
      <c r="RGE23" s="141"/>
      <c r="RGF23" s="141"/>
      <c r="RGG23" s="141"/>
      <c r="RGH23" s="141"/>
      <c r="RGI23" s="141"/>
      <c r="RGJ23" s="141"/>
      <c r="RGK23" s="141"/>
      <c r="RGL23" s="141"/>
      <c r="RGM23" s="141"/>
      <c r="RGN23" s="141"/>
      <c r="RGO23" s="141"/>
      <c r="RGP23" s="141"/>
      <c r="RGQ23" s="141"/>
      <c r="RGR23" s="141"/>
      <c r="RGS23" s="140" t="s">
        <v>35</v>
      </c>
      <c r="RGT23" s="141"/>
      <c r="RGU23" s="141"/>
      <c r="RGV23" s="141"/>
      <c r="RGW23" s="141"/>
      <c r="RGX23" s="141"/>
      <c r="RGY23" s="141"/>
      <c r="RGZ23" s="141"/>
      <c r="RHA23" s="141"/>
      <c r="RHB23" s="141"/>
      <c r="RHC23" s="141"/>
      <c r="RHD23" s="141"/>
      <c r="RHE23" s="141"/>
      <c r="RHF23" s="141"/>
      <c r="RHG23" s="141"/>
      <c r="RHH23" s="141"/>
      <c r="RHI23" s="140" t="s">
        <v>35</v>
      </c>
      <c r="RHJ23" s="141"/>
      <c r="RHK23" s="141"/>
      <c r="RHL23" s="141"/>
      <c r="RHM23" s="141"/>
      <c r="RHN23" s="141"/>
      <c r="RHO23" s="141"/>
      <c r="RHP23" s="141"/>
      <c r="RHQ23" s="141"/>
      <c r="RHR23" s="141"/>
      <c r="RHS23" s="141"/>
      <c r="RHT23" s="141"/>
      <c r="RHU23" s="141"/>
      <c r="RHV23" s="141"/>
      <c r="RHW23" s="141"/>
      <c r="RHX23" s="141"/>
      <c r="RHY23" s="140" t="s">
        <v>35</v>
      </c>
      <c r="RHZ23" s="141"/>
      <c r="RIA23" s="141"/>
      <c r="RIB23" s="141"/>
      <c r="RIC23" s="141"/>
      <c r="RID23" s="141"/>
      <c r="RIE23" s="141"/>
      <c r="RIF23" s="141"/>
      <c r="RIG23" s="141"/>
      <c r="RIH23" s="141"/>
      <c r="RII23" s="141"/>
      <c r="RIJ23" s="141"/>
      <c r="RIK23" s="141"/>
      <c r="RIL23" s="141"/>
      <c r="RIM23" s="141"/>
      <c r="RIN23" s="141"/>
      <c r="RIO23" s="140" t="s">
        <v>35</v>
      </c>
      <c r="RIP23" s="141"/>
      <c r="RIQ23" s="141"/>
      <c r="RIR23" s="141"/>
      <c r="RIS23" s="141"/>
      <c r="RIT23" s="141"/>
      <c r="RIU23" s="141"/>
      <c r="RIV23" s="141"/>
      <c r="RIW23" s="141"/>
      <c r="RIX23" s="141"/>
      <c r="RIY23" s="141"/>
      <c r="RIZ23" s="141"/>
      <c r="RJA23" s="141"/>
      <c r="RJB23" s="141"/>
      <c r="RJC23" s="141"/>
      <c r="RJD23" s="141"/>
      <c r="RJE23" s="140" t="s">
        <v>35</v>
      </c>
      <c r="RJF23" s="141"/>
      <c r="RJG23" s="141"/>
      <c r="RJH23" s="141"/>
      <c r="RJI23" s="141"/>
      <c r="RJJ23" s="141"/>
      <c r="RJK23" s="141"/>
      <c r="RJL23" s="141"/>
      <c r="RJM23" s="141"/>
      <c r="RJN23" s="141"/>
      <c r="RJO23" s="141"/>
      <c r="RJP23" s="141"/>
      <c r="RJQ23" s="141"/>
      <c r="RJR23" s="141"/>
      <c r="RJS23" s="141"/>
      <c r="RJT23" s="141"/>
      <c r="RJU23" s="140" t="s">
        <v>35</v>
      </c>
      <c r="RJV23" s="141"/>
      <c r="RJW23" s="141"/>
      <c r="RJX23" s="141"/>
      <c r="RJY23" s="141"/>
      <c r="RJZ23" s="141"/>
      <c r="RKA23" s="141"/>
      <c r="RKB23" s="141"/>
      <c r="RKC23" s="141"/>
      <c r="RKD23" s="141"/>
      <c r="RKE23" s="141"/>
      <c r="RKF23" s="141"/>
      <c r="RKG23" s="141"/>
      <c r="RKH23" s="141"/>
      <c r="RKI23" s="141"/>
      <c r="RKJ23" s="141"/>
      <c r="RKK23" s="140" t="s">
        <v>35</v>
      </c>
      <c r="RKL23" s="141"/>
      <c r="RKM23" s="141"/>
      <c r="RKN23" s="141"/>
      <c r="RKO23" s="141"/>
      <c r="RKP23" s="141"/>
      <c r="RKQ23" s="141"/>
      <c r="RKR23" s="141"/>
      <c r="RKS23" s="141"/>
      <c r="RKT23" s="141"/>
      <c r="RKU23" s="141"/>
      <c r="RKV23" s="141"/>
      <c r="RKW23" s="141"/>
      <c r="RKX23" s="141"/>
      <c r="RKY23" s="141"/>
      <c r="RKZ23" s="141"/>
      <c r="RLA23" s="140" t="s">
        <v>35</v>
      </c>
      <c r="RLB23" s="141"/>
      <c r="RLC23" s="141"/>
      <c r="RLD23" s="141"/>
      <c r="RLE23" s="141"/>
      <c r="RLF23" s="141"/>
      <c r="RLG23" s="141"/>
      <c r="RLH23" s="141"/>
      <c r="RLI23" s="141"/>
      <c r="RLJ23" s="141"/>
      <c r="RLK23" s="141"/>
      <c r="RLL23" s="141"/>
      <c r="RLM23" s="141"/>
      <c r="RLN23" s="141"/>
      <c r="RLO23" s="141"/>
      <c r="RLP23" s="141"/>
      <c r="RLQ23" s="140" t="s">
        <v>35</v>
      </c>
      <c r="RLR23" s="141"/>
      <c r="RLS23" s="141"/>
      <c r="RLT23" s="141"/>
      <c r="RLU23" s="141"/>
      <c r="RLV23" s="141"/>
      <c r="RLW23" s="141"/>
      <c r="RLX23" s="141"/>
      <c r="RLY23" s="141"/>
      <c r="RLZ23" s="141"/>
      <c r="RMA23" s="141"/>
      <c r="RMB23" s="141"/>
      <c r="RMC23" s="141"/>
      <c r="RMD23" s="141"/>
      <c r="RME23" s="141"/>
      <c r="RMF23" s="141"/>
      <c r="RMG23" s="140" t="s">
        <v>35</v>
      </c>
      <c r="RMH23" s="141"/>
      <c r="RMI23" s="141"/>
      <c r="RMJ23" s="141"/>
      <c r="RMK23" s="141"/>
      <c r="RML23" s="141"/>
      <c r="RMM23" s="141"/>
      <c r="RMN23" s="141"/>
      <c r="RMO23" s="141"/>
      <c r="RMP23" s="141"/>
      <c r="RMQ23" s="141"/>
      <c r="RMR23" s="141"/>
      <c r="RMS23" s="141"/>
      <c r="RMT23" s="141"/>
      <c r="RMU23" s="141"/>
      <c r="RMV23" s="141"/>
      <c r="RMW23" s="140" t="s">
        <v>35</v>
      </c>
      <c r="RMX23" s="141"/>
      <c r="RMY23" s="141"/>
      <c r="RMZ23" s="141"/>
      <c r="RNA23" s="141"/>
      <c r="RNB23" s="141"/>
      <c r="RNC23" s="141"/>
      <c r="RND23" s="141"/>
      <c r="RNE23" s="141"/>
      <c r="RNF23" s="141"/>
      <c r="RNG23" s="141"/>
      <c r="RNH23" s="141"/>
      <c r="RNI23" s="141"/>
      <c r="RNJ23" s="141"/>
      <c r="RNK23" s="141"/>
      <c r="RNL23" s="141"/>
      <c r="RNM23" s="140" t="s">
        <v>35</v>
      </c>
      <c r="RNN23" s="141"/>
      <c r="RNO23" s="141"/>
      <c r="RNP23" s="141"/>
      <c r="RNQ23" s="141"/>
      <c r="RNR23" s="141"/>
      <c r="RNS23" s="141"/>
      <c r="RNT23" s="141"/>
      <c r="RNU23" s="141"/>
      <c r="RNV23" s="141"/>
      <c r="RNW23" s="141"/>
      <c r="RNX23" s="141"/>
      <c r="RNY23" s="141"/>
      <c r="RNZ23" s="141"/>
      <c r="ROA23" s="141"/>
      <c r="ROB23" s="141"/>
      <c r="ROC23" s="140" t="s">
        <v>35</v>
      </c>
      <c r="ROD23" s="141"/>
      <c r="ROE23" s="141"/>
      <c r="ROF23" s="141"/>
      <c r="ROG23" s="141"/>
      <c r="ROH23" s="141"/>
      <c r="ROI23" s="141"/>
      <c r="ROJ23" s="141"/>
      <c r="ROK23" s="141"/>
      <c r="ROL23" s="141"/>
      <c r="ROM23" s="141"/>
      <c r="RON23" s="141"/>
      <c r="ROO23" s="141"/>
      <c r="ROP23" s="141"/>
      <c r="ROQ23" s="141"/>
      <c r="ROR23" s="141"/>
      <c r="ROS23" s="140" t="s">
        <v>35</v>
      </c>
      <c r="ROT23" s="141"/>
      <c r="ROU23" s="141"/>
      <c r="ROV23" s="141"/>
      <c r="ROW23" s="141"/>
      <c r="ROX23" s="141"/>
      <c r="ROY23" s="141"/>
      <c r="ROZ23" s="141"/>
      <c r="RPA23" s="141"/>
      <c r="RPB23" s="141"/>
      <c r="RPC23" s="141"/>
      <c r="RPD23" s="141"/>
      <c r="RPE23" s="141"/>
      <c r="RPF23" s="141"/>
      <c r="RPG23" s="141"/>
      <c r="RPH23" s="141"/>
      <c r="RPI23" s="140" t="s">
        <v>35</v>
      </c>
      <c r="RPJ23" s="141"/>
      <c r="RPK23" s="141"/>
      <c r="RPL23" s="141"/>
      <c r="RPM23" s="141"/>
      <c r="RPN23" s="141"/>
      <c r="RPO23" s="141"/>
      <c r="RPP23" s="141"/>
      <c r="RPQ23" s="141"/>
      <c r="RPR23" s="141"/>
      <c r="RPS23" s="141"/>
      <c r="RPT23" s="141"/>
      <c r="RPU23" s="141"/>
      <c r="RPV23" s="141"/>
      <c r="RPW23" s="141"/>
      <c r="RPX23" s="141"/>
      <c r="RPY23" s="140" t="s">
        <v>35</v>
      </c>
      <c r="RPZ23" s="141"/>
      <c r="RQA23" s="141"/>
      <c r="RQB23" s="141"/>
      <c r="RQC23" s="141"/>
      <c r="RQD23" s="141"/>
      <c r="RQE23" s="141"/>
      <c r="RQF23" s="141"/>
      <c r="RQG23" s="141"/>
      <c r="RQH23" s="141"/>
      <c r="RQI23" s="141"/>
      <c r="RQJ23" s="141"/>
      <c r="RQK23" s="141"/>
      <c r="RQL23" s="141"/>
      <c r="RQM23" s="141"/>
      <c r="RQN23" s="141"/>
      <c r="RQO23" s="140" t="s">
        <v>35</v>
      </c>
      <c r="RQP23" s="141"/>
      <c r="RQQ23" s="141"/>
      <c r="RQR23" s="141"/>
      <c r="RQS23" s="141"/>
      <c r="RQT23" s="141"/>
      <c r="RQU23" s="141"/>
      <c r="RQV23" s="141"/>
      <c r="RQW23" s="141"/>
      <c r="RQX23" s="141"/>
      <c r="RQY23" s="141"/>
      <c r="RQZ23" s="141"/>
      <c r="RRA23" s="141"/>
      <c r="RRB23" s="141"/>
      <c r="RRC23" s="141"/>
      <c r="RRD23" s="141"/>
      <c r="RRE23" s="140" t="s">
        <v>35</v>
      </c>
      <c r="RRF23" s="141"/>
      <c r="RRG23" s="141"/>
      <c r="RRH23" s="141"/>
      <c r="RRI23" s="141"/>
      <c r="RRJ23" s="141"/>
      <c r="RRK23" s="141"/>
      <c r="RRL23" s="141"/>
      <c r="RRM23" s="141"/>
      <c r="RRN23" s="141"/>
      <c r="RRO23" s="141"/>
      <c r="RRP23" s="141"/>
      <c r="RRQ23" s="141"/>
      <c r="RRR23" s="141"/>
      <c r="RRS23" s="141"/>
      <c r="RRT23" s="141"/>
      <c r="RRU23" s="140" t="s">
        <v>35</v>
      </c>
      <c r="RRV23" s="141"/>
      <c r="RRW23" s="141"/>
      <c r="RRX23" s="141"/>
      <c r="RRY23" s="141"/>
      <c r="RRZ23" s="141"/>
      <c r="RSA23" s="141"/>
      <c r="RSB23" s="141"/>
      <c r="RSC23" s="141"/>
      <c r="RSD23" s="141"/>
      <c r="RSE23" s="141"/>
      <c r="RSF23" s="141"/>
      <c r="RSG23" s="141"/>
      <c r="RSH23" s="141"/>
      <c r="RSI23" s="141"/>
      <c r="RSJ23" s="141"/>
      <c r="RSK23" s="140" t="s">
        <v>35</v>
      </c>
      <c r="RSL23" s="141"/>
      <c r="RSM23" s="141"/>
      <c r="RSN23" s="141"/>
      <c r="RSO23" s="141"/>
      <c r="RSP23" s="141"/>
      <c r="RSQ23" s="141"/>
      <c r="RSR23" s="141"/>
      <c r="RSS23" s="141"/>
      <c r="RST23" s="141"/>
      <c r="RSU23" s="141"/>
      <c r="RSV23" s="141"/>
      <c r="RSW23" s="141"/>
      <c r="RSX23" s="141"/>
      <c r="RSY23" s="141"/>
      <c r="RSZ23" s="141"/>
      <c r="RTA23" s="140" t="s">
        <v>35</v>
      </c>
      <c r="RTB23" s="141"/>
      <c r="RTC23" s="141"/>
      <c r="RTD23" s="141"/>
      <c r="RTE23" s="141"/>
      <c r="RTF23" s="141"/>
      <c r="RTG23" s="141"/>
      <c r="RTH23" s="141"/>
      <c r="RTI23" s="141"/>
      <c r="RTJ23" s="141"/>
      <c r="RTK23" s="141"/>
      <c r="RTL23" s="141"/>
      <c r="RTM23" s="141"/>
      <c r="RTN23" s="141"/>
      <c r="RTO23" s="141"/>
      <c r="RTP23" s="141"/>
      <c r="RTQ23" s="140" t="s">
        <v>35</v>
      </c>
      <c r="RTR23" s="141"/>
      <c r="RTS23" s="141"/>
      <c r="RTT23" s="141"/>
      <c r="RTU23" s="141"/>
      <c r="RTV23" s="141"/>
      <c r="RTW23" s="141"/>
      <c r="RTX23" s="141"/>
      <c r="RTY23" s="141"/>
      <c r="RTZ23" s="141"/>
      <c r="RUA23" s="141"/>
      <c r="RUB23" s="141"/>
      <c r="RUC23" s="141"/>
      <c r="RUD23" s="141"/>
      <c r="RUE23" s="141"/>
      <c r="RUF23" s="141"/>
      <c r="RUG23" s="140" t="s">
        <v>35</v>
      </c>
      <c r="RUH23" s="141"/>
      <c r="RUI23" s="141"/>
      <c r="RUJ23" s="141"/>
      <c r="RUK23" s="141"/>
      <c r="RUL23" s="141"/>
      <c r="RUM23" s="141"/>
      <c r="RUN23" s="141"/>
      <c r="RUO23" s="141"/>
      <c r="RUP23" s="141"/>
      <c r="RUQ23" s="141"/>
      <c r="RUR23" s="141"/>
      <c r="RUS23" s="141"/>
      <c r="RUT23" s="141"/>
      <c r="RUU23" s="141"/>
      <c r="RUV23" s="141"/>
      <c r="RUW23" s="140" t="s">
        <v>35</v>
      </c>
      <c r="RUX23" s="141"/>
      <c r="RUY23" s="141"/>
      <c r="RUZ23" s="141"/>
      <c r="RVA23" s="141"/>
      <c r="RVB23" s="141"/>
      <c r="RVC23" s="141"/>
      <c r="RVD23" s="141"/>
      <c r="RVE23" s="141"/>
      <c r="RVF23" s="141"/>
      <c r="RVG23" s="141"/>
      <c r="RVH23" s="141"/>
      <c r="RVI23" s="141"/>
      <c r="RVJ23" s="141"/>
      <c r="RVK23" s="141"/>
      <c r="RVL23" s="141"/>
      <c r="RVM23" s="140" t="s">
        <v>35</v>
      </c>
      <c r="RVN23" s="141"/>
      <c r="RVO23" s="141"/>
      <c r="RVP23" s="141"/>
      <c r="RVQ23" s="141"/>
      <c r="RVR23" s="141"/>
      <c r="RVS23" s="141"/>
      <c r="RVT23" s="141"/>
      <c r="RVU23" s="141"/>
      <c r="RVV23" s="141"/>
      <c r="RVW23" s="141"/>
      <c r="RVX23" s="141"/>
      <c r="RVY23" s="141"/>
      <c r="RVZ23" s="141"/>
      <c r="RWA23" s="141"/>
      <c r="RWB23" s="141"/>
      <c r="RWC23" s="140" t="s">
        <v>35</v>
      </c>
      <c r="RWD23" s="141"/>
      <c r="RWE23" s="141"/>
      <c r="RWF23" s="141"/>
      <c r="RWG23" s="141"/>
      <c r="RWH23" s="141"/>
      <c r="RWI23" s="141"/>
      <c r="RWJ23" s="141"/>
      <c r="RWK23" s="141"/>
      <c r="RWL23" s="141"/>
      <c r="RWM23" s="141"/>
      <c r="RWN23" s="141"/>
      <c r="RWO23" s="141"/>
      <c r="RWP23" s="141"/>
      <c r="RWQ23" s="141"/>
      <c r="RWR23" s="141"/>
      <c r="RWS23" s="140" t="s">
        <v>35</v>
      </c>
      <c r="RWT23" s="141"/>
      <c r="RWU23" s="141"/>
      <c r="RWV23" s="141"/>
      <c r="RWW23" s="141"/>
      <c r="RWX23" s="141"/>
      <c r="RWY23" s="141"/>
      <c r="RWZ23" s="141"/>
      <c r="RXA23" s="141"/>
      <c r="RXB23" s="141"/>
      <c r="RXC23" s="141"/>
      <c r="RXD23" s="141"/>
      <c r="RXE23" s="141"/>
      <c r="RXF23" s="141"/>
      <c r="RXG23" s="141"/>
      <c r="RXH23" s="141"/>
      <c r="RXI23" s="140" t="s">
        <v>35</v>
      </c>
      <c r="RXJ23" s="141"/>
      <c r="RXK23" s="141"/>
      <c r="RXL23" s="141"/>
      <c r="RXM23" s="141"/>
      <c r="RXN23" s="141"/>
      <c r="RXO23" s="141"/>
      <c r="RXP23" s="141"/>
      <c r="RXQ23" s="141"/>
      <c r="RXR23" s="141"/>
      <c r="RXS23" s="141"/>
      <c r="RXT23" s="141"/>
      <c r="RXU23" s="141"/>
      <c r="RXV23" s="141"/>
      <c r="RXW23" s="141"/>
      <c r="RXX23" s="141"/>
      <c r="RXY23" s="140" t="s">
        <v>35</v>
      </c>
      <c r="RXZ23" s="141"/>
      <c r="RYA23" s="141"/>
      <c r="RYB23" s="141"/>
      <c r="RYC23" s="141"/>
      <c r="RYD23" s="141"/>
      <c r="RYE23" s="141"/>
      <c r="RYF23" s="141"/>
      <c r="RYG23" s="141"/>
      <c r="RYH23" s="141"/>
      <c r="RYI23" s="141"/>
      <c r="RYJ23" s="141"/>
      <c r="RYK23" s="141"/>
      <c r="RYL23" s="141"/>
      <c r="RYM23" s="141"/>
      <c r="RYN23" s="141"/>
      <c r="RYO23" s="140" t="s">
        <v>35</v>
      </c>
      <c r="RYP23" s="141"/>
      <c r="RYQ23" s="141"/>
      <c r="RYR23" s="141"/>
      <c r="RYS23" s="141"/>
      <c r="RYT23" s="141"/>
      <c r="RYU23" s="141"/>
      <c r="RYV23" s="141"/>
      <c r="RYW23" s="141"/>
      <c r="RYX23" s="141"/>
      <c r="RYY23" s="141"/>
      <c r="RYZ23" s="141"/>
      <c r="RZA23" s="141"/>
      <c r="RZB23" s="141"/>
      <c r="RZC23" s="141"/>
      <c r="RZD23" s="141"/>
      <c r="RZE23" s="140" t="s">
        <v>35</v>
      </c>
      <c r="RZF23" s="141"/>
      <c r="RZG23" s="141"/>
      <c r="RZH23" s="141"/>
      <c r="RZI23" s="141"/>
      <c r="RZJ23" s="141"/>
      <c r="RZK23" s="141"/>
      <c r="RZL23" s="141"/>
      <c r="RZM23" s="141"/>
      <c r="RZN23" s="141"/>
      <c r="RZO23" s="141"/>
      <c r="RZP23" s="141"/>
      <c r="RZQ23" s="141"/>
      <c r="RZR23" s="141"/>
      <c r="RZS23" s="141"/>
      <c r="RZT23" s="141"/>
      <c r="RZU23" s="140" t="s">
        <v>35</v>
      </c>
      <c r="RZV23" s="141"/>
      <c r="RZW23" s="141"/>
      <c r="RZX23" s="141"/>
      <c r="RZY23" s="141"/>
      <c r="RZZ23" s="141"/>
      <c r="SAA23" s="141"/>
      <c r="SAB23" s="141"/>
      <c r="SAC23" s="141"/>
      <c r="SAD23" s="141"/>
      <c r="SAE23" s="141"/>
      <c r="SAF23" s="141"/>
      <c r="SAG23" s="141"/>
      <c r="SAH23" s="141"/>
      <c r="SAI23" s="141"/>
      <c r="SAJ23" s="141"/>
      <c r="SAK23" s="140" t="s">
        <v>35</v>
      </c>
      <c r="SAL23" s="141"/>
      <c r="SAM23" s="141"/>
      <c r="SAN23" s="141"/>
      <c r="SAO23" s="141"/>
      <c r="SAP23" s="141"/>
      <c r="SAQ23" s="141"/>
      <c r="SAR23" s="141"/>
      <c r="SAS23" s="141"/>
      <c r="SAT23" s="141"/>
      <c r="SAU23" s="141"/>
      <c r="SAV23" s="141"/>
      <c r="SAW23" s="141"/>
      <c r="SAX23" s="141"/>
      <c r="SAY23" s="141"/>
      <c r="SAZ23" s="141"/>
      <c r="SBA23" s="140" t="s">
        <v>35</v>
      </c>
      <c r="SBB23" s="141"/>
      <c r="SBC23" s="141"/>
      <c r="SBD23" s="141"/>
      <c r="SBE23" s="141"/>
      <c r="SBF23" s="141"/>
      <c r="SBG23" s="141"/>
      <c r="SBH23" s="141"/>
      <c r="SBI23" s="141"/>
      <c r="SBJ23" s="141"/>
      <c r="SBK23" s="141"/>
      <c r="SBL23" s="141"/>
      <c r="SBM23" s="141"/>
      <c r="SBN23" s="141"/>
      <c r="SBO23" s="141"/>
      <c r="SBP23" s="141"/>
      <c r="SBQ23" s="140" t="s">
        <v>35</v>
      </c>
      <c r="SBR23" s="141"/>
      <c r="SBS23" s="141"/>
      <c r="SBT23" s="141"/>
      <c r="SBU23" s="141"/>
      <c r="SBV23" s="141"/>
      <c r="SBW23" s="141"/>
      <c r="SBX23" s="141"/>
      <c r="SBY23" s="141"/>
      <c r="SBZ23" s="141"/>
      <c r="SCA23" s="141"/>
      <c r="SCB23" s="141"/>
      <c r="SCC23" s="141"/>
      <c r="SCD23" s="141"/>
      <c r="SCE23" s="141"/>
      <c r="SCF23" s="141"/>
      <c r="SCG23" s="140" t="s">
        <v>35</v>
      </c>
      <c r="SCH23" s="141"/>
      <c r="SCI23" s="141"/>
      <c r="SCJ23" s="141"/>
      <c r="SCK23" s="141"/>
      <c r="SCL23" s="141"/>
      <c r="SCM23" s="141"/>
      <c r="SCN23" s="141"/>
      <c r="SCO23" s="141"/>
      <c r="SCP23" s="141"/>
      <c r="SCQ23" s="141"/>
      <c r="SCR23" s="141"/>
      <c r="SCS23" s="141"/>
      <c r="SCT23" s="141"/>
      <c r="SCU23" s="141"/>
      <c r="SCV23" s="141"/>
      <c r="SCW23" s="140" t="s">
        <v>35</v>
      </c>
      <c r="SCX23" s="141"/>
      <c r="SCY23" s="141"/>
      <c r="SCZ23" s="141"/>
      <c r="SDA23" s="141"/>
      <c r="SDB23" s="141"/>
      <c r="SDC23" s="141"/>
      <c r="SDD23" s="141"/>
      <c r="SDE23" s="141"/>
      <c r="SDF23" s="141"/>
      <c r="SDG23" s="141"/>
      <c r="SDH23" s="141"/>
      <c r="SDI23" s="141"/>
      <c r="SDJ23" s="141"/>
      <c r="SDK23" s="141"/>
      <c r="SDL23" s="141"/>
      <c r="SDM23" s="140" t="s">
        <v>35</v>
      </c>
      <c r="SDN23" s="141"/>
      <c r="SDO23" s="141"/>
      <c r="SDP23" s="141"/>
      <c r="SDQ23" s="141"/>
      <c r="SDR23" s="141"/>
      <c r="SDS23" s="141"/>
      <c r="SDT23" s="141"/>
      <c r="SDU23" s="141"/>
      <c r="SDV23" s="141"/>
      <c r="SDW23" s="141"/>
      <c r="SDX23" s="141"/>
      <c r="SDY23" s="141"/>
      <c r="SDZ23" s="141"/>
      <c r="SEA23" s="141"/>
      <c r="SEB23" s="141"/>
      <c r="SEC23" s="140" t="s">
        <v>35</v>
      </c>
      <c r="SED23" s="141"/>
      <c r="SEE23" s="141"/>
      <c r="SEF23" s="141"/>
      <c r="SEG23" s="141"/>
      <c r="SEH23" s="141"/>
      <c r="SEI23" s="141"/>
      <c r="SEJ23" s="141"/>
      <c r="SEK23" s="141"/>
      <c r="SEL23" s="141"/>
      <c r="SEM23" s="141"/>
      <c r="SEN23" s="141"/>
      <c r="SEO23" s="141"/>
      <c r="SEP23" s="141"/>
      <c r="SEQ23" s="141"/>
      <c r="SER23" s="141"/>
      <c r="SES23" s="140" t="s">
        <v>35</v>
      </c>
      <c r="SET23" s="141"/>
      <c r="SEU23" s="141"/>
      <c r="SEV23" s="141"/>
      <c r="SEW23" s="141"/>
      <c r="SEX23" s="141"/>
      <c r="SEY23" s="141"/>
      <c r="SEZ23" s="141"/>
      <c r="SFA23" s="141"/>
      <c r="SFB23" s="141"/>
      <c r="SFC23" s="141"/>
      <c r="SFD23" s="141"/>
      <c r="SFE23" s="141"/>
      <c r="SFF23" s="141"/>
      <c r="SFG23" s="141"/>
      <c r="SFH23" s="141"/>
      <c r="SFI23" s="140" t="s">
        <v>35</v>
      </c>
      <c r="SFJ23" s="141"/>
      <c r="SFK23" s="141"/>
      <c r="SFL23" s="141"/>
      <c r="SFM23" s="141"/>
      <c r="SFN23" s="141"/>
      <c r="SFO23" s="141"/>
      <c r="SFP23" s="141"/>
      <c r="SFQ23" s="141"/>
      <c r="SFR23" s="141"/>
      <c r="SFS23" s="141"/>
      <c r="SFT23" s="141"/>
      <c r="SFU23" s="141"/>
      <c r="SFV23" s="141"/>
      <c r="SFW23" s="141"/>
      <c r="SFX23" s="141"/>
      <c r="SFY23" s="140" t="s">
        <v>35</v>
      </c>
      <c r="SFZ23" s="141"/>
      <c r="SGA23" s="141"/>
      <c r="SGB23" s="141"/>
      <c r="SGC23" s="141"/>
      <c r="SGD23" s="141"/>
      <c r="SGE23" s="141"/>
      <c r="SGF23" s="141"/>
      <c r="SGG23" s="141"/>
      <c r="SGH23" s="141"/>
      <c r="SGI23" s="141"/>
      <c r="SGJ23" s="141"/>
      <c r="SGK23" s="141"/>
      <c r="SGL23" s="141"/>
      <c r="SGM23" s="141"/>
      <c r="SGN23" s="141"/>
      <c r="SGO23" s="140" t="s">
        <v>35</v>
      </c>
      <c r="SGP23" s="141"/>
      <c r="SGQ23" s="141"/>
      <c r="SGR23" s="141"/>
      <c r="SGS23" s="141"/>
      <c r="SGT23" s="141"/>
      <c r="SGU23" s="141"/>
      <c r="SGV23" s="141"/>
      <c r="SGW23" s="141"/>
      <c r="SGX23" s="141"/>
      <c r="SGY23" s="141"/>
      <c r="SGZ23" s="141"/>
      <c r="SHA23" s="141"/>
      <c r="SHB23" s="141"/>
      <c r="SHC23" s="141"/>
      <c r="SHD23" s="141"/>
      <c r="SHE23" s="140" t="s">
        <v>35</v>
      </c>
      <c r="SHF23" s="141"/>
      <c r="SHG23" s="141"/>
      <c r="SHH23" s="141"/>
      <c r="SHI23" s="141"/>
      <c r="SHJ23" s="141"/>
      <c r="SHK23" s="141"/>
      <c r="SHL23" s="141"/>
      <c r="SHM23" s="141"/>
      <c r="SHN23" s="141"/>
      <c r="SHO23" s="141"/>
      <c r="SHP23" s="141"/>
      <c r="SHQ23" s="141"/>
      <c r="SHR23" s="141"/>
      <c r="SHS23" s="141"/>
      <c r="SHT23" s="141"/>
      <c r="SHU23" s="140" t="s">
        <v>35</v>
      </c>
      <c r="SHV23" s="141"/>
      <c r="SHW23" s="141"/>
      <c r="SHX23" s="141"/>
      <c r="SHY23" s="141"/>
      <c r="SHZ23" s="141"/>
      <c r="SIA23" s="141"/>
      <c r="SIB23" s="141"/>
      <c r="SIC23" s="141"/>
      <c r="SID23" s="141"/>
      <c r="SIE23" s="141"/>
      <c r="SIF23" s="141"/>
      <c r="SIG23" s="141"/>
      <c r="SIH23" s="141"/>
      <c r="SII23" s="141"/>
      <c r="SIJ23" s="141"/>
      <c r="SIK23" s="140" t="s">
        <v>35</v>
      </c>
      <c r="SIL23" s="141"/>
      <c r="SIM23" s="141"/>
      <c r="SIN23" s="141"/>
      <c r="SIO23" s="141"/>
      <c r="SIP23" s="141"/>
      <c r="SIQ23" s="141"/>
      <c r="SIR23" s="141"/>
      <c r="SIS23" s="141"/>
      <c r="SIT23" s="141"/>
      <c r="SIU23" s="141"/>
      <c r="SIV23" s="141"/>
      <c r="SIW23" s="141"/>
      <c r="SIX23" s="141"/>
      <c r="SIY23" s="141"/>
      <c r="SIZ23" s="141"/>
      <c r="SJA23" s="140" t="s">
        <v>35</v>
      </c>
      <c r="SJB23" s="141"/>
      <c r="SJC23" s="141"/>
      <c r="SJD23" s="141"/>
      <c r="SJE23" s="141"/>
      <c r="SJF23" s="141"/>
      <c r="SJG23" s="141"/>
      <c r="SJH23" s="141"/>
      <c r="SJI23" s="141"/>
      <c r="SJJ23" s="141"/>
      <c r="SJK23" s="141"/>
      <c r="SJL23" s="141"/>
      <c r="SJM23" s="141"/>
      <c r="SJN23" s="141"/>
      <c r="SJO23" s="141"/>
      <c r="SJP23" s="141"/>
      <c r="SJQ23" s="140" t="s">
        <v>35</v>
      </c>
      <c r="SJR23" s="141"/>
      <c r="SJS23" s="141"/>
      <c r="SJT23" s="141"/>
      <c r="SJU23" s="141"/>
      <c r="SJV23" s="141"/>
      <c r="SJW23" s="141"/>
      <c r="SJX23" s="141"/>
      <c r="SJY23" s="141"/>
      <c r="SJZ23" s="141"/>
      <c r="SKA23" s="141"/>
      <c r="SKB23" s="141"/>
      <c r="SKC23" s="141"/>
      <c r="SKD23" s="141"/>
      <c r="SKE23" s="141"/>
      <c r="SKF23" s="141"/>
      <c r="SKG23" s="140" t="s">
        <v>35</v>
      </c>
      <c r="SKH23" s="141"/>
      <c r="SKI23" s="141"/>
      <c r="SKJ23" s="141"/>
      <c r="SKK23" s="141"/>
      <c r="SKL23" s="141"/>
      <c r="SKM23" s="141"/>
      <c r="SKN23" s="141"/>
      <c r="SKO23" s="141"/>
      <c r="SKP23" s="141"/>
      <c r="SKQ23" s="141"/>
      <c r="SKR23" s="141"/>
      <c r="SKS23" s="141"/>
      <c r="SKT23" s="141"/>
      <c r="SKU23" s="141"/>
      <c r="SKV23" s="141"/>
      <c r="SKW23" s="140" t="s">
        <v>35</v>
      </c>
      <c r="SKX23" s="141"/>
      <c r="SKY23" s="141"/>
      <c r="SKZ23" s="141"/>
      <c r="SLA23" s="141"/>
      <c r="SLB23" s="141"/>
      <c r="SLC23" s="141"/>
      <c r="SLD23" s="141"/>
      <c r="SLE23" s="141"/>
      <c r="SLF23" s="141"/>
      <c r="SLG23" s="141"/>
      <c r="SLH23" s="141"/>
      <c r="SLI23" s="141"/>
      <c r="SLJ23" s="141"/>
      <c r="SLK23" s="141"/>
      <c r="SLL23" s="141"/>
      <c r="SLM23" s="140" t="s">
        <v>35</v>
      </c>
      <c r="SLN23" s="141"/>
      <c r="SLO23" s="141"/>
      <c r="SLP23" s="141"/>
      <c r="SLQ23" s="141"/>
      <c r="SLR23" s="141"/>
      <c r="SLS23" s="141"/>
      <c r="SLT23" s="141"/>
      <c r="SLU23" s="141"/>
      <c r="SLV23" s="141"/>
      <c r="SLW23" s="141"/>
      <c r="SLX23" s="141"/>
      <c r="SLY23" s="141"/>
      <c r="SLZ23" s="141"/>
      <c r="SMA23" s="141"/>
      <c r="SMB23" s="141"/>
      <c r="SMC23" s="140" t="s">
        <v>35</v>
      </c>
      <c r="SMD23" s="141"/>
      <c r="SME23" s="141"/>
      <c r="SMF23" s="141"/>
      <c r="SMG23" s="141"/>
      <c r="SMH23" s="141"/>
      <c r="SMI23" s="141"/>
      <c r="SMJ23" s="141"/>
      <c r="SMK23" s="141"/>
      <c r="SML23" s="141"/>
      <c r="SMM23" s="141"/>
      <c r="SMN23" s="141"/>
      <c r="SMO23" s="141"/>
      <c r="SMP23" s="141"/>
      <c r="SMQ23" s="141"/>
      <c r="SMR23" s="141"/>
      <c r="SMS23" s="140" t="s">
        <v>35</v>
      </c>
      <c r="SMT23" s="141"/>
      <c r="SMU23" s="141"/>
      <c r="SMV23" s="141"/>
      <c r="SMW23" s="141"/>
      <c r="SMX23" s="141"/>
      <c r="SMY23" s="141"/>
      <c r="SMZ23" s="141"/>
      <c r="SNA23" s="141"/>
      <c r="SNB23" s="141"/>
      <c r="SNC23" s="141"/>
      <c r="SND23" s="141"/>
      <c r="SNE23" s="141"/>
      <c r="SNF23" s="141"/>
      <c r="SNG23" s="141"/>
      <c r="SNH23" s="141"/>
      <c r="SNI23" s="140" t="s">
        <v>35</v>
      </c>
      <c r="SNJ23" s="141"/>
      <c r="SNK23" s="141"/>
      <c r="SNL23" s="141"/>
      <c r="SNM23" s="141"/>
      <c r="SNN23" s="141"/>
      <c r="SNO23" s="141"/>
      <c r="SNP23" s="141"/>
      <c r="SNQ23" s="141"/>
      <c r="SNR23" s="141"/>
      <c r="SNS23" s="141"/>
      <c r="SNT23" s="141"/>
      <c r="SNU23" s="141"/>
      <c r="SNV23" s="141"/>
      <c r="SNW23" s="141"/>
      <c r="SNX23" s="141"/>
      <c r="SNY23" s="140" t="s">
        <v>35</v>
      </c>
      <c r="SNZ23" s="141"/>
      <c r="SOA23" s="141"/>
      <c r="SOB23" s="141"/>
      <c r="SOC23" s="141"/>
      <c r="SOD23" s="141"/>
      <c r="SOE23" s="141"/>
      <c r="SOF23" s="141"/>
      <c r="SOG23" s="141"/>
      <c r="SOH23" s="141"/>
      <c r="SOI23" s="141"/>
      <c r="SOJ23" s="141"/>
      <c r="SOK23" s="141"/>
      <c r="SOL23" s="141"/>
      <c r="SOM23" s="141"/>
      <c r="SON23" s="141"/>
      <c r="SOO23" s="140" t="s">
        <v>35</v>
      </c>
      <c r="SOP23" s="141"/>
      <c r="SOQ23" s="141"/>
      <c r="SOR23" s="141"/>
      <c r="SOS23" s="141"/>
      <c r="SOT23" s="141"/>
      <c r="SOU23" s="141"/>
      <c r="SOV23" s="141"/>
      <c r="SOW23" s="141"/>
      <c r="SOX23" s="141"/>
      <c r="SOY23" s="141"/>
      <c r="SOZ23" s="141"/>
      <c r="SPA23" s="141"/>
      <c r="SPB23" s="141"/>
      <c r="SPC23" s="141"/>
      <c r="SPD23" s="141"/>
      <c r="SPE23" s="140" t="s">
        <v>35</v>
      </c>
      <c r="SPF23" s="141"/>
      <c r="SPG23" s="141"/>
      <c r="SPH23" s="141"/>
      <c r="SPI23" s="141"/>
      <c r="SPJ23" s="141"/>
      <c r="SPK23" s="141"/>
      <c r="SPL23" s="141"/>
      <c r="SPM23" s="141"/>
      <c r="SPN23" s="141"/>
      <c r="SPO23" s="141"/>
      <c r="SPP23" s="141"/>
      <c r="SPQ23" s="141"/>
      <c r="SPR23" s="141"/>
      <c r="SPS23" s="141"/>
      <c r="SPT23" s="141"/>
      <c r="SPU23" s="140" t="s">
        <v>35</v>
      </c>
      <c r="SPV23" s="141"/>
      <c r="SPW23" s="141"/>
      <c r="SPX23" s="141"/>
      <c r="SPY23" s="141"/>
      <c r="SPZ23" s="141"/>
      <c r="SQA23" s="141"/>
      <c r="SQB23" s="141"/>
      <c r="SQC23" s="141"/>
      <c r="SQD23" s="141"/>
      <c r="SQE23" s="141"/>
      <c r="SQF23" s="141"/>
      <c r="SQG23" s="141"/>
      <c r="SQH23" s="141"/>
      <c r="SQI23" s="141"/>
      <c r="SQJ23" s="141"/>
      <c r="SQK23" s="140" t="s">
        <v>35</v>
      </c>
      <c r="SQL23" s="141"/>
      <c r="SQM23" s="141"/>
      <c r="SQN23" s="141"/>
      <c r="SQO23" s="141"/>
      <c r="SQP23" s="141"/>
      <c r="SQQ23" s="141"/>
      <c r="SQR23" s="141"/>
      <c r="SQS23" s="141"/>
      <c r="SQT23" s="141"/>
      <c r="SQU23" s="141"/>
      <c r="SQV23" s="141"/>
      <c r="SQW23" s="141"/>
      <c r="SQX23" s="141"/>
      <c r="SQY23" s="141"/>
      <c r="SQZ23" s="141"/>
      <c r="SRA23" s="140" t="s">
        <v>35</v>
      </c>
      <c r="SRB23" s="141"/>
      <c r="SRC23" s="141"/>
      <c r="SRD23" s="141"/>
      <c r="SRE23" s="141"/>
      <c r="SRF23" s="141"/>
      <c r="SRG23" s="141"/>
      <c r="SRH23" s="141"/>
      <c r="SRI23" s="141"/>
      <c r="SRJ23" s="141"/>
      <c r="SRK23" s="141"/>
      <c r="SRL23" s="141"/>
      <c r="SRM23" s="141"/>
      <c r="SRN23" s="141"/>
      <c r="SRO23" s="141"/>
      <c r="SRP23" s="141"/>
      <c r="SRQ23" s="140" t="s">
        <v>35</v>
      </c>
      <c r="SRR23" s="141"/>
      <c r="SRS23" s="141"/>
      <c r="SRT23" s="141"/>
      <c r="SRU23" s="141"/>
      <c r="SRV23" s="141"/>
      <c r="SRW23" s="141"/>
      <c r="SRX23" s="141"/>
      <c r="SRY23" s="141"/>
      <c r="SRZ23" s="141"/>
      <c r="SSA23" s="141"/>
      <c r="SSB23" s="141"/>
      <c r="SSC23" s="141"/>
      <c r="SSD23" s="141"/>
      <c r="SSE23" s="141"/>
      <c r="SSF23" s="141"/>
      <c r="SSG23" s="140" t="s">
        <v>35</v>
      </c>
      <c r="SSH23" s="141"/>
      <c r="SSI23" s="141"/>
      <c r="SSJ23" s="141"/>
      <c r="SSK23" s="141"/>
      <c r="SSL23" s="141"/>
      <c r="SSM23" s="141"/>
      <c r="SSN23" s="141"/>
      <c r="SSO23" s="141"/>
      <c r="SSP23" s="141"/>
      <c r="SSQ23" s="141"/>
      <c r="SSR23" s="141"/>
      <c r="SSS23" s="141"/>
      <c r="SST23" s="141"/>
      <c r="SSU23" s="141"/>
      <c r="SSV23" s="141"/>
      <c r="SSW23" s="140" t="s">
        <v>35</v>
      </c>
      <c r="SSX23" s="141"/>
      <c r="SSY23" s="141"/>
      <c r="SSZ23" s="141"/>
      <c r="STA23" s="141"/>
      <c r="STB23" s="141"/>
      <c r="STC23" s="141"/>
      <c r="STD23" s="141"/>
      <c r="STE23" s="141"/>
      <c r="STF23" s="141"/>
      <c r="STG23" s="141"/>
      <c r="STH23" s="141"/>
      <c r="STI23" s="141"/>
      <c r="STJ23" s="141"/>
      <c r="STK23" s="141"/>
      <c r="STL23" s="141"/>
      <c r="STM23" s="140" t="s">
        <v>35</v>
      </c>
      <c r="STN23" s="141"/>
      <c r="STO23" s="141"/>
      <c r="STP23" s="141"/>
      <c r="STQ23" s="141"/>
      <c r="STR23" s="141"/>
      <c r="STS23" s="141"/>
      <c r="STT23" s="141"/>
      <c r="STU23" s="141"/>
      <c r="STV23" s="141"/>
      <c r="STW23" s="141"/>
      <c r="STX23" s="141"/>
      <c r="STY23" s="141"/>
      <c r="STZ23" s="141"/>
      <c r="SUA23" s="141"/>
      <c r="SUB23" s="141"/>
      <c r="SUC23" s="140" t="s">
        <v>35</v>
      </c>
      <c r="SUD23" s="141"/>
      <c r="SUE23" s="141"/>
      <c r="SUF23" s="141"/>
      <c r="SUG23" s="141"/>
      <c r="SUH23" s="141"/>
      <c r="SUI23" s="141"/>
      <c r="SUJ23" s="141"/>
      <c r="SUK23" s="141"/>
      <c r="SUL23" s="141"/>
      <c r="SUM23" s="141"/>
      <c r="SUN23" s="141"/>
      <c r="SUO23" s="141"/>
      <c r="SUP23" s="141"/>
      <c r="SUQ23" s="141"/>
      <c r="SUR23" s="141"/>
      <c r="SUS23" s="140" t="s">
        <v>35</v>
      </c>
      <c r="SUT23" s="141"/>
      <c r="SUU23" s="141"/>
      <c r="SUV23" s="141"/>
      <c r="SUW23" s="141"/>
      <c r="SUX23" s="141"/>
      <c r="SUY23" s="141"/>
      <c r="SUZ23" s="141"/>
      <c r="SVA23" s="141"/>
      <c r="SVB23" s="141"/>
      <c r="SVC23" s="141"/>
      <c r="SVD23" s="141"/>
      <c r="SVE23" s="141"/>
      <c r="SVF23" s="141"/>
      <c r="SVG23" s="141"/>
      <c r="SVH23" s="141"/>
      <c r="SVI23" s="140" t="s">
        <v>35</v>
      </c>
      <c r="SVJ23" s="141"/>
      <c r="SVK23" s="141"/>
      <c r="SVL23" s="141"/>
      <c r="SVM23" s="141"/>
      <c r="SVN23" s="141"/>
      <c r="SVO23" s="141"/>
      <c r="SVP23" s="141"/>
      <c r="SVQ23" s="141"/>
      <c r="SVR23" s="141"/>
      <c r="SVS23" s="141"/>
      <c r="SVT23" s="141"/>
      <c r="SVU23" s="141"/>
      <c r="SVV23" s="141"/>
      <c r="SVW23" s="141"/>
      <c r="SVX23" s="141"/>
      <c r="SVY23" s="140" t="s">
        <v>35</v>
      </c>
      <c r="SVZ23" s="141"/>
      <c r="SWA23" s="141"/>
      <c r="SWB23" s="141"/>
      <c r="SWC23" s="141"/>
      <c r="SWD23" s="141"/>
      <c r="SWE23" s="141"/>
      <c r="SWF23" s="141"/>
      <c r="SWG23" s="141"/>
      <c r="SWH23" s="141"/>
      <c r="SWI23" s="141"/>
      <c r="SWJ23" s="141"/>
      <c r="SWK23" s="141"/>
      <c r="SWL23" s="141"/>
      <c r="SWM23" s="141"/>
      <c r="SWN23" s="141"/>
      <c r="SWO23" s="140" t="s">
        <v>35</v>
      </c>
      <c r="SWP23" s="141"/>
      <c r="SWQ23" s="141"/>
      <c r="SWR23" s="141"/>
      <c r="SWS23" s="141"/>
      <c r="SWT23" s="141"/>
      <c r="SWU23" s="141"/>
      <c r="SWV23" s="141"/>
      <c r="SWW23" s="141"/>
      <c r="SWX23" s="141"/>
      <c r="SWY23" s="141"/>
      <c r="SWZ23" s="141"/>
      <c r="SXA23" s="141"/>
      <c r="SXB23" s="141"/>
      <c r="SXC23" s="141"/>
      <c r="SXD23" s="141"/>
      <c r="SXE23" s="140" t="s">
        <v>35</v>
      </c>
      <c r="SXF23" s="141"/>
      <c r="SXG23" s="141"/>
      <c r="SXH23" s="141"/>
      <c r="SXI23" s="141"/>
      <c r="SXJ23" s="141"/>
      <c r="SXK23" s="141"/>
      <c r="SXL23" s="141"/>
      <c r="SXM23" s="141"/>
      <c r="SXN23" s="141"/>
      <c r="SXO23" s="141"/>
      <c r="SXP23" s="141"/>
      <c r="SXQ23" s="141"/>
      <c r="SXR23" s="141"/>
      <c r="SXS23" s="141"/>
      <c r="SXT23" s="141"/>
      <c r="SXU23" s="140" t="s">
        <v>35</v>
      </c>
      <c r="SXV23" s="141"/>
      <c r="SXW23" s="141"/>
      <c r="SXX23" s="141"/>
      <c r="SXY23" s="141"/>
      <c r="SXZ23" s="141"/>
      <c r="SYA23" s="141"/>
      <c r="SYB23" s="141"/>
      <c r="SYC23" s="141"/>
      <c r="SYD23" s="141"/>
      <c r="SYE23" s="141"/>
      <c r="SYF23" s="141"/>
      <c r="SYG23" s="141"/>
      <c r="SYH23" s="141"/>
      <c r="SYI23" s="141"/>
      <c r="SYJ23" s="141"/>
      <c r="SYK23" s="140" t="s">
        <v>35</v>
      </c>
      <c r="SYL23" s="141"/>
      <c r="SYM23" s="141"/>
      <c r="SYN23" s="141"/>
      <c r="SYO23" s="141"/>
      <c r="SYP23" s="141"/>
      <c r="SYQ23" s="141"/>
      <c r="SYR23" s="141"/>
      <c r="SYS23" s="141"/>
      <c r="SYT23" s="141"/>
      <c r="SYU23" s="141"/>
      <c r="SYV23" s="141"/>
      <c r="SYW23" s="141"/>
      <c r="SYX23" s="141"/>
      <c r="SYY23" s="141"/>
      <c r="SYZ23" s="141"/>
      <c r="SZA23" s="140" t="s">
        <v>35</v>
      </c>
      <c r="SZB23" s="141"/>
      <c r="SZC23" s="141"/>
      <c r="SZD23" s="141"/>
      <c r="SZE23" s="141"/>
      <c r="SZF23" s="141"/>
      <c r="SZG23" s="141"/>
      <c r="SZH23" s="141"/>
      <c r="SZI23" s="141"/>
      <c r="SZJ23" s="141"/>
      <c r="SZK23" s="141"/>
      <c r="SZL23" s="141"/>
      <c r="SZM23" s="141"/>
      <c r="SZN23" s="141"/>
      <c r="SZO23" s="141"/>
      <c r="SZP23" s="141"/>
      <c r="SZQ23" s="140" t="s">
        <v>35</v>
      </c>
      <c r="SZR23" s="141"/>
      <c r="SZS23" s="141"/>
      <c r="SZT23" s="141"/>
      <c r="SZU23" s="141"/>
      <c r="SZV23" s="141"/>
      <c r="SZW23" s="141"/>
      <c r="SZX23" s="141"/>
      <c r="SZY23" s="141"/>
      <c r="SZZ23" s="141"/>
      <c r="TAA23" s="141"/>
      <c r="TAB23" s="141"/>
      <c r="TAC23" s="141"/>
      <c r="TAD23" s="141"/>
      <c r="TAE23" s="141"/>
      <c r="TAF23" s="141"/>
      <c r="TAG23" s="140" t="s">
        <v>35</v>
      </c>
      <c r="TAH23" s="141"/>
      <c r="TAI23" s="141"/>
      <c r="TAJ23" s="141"/>
      <c r="TAK23" s="141"/>
      <c r="TAL23" s="141"/>
      <c r="TAM23" s="141"/>
      <c r="TAN23" s="141"/>
      <c r="TAO23" s="141"/>
      <c r="TAP23" s="141"/>
      <c r="TAQ23" s="141"/>
      <c r="TAR23" s="141"/>
      <c r="TAS23" s="141"/>
      <c r="TAT23" s="141"/>
      <c r="TAU23" s="141"/>
      <c r="TAV23" s="141"/>
      <c r="TAW23" s="140" t="s">
        <v>35</v>
      </c>
      <c r="TAX23" s="141"/>
      <c r="TAY23" s="141"/>
      <c r="TAZ23" s="141"/>
      <c r="TBA23" s="141"/>
      <c r="TBB23" s="141"/>
      <c r="TBC23" s="141"/>
      <c r="TBD23" s="141"/>
      <c r="TBE23" s="141"/>
      <c r="TBF23" s="141"/>
      <c r="TBG23" s="141"/>
      <c r="TBH23" s="141"/>
      <c r="TBI23" s="141"/>
      <c r="TBJ23" s="141"/>
      <c r="TBK23" s="141"/>
      <c r="TBL23" s="141"/>
      <c r="TBM23" s="140" t="s">
        <v>35</v>
      </c>
      <c r="TBN23" s="141"/>
      <c r="TBO23" s="141"/>
      <c r="TBP23" s="141"/>
      <c r="TBQ23" s="141"/>
      <c r="TBR23" s="141"/>
      <c r="TBS23" s="141"/>
      <c r="TBT23" s="141"/>
      <c r="TBU23" s="141"/>
      <c r="TBV23" s="141"/>
      <c r="TBW23" s="141"/>
      <c r="TBX23" s="141"/>
      <c r="TBY23" s="141"/>
      <c r="TBZ23" s="141"/>
      <c r="TCA23" s="141"/>
      <c r="TCB23" s="141"/>
      <c r="TCC23" s="140" t="s">
        <v>35</v>
      </c>
      <c r="TCD23" s="141"/>
      <c r="TCE23" s="141"/>
      <c r="TCF23" s="141"/>
      <c r="TCG23" s="141"/>
      <c r="TCH23" s="141"/>
      <c r="TCI23" s="141"/>
      <c r="TCJ23" s="141"/>
      <c r="TCK23" s="141"/>
      <c r="TCL23" s="141"/>
      <c r="TCM23" s="141"/>
      <c r="TCN23" s="141"/>
      <c r="TCO23" s="141"/>
      <c r="TCP23" s="141"/>
      <c r="TCQ23" s="141"/>
      <c r="TCR23" s="141"/>
      <c r="TCS23" s="140" t="s">
        <v>35</v>
      </c>
      <c r="TCT23" s="141"/>
      <c r="TCU23" s="141"/>
      <c r="TCV23" s="141"/>
      <c r="TCW23" s="141"/>
      <c r="TCX23" s="141"/>
      <c r="TCY23" s="141"/>
      <c r="TCZ23" s="141"/>
      <c r="TDA23" s="141"/>
      <c r="TDB23" s="141"/>
      <c r="TDC23" s="141"/>
      <c r="TDD23" s="141"/>
      <c r="TDE23" s="141"/>
      <c r="TDF23" s="141"/>
      <c r="TDG23" s="141"/>
      <c r="TDH23" s="141"/>
      <c r="TDI23" s="140" t="s">
        <v>35</v>
      </c>
      <c r="TDJ23" s="141"/>
      <c r="TDK23" s="141"/>
      <c r="TDL23" s="141"/>
      <c r="TDM23" s="141"/>
      <c r="TDN23" s="141"/>
      <c r="TDO23" s="141"/>
      <c r="TDP23" s="141"/>
      <c r="TDQ23" s="141"/>
      <c r="TDR23" s="141"/>
      <c r="TDS23" s="141"/>
      <c r="TDT23" s="141"/>
      <c r="TDU23" s="141"/>
      <c r="TDV23" s="141"/>
      <c r="TDW23" s="141"/>
      <c r="TDX23" s="141"/>
      <c r="TDY23" s="140" t="s">
        <v>35</v>
      </c>
      <c r="TDZ23" s="141"/>
      <c r="TEA23" s="141"/>
      <c r="TEB23" s="141"/>
      <c r="TEC23" s="141"/>
      <c r="TED23" s="141"/>
      <c r="TEE23" s="141"/>
      <c r="TEF23" s="141"/>
      <c r="TEG23" s="141"/>
      <c r="TEH23" s="141"/>
      <c r="TEI23" s="141"/>
      <c r="TEJ23" s="141"/>
      <c r="TEK23" s="141"/>
      <c r="TEL23" s="141"/>
      <c r="TEM23" s="141"/>
      <c r="TEN23" s="141"/>
      <c r="TEO23" s="140" t="s">
        <v>35</v>
      </c>
      <c r="TEP23" s="141"/>
      <c r="TEQ23" s="141"/>
      <c r="TER23" s="141"/>
      <c r="TES23" s="141"/>
      <c r="TET23" s="141"/>
      <c r="TEU23" s="141"/>
      <c r="TEV23" s="141"/>
      <c r="TEW23" s="141"/>
      <c r="TEX23" s="141"/>
      <c r="TEY23" s="141"/>
      <c r="TEZ23" s="141"/>
      <c r="TFA23" s="141"/>
      <c r="TFB23" s="141"/>
      <c r="TFC23" s="141"/>
      <c r="TFD23" s="141"/>
      <c r="TFE23" s="140" t="s">
        <v>35</v>
      </c>
      <c r="TFF23" s="141"/>
      <c r="TFG23" s="141"/>
      <c r="TFH23" s="141"/>
      <c r="TFI23" s="141"/>
      <c r="TFJ23" s="141"/>
      <c r="TFK23" s="141"/>
      <c r="TFL23" s="141"/>
      <c r="TFM23" s="141"/>
      <c r="TFN23" s="141"/>
      <c r="TFO23" s="141"/>
      <c r="TFP23" s="141"/>
      <c r="TFQ23" s="141"/>
      <c r="TFR23" s="141"/>
      <c r="TFS23" s="141"/>
      <c r="TFT23" s="141"/>
      <c r="TFU23" s="140" t="s">
        <v>35</v>
      </c>
      <c r="TFV23" s="141"/>
      <c r="TFW23" s="141"/>
      <c r="TFX23" s="141"/>
      <c r="TFY23" s="141"/>
      <c r="TFZ23" s="141"/>
      <c r="TGA23" s="141"/>
      <c r="TGB23" s="141"/>
      <c r="TGC23" s="141"/>
      <c r="TGD23" s="141"/>
      <c r="TGE23" s="141"/>
      <c r="TGF23" s="141"/>
      <c r="TGG23" s="141"/>
      <c r="TGH23" s="141"/>
      <c r="TGI23" s="141"/>
      <c r="TGJ23" s="141"/>
      <c r="TGK23" s="140" t="s">
        <v>35</v>
      </c>
      <c r="TGL23" s="141"/>
      <c r="TGM23" s="141"/>
      <c r="TGN23" s="141"/>
      <c r="TGO23" s="141"/>
      <c r="TGP23" s="141"/>
      <c r="TGQ23" s="141"/>
      <c r="TGR23" s="141"/>
      <c r="TGS23" s="141"/>
      <c r="TGT23" s="141"/>
      <c r="TGU23" s="141"/>
      <c r="TGV23" s="141"/>
      <c r="TGW23" s="141"/>
      <c r="TGX23" s="141"/>
      <c r="TGY23" s="141"/>
      <c r="TGZ23" s="141"/>
      <c r="THA23" s="140" t="s">
        <v>35</v>
      </c>
      <c r="THB23" s="141"/>
      <c r="THC23" s="141"/>
      <c r="THD23" s="141"/>
      <c r="THE23" s="141"/>
      <c r="THF23" s="141"/>
      <c r="THG23" s="141"/>
      <c r="THH23" s="141"/>
      <c r="THI23" s="141"/>
      <c r="THJ23" s="141"/>
      <c r="THK23" s="141"/>
      <c r="THL23" s="141"/>
      <c r="THM23" s="141"/>
      <c r="THN23" s="141"/>
      <c r="THO23" s="141"/>
      <c r="THP23" s="141"/>
      <c r="THQ23" s="140" t="s">
        <v>35</v>
      </c>
      <c r="THR23" s="141"/>
      <c r="THS23" s="141"/>
      <c r="THT23" s="141"/>
      <c r="THU23" s="141"/>
      <c r="THV23" s="141"/>
      <c r="THW23" s="141"/>
      <c r="THX23" s="141"/>
      <c r="THY23" s="141"/>
      <c r="THZ23" s="141"/>
      <c r="TIA23" s="141"/>
      <c r="TIB23" s="141"/>
      <c r="TIC23" s="141"/>
      <c r="TID23" s="141"/>
      <c r="TIE23" s="141"/>
      <c r="TIF23" s="141"/>
      <c r="TIG23" s="140" t="s">
        <v>35</v>
      </c>
      <c r="TIH23" s="141"/>
      <c r="TII23" s="141"/>
      <c r="TIJ23" s="141"/>
      <c r="TIK23" s="141"/>
      <c r="TIL23" s="141"/>
      <c r="TIM23" s="141"/>
      <c r="TIN23" s="141"/>
      <c r="TIO23" s="141"/>
      <c r="TIP23" s="141"/>
      <c r="TIQ23" s="141"/>
      <c r="TIR23" s="141"/>
      <c r="TIS23" s="141"/>
      <c r="TIT23" s="141"/>
      <c r="TIU23" s="141"/>
      <c r="TIV23" s="141"/>
      <c r="TIW23" s="140" t="s">
        <v>35</v>
      </c>
      <c r="TIX23" s="141"/>
      <c r="TIY23" s="141"/>
      <c r="TIZ23" s="141"/>
      <c r="TJA23" s="141"/>
      <c r="TJB23" s="141"/>
      <c r="TJC23" s="141"/>
      <c r="TJD23" s="141"/>
      <c r="TJE23" s="141"/>
      <c r="TJF23" s="141"/>
      <c r="TJG23" s="141"/>
      <c r="TJH23" s="141"/>
      <c r="TJI23" s="141"/>
      <c r="TJJ23" s="141"/>
      <c r="TJK23" s="141"/>
      <c r="TJL23" s="141"/>
      <c r="TJM23" s="140" t="s">
        <v>35</v>
      </c>
      <c r="TJN23" s="141"/>
      <c r="TJO23" s="141"/>
      <c r="TJP23" s="141"/>
      <c r="TJQ23" s="141"/>
      <c r="TJR23" s="141"/>
      <c r="TJS23" s="141"/>
      <c r="TJT23" s="141"/>
      <c r="TJU23" s="141"/>
      <c r="TJV23" s="141"/>
      <c r="TJW23" s="141"/>
      <c r="TJX23" s="141"/>
      <c r="TJY23" s="141"/>
      <c r="TJZ23" s="141"/>
      <c r="TKA23" s="141"/>
      <c r="TKB23" s="141"/>
      <c r="TKC23" s="140" t="s">
        <v>35</v>
      </c>
      <c r="TKD23" s="141"/>
      <c r="TKE23" s="141"/>
      <c r="TKF23" s="141"/>
      <c r="TKG23" s="141"/>
      <c r="TKH23" s="141"/>
      <c r="TKI23" s="141"/>
      <c r="TKJ23" s="141"/>
      <c r="TKK23" s="141"/>
      <c r="TKL23" s="141"/>
      <c r="TKM23" s="141"/>
      <c r="TKN23" s="141"/>
      <c r="TKO23" s="141"/>
      <c r="TKP23" s="141"/>
      <c r="TKQ23" s="141"/>
      <c r="TKR23" s="141"/>
      <c r="TKS23" s="140" t="s">
        <v>35</v>
      </c>
      <c r="TKT23" s="141"/>
      <c r="TKU23" s="141"/>
      <c r="TKV23" s="141"/>
      <c r="TKW23" s="141"/>
      <c r="TKX23" s="141"/>
      <c r="TKY23" s="141"/>
      <c r="TKZ23" s="141"/>
      <c r="TLA23" s="141"/>
      <c r="TLB23" s="141"/>
      <c r="TLC23" s="141"/>
      <c r="TLD23" s="141"/>
      <c r="TLE23" s="141"/>
      <c r="TLF23" s="141"/>
      <c r="TLG23" s="141"/>
      <c r="TLH23" s="141"/>
      <c r="TLI23" s="140" t="s">
        <v>35</v>
      </c>
      <c r="TLJ23" s="141"/>
      <c r="TLK23" s="141"/>
      <c r="TLL23" s="141"/>
      <c r="TLM23" s="141"/>
      <c r="TLN23" s="141"/>
      <c r="TLO23" s="141"/>
      <c r="TLP23" s="141"/>
      <c r="TLQ23" s="141"/>
      <c r="TLR23" s="141"/>
      <c r="TLS23" s="141"/>
      <c r="TLT23" s="141"/>
      <c r="TLU23" s="141"/>
      <c r="TLV23" s="141"/>
      <c r="TLW23" s="141"/>
      <c r="TLX23" s="141"/>
      <c r="TLY23" s="140" t="s">
        <v>35</v>
      </c>
      <c r="TLZ23" s="141"/>
      <c r="TMA23" s="141"/>
      <c r="TMB23" s="141"/>
      <c r="TMC23" s="141"/>
      <c r="TMD23" s="141"/>
      <c r="TME23" s="141"/>
      <c r="TMF23" s="141"/>
      <c r="TMG23" s="141"/>
      <c r="TMH23" s="141"/>
      <c r="TMI23" s="141"/>
      <c r="TMJ23" s="141"/>
      <c r="TMK23" s="141"/>
      <c r="TML23" s="141"/>
      <c r="TMM23" s="141"/>
      <c r="TMN23" s="141"/>
      <c r="TMO23" s="140" t="s">
        <v>35</v>
      </c>
      <c r="TMP23" s="141"/>
      <c r="TMQ23" s="141"/>
      <c r="TMR23" s="141"/>
      <c r="TMS23" s="141"/>
      <c r="TMT23" s="141"/>
      <c r="TMU23" s="141"/>
      <c r="TMV23" s="141"/>
      <c r="TMW23" s="141"/>
      <c r="TMX23" s="141"/>
      <c r="TMY23" s="141"/>
      <c r="TMZ23" s="141"/>
      <c r="TNA23" s="141"/>
      <c r="TNB23" s="141"/>
      <c r="TNC23" s="141"/>
      <c r="TND23" s="141"/>
      <c r="TNE23" s="140" t="s">
        <v>35</v>
      </c>
      <c r="TNF23" s="141"/>
      <c r="TNG23" s="141"/>
      <c r="TNH23" s="141"/>
      <c r="TNI23" s="141"/>
      <c r="TNJ23" s="141"/>
      <c r="TNK23" s="141"/>
      <c r="TNL23" s="141"/>
      <c r="TNM23" s="141"/>
      <c r="TNN23" s="141"/>
      <c r="TNO23" s="141"/>
      <c r="TNP23" s="141"/>
      <c r="TNQ23" s="141"/>
      <c r="TNR23" s="141"/>
      <c r="TNS23" s="141"/>
      <c r="TNT23" s="141"/>
      <c r="TNU23" s="140" t="s">
        <v>35</v>
      </c>
      <c r="TNV23" s="141"/>
      <c r="TNW23" s="141"/>
      <c r="TNX23" s="141"/>
      <c r="TNY23" s="141"/>
      <c r="TNZ23" s="141"/>
      <c r="TOA23" s="141"/>
      <c r="TOB23" s="141"/>
      <c r="TOC23" s="141"/>
      <c r="TOD23" s="141"/>
      <c r="TOE23" s="141"/>
      <c r="TOF23" s="141"/>
      <c r="TOG23" s="141"/>
      <c r="TOH23" s="141"/>
      <c r="TOI23" s="141"/>
      <c r="TOJ23" s="141"/>
      <c r="TOK23" s="140" t="s">
        <v>35</v>
      </c>
      <c r="TOL23" s="141"/>
      <c r="TOM23" s="141"/>
      <c r="TON23" s="141"/>
      <c r="TOO23" s="141"/>
      <c r="TOP23" s="141"/>
      <c r="TOQ23" s="141"/>
      <c r="TOR23" s="141"/>
      <c r="TOS23" s="141"/>
      <c r="TOT23" s="141"/>
      <c r="TOU23" s="141"/>
      <c r="TOV23" s="141"/>
      <c r="TOW23" s="141"/>
      <c r="TOX23" s="141"/>
      <c r="TOY23" s="141"/>
      <c r="TOZ23" s="141"/>
      <c r="TPA23" s="140" t="s">
        <v>35</v>
      </c>
      <c r="TPB23" s="141"/>
      <c r="TPC23" s="141"/>
      <c r="TPD23" s="141"/>
      <c r="TPE23" s="141"/>
      <c r="TPF23" s="141"/>
      <c r="TPG23" s="141"/>
      <c r="TPH23" s="141"/>
      <c r="TPI23" s="141"/>
      <c r="TPJ23" s="141"/>
      <c r="TPK23" s="141"/>
      <c r="TPL23" s="141"/>
      <c r="TPM23" s="141"/>
      <c r="TPN23" s="141"/>
      <c r="TPO23" s="141"/>
      <c r="TPP23" s="141"/>
      <c r="TPQ23" s="140" t="s">
        <v>35</v>
      </c>
      <c r="TPR23" s="141"/>
      <c r="TPS23" s="141"/>
      <c r="TPT23" s="141"/>
      <c r="TPU23" s="141"/>
      <c r="TPV23" s="141"/>
      <c r="TPW23" s="141"/>
      <c r="TPX23" s="141"/>
      <c r="TPY23" s="141"/>
      <c r="TPZ23" s="141"/>
      <c r="TQA23" s="141"/>
      <c r="TQB23" s="141"/>
      <c r="TQC23" s="141"/>
      <c r="TQD23" s="141"/>
      <c r="TQE23" s="141"/>
      <c r="TQF23" s="141"/>
      <c r="TQG23" s="140" t="s">
        <v>35</v>
      </c>
      <c r="TQH23" s="141"/>
      <c r="TQI23" s="141"/>
      <c r="TQJ23" s="141"/>
      <c r="TQK23" s="141"/>
      <c r="TQL23" s="141"/>
      <c r="TQM23" s="141"/>
      <c r="TQN23" s="141"/>
      <c r="TQO23" s="141"/>
      <c r="TQP23" s="141"/>
      <c r="TQQ23" s="141"/>
      <c r="TQR23" s="141"/>
      <c r="TQS23" s="141"/>
      <c r="TQT23" s="141"/>
      <c r="TQU23" s="141"/>
      <c r="TQV23" s="141"/>
      <c r="TQW23" s="140" t="s">
        <v>35</v>
      </c>
      <c r="TQX23" s="141"/>
      <c r="TQY23" s="141"/>
      <c r="TQZ23" s="141"/>
      <c r="TRA23" s="141"/>
      <c r="TRB23" s="141"/>
      <c r="TRC23" s="141"/>
      <c r="TRD23" s="141"/>
      <c r="TRE23" s="141"/>
      <c r="TRF23" s="141"/>
      <c r="TRG23" s="141"/>
      <c r="TRH23" s="141"/>
      <c r="TRI23" s="141"/>
      <c r="TRJ23" s="141"/>
      <c r="TRK23" s="141"/>
      <c r="TRL23" s="141"/>
      <c r="TRM23" s="140" t="s">
        <v>35</v>
      </c>
      <c r="TRN23" s="141"/>
      <c r="TRO23" s="141"/>
      <c r="TRP23" s="141"/>
      <c r="TRQ23" s="141"/>
      <c r="TRR23" s="141"/>
      <c r="TRS23" s="141"/>
      <c r="TRT23" s="141"/>
      <c r="TRU23" s="141"/>
      <c r="TRV23" s="141"/>
      <c r="TRW23" s="141"/>
      <c r="TRX23" s="141"/>
      <c r="TRY23" s="141"/>
      <c r="TRZ23" s="141"/>
      <c r="TSA23" s="141"/>
      <c r="TSB23" s="141"/>
      <c r="TSC23" s="140" t="s">
        <v>35</v>
      </c>
      <c r="TSD23" s="141"/>
      <c r="TSE23" s="141"/>
      <c r="TSF23" s="141"/>
      <c r="TSG23" s="141"/>
      <c r="TSH23" s="141"/>
      <c r="TSI23" s="141"/>
      <c r="TSJ23" s="141"/>
      <c r="TSK23" s="141"/>
      <c r="TSL23" s="141"/>
      <c r="TSM23" s="141"/>
      <c r="TSN23" s="141"/>
      <c r="TSO23" s="141"/>
      <c r="TSP23" s="141"/>
      <c r="TSQ23" s="141"/>
      <c r="TSR23" s="141"/>
      <c r="TSS23" s="140" t="s">
        <v>35</v>
      </c>
      <c r="TST23" s="141"/>
      <c r="TSU23" s="141"/>
      <c r="TSV23" s="141"/>
      <c r="TSW23" s="141"/>
      <c r="TSX23" s="141"/>
      <c r="TSY23" s="141"/>
      <c r="TSZ23" s="141"/>
      <c r="TTA23" s="141"/>
      <c r="TTB23" s="141"/>
      <c r="TTC23" s="141"/>
      <c r="TTD23" s="141"/>
      <c r="TTE23" s="141"/>
      <c r="TTF23" s="141"/>
      <c r="TTG23" s="141"/>
      <c r="TTH23" s="141"/>
      <c r="TTI23" s="140" t="s">
        <v>35</v>
      </c>
      <c r="TTJ23" s="141"/>
      <c r="TTK23" s="141"/>
      <c r="TTL23" s="141"/>
      <c r="TTM23" s="141"/>
      <c r="TTN23" s="141"/>
      <c r="TTO23" s="141"/>
      <c r="TTP23" s="141"/>
      <c r="TTQ23" s="141"/>
      <c r="TTR23" s="141"/>
      <c r="TTS23" s="141"/>
      <c r="TTT23" s="141"/>
      <c r="TTU23" s="141"/>
      <c r="TTV23" s="141"/>
      <c r="TTW23" s="141"/>
      <c r="TTX23" s="141"/>
      <c r="TTY23" s="140" t="s">
        <v>35</v>
      </c>
      <c r="TTZ23" s="141"/>
      <c r="TUA23" s="141"/>
      <c r="TUB23" s="141"/>
      <c r="TUC23" s="141"/>
      <c r="TUD23" s="141"/>
      <c r="TUE23" s="141"/>
      <c r="TUF23" s="141"/>
      <c r="TUG23" s="141"/>
      <c r="TUH23" s="141"/>
      <c r="TUI23" s="141"/>
      <c r="TUJ23" s="141"/>
      <c r="TUK23" s="141"/>
      <c r="TUL23" s="141"/>
      <c r="TUM23" s="141"/>
      <c r="TUN23" s="141"/>
      <c r="TUO23" s="140" t="s">
        <v>35</v>
      </c>
      <c r="TUP23" s="141"/>
      <c r="TUQ23" s="141"/>
      <c r="TUR23" s="141"/>
      <c r="TUS23" s="141"/>
      <c r="TUT23" s="141"/>
      <c r="TUU23" s="141"/>
      <c r="TUV23" s="141"/>
      <c r="TUW23" s="141"/>
      <c r="TUX23" s="141"/>
      <c r="TUY23" s="141"/>
      <c r="TUZ23" s="141"/>
      <c r="TVA23" s="141"/>
      <c r="TVB23" s="141"/>
      <c r="TVC23" s="141"/>
      <c r="TVD23" s="141"/>
      <c r="TVE23" s="140" t="s">
        <v>35</v>
      </c>
      <c r="TVF23" s="141"/>
      <c r="TVG23" s="141"/>
      <c r="TVH23" s="141"/>
      <c r="TVI23" s="141"/>
      <c r="TVJ23" s="141"/>
      <c r="TVK23" s="141"/>
      <c r="TVL23" s="141"/>
      <c r="TVM23" s="141"/>
      <c r="TVN23" s="141"/>
      <c r="TVO23" s="141"/>
      <c r="TVP23" s="141"/>
      <c r="TVQ23" s="141"/>
      <c r="TVR23" s="141"/>
      <c r="TVS23" s="141"/>
      <c r="TVT23" s="141"/>
      <c r="TVU23" s="140" t="s">
        <v>35</v>
      </c>
      <c r="TVV23" s="141"/>
      <c r="TVW23" s="141"/>
      <c r="TVX23" s="141"/>
      <c r="TVY23" s="141"/>
      <c r="TVZ23" s="141"/>
      <c r="TWA23" s="141"/>
      <c r="TWB23" s="141"/>
      <c r="TWC23" s="141"/>
      <c r="TWD23" s="141"/>
      <c r="TWE23" s="141"/>
      <c r="TWF23" s="141"/>
      <c r="TWG23" s="141"/>
      <c r="TWH23" s="141"/>
      <c r="TWI23" s="141"/>
      <c r="TWJ23" s="141"/>
      <c r="TWK23" s="140" t="s">
        <v>35</v>
      </c>
      <c r="TWL23" s="141"/>
      <c r="TWM23" s="141"/>
      <c r="TWN23" s="141"/>
      <c r="TWO23" s="141"/>
      <c r="TWP23" s="141"/>
      <c r="TWQ23" s="141"/>
      <c r="TWR23" s="141"/>
      <c r="TWS23" s="141"/>
      <c r="TWT23" s="141"/>
      <c r="TWU23" s="141"/>
      <c r="TWV23" s="141"/>
      <c r="TWW23" s="141"/>
      <c r="TWX23" s="141"/>
      <c r="TWY23" s="141"/>
      <c r="TWZ23" s="141"/>
      <c r="TXA23" s="140" t="s">
        <v>35</v>
      </c>
      <c r="TXB23" s="141"/>
      <c r="TXC23" s="141"/>
      <c r="TXD23" s="141"/>
      <c r="TXE23" s="141"/>
      <c r="TXF23" s="141"/>
      <c r="TXG23" s="141"/>
      <c r="TXH23" s="141"/>
      <c r="TXI23" s="141"/>
      <c r="TXJ23" s="141"/>
      <c r="TXK23" s="141"/>
      <c r="TXL23" s="141"/>
      <c r="TXM23" s="141"/>
      <c r="TXN23" s="141"/>
      <c r="TXO23" s="141"/>
      <c r="TXP23" s="141"/>
      <c r="TXQ23" s="140" t="s">
        <v>35</v>
      </c>
      <c r="TXR23" s="141"/>
      <c r="TXS23" s="141"/>
      <c r="TXT23" s="141"/>
      <c r="TXU23" s="141"/>
      <c r="TXV23" s="141"/>
      <c r="TXW23" s="141"/>
      <c r="TXX23" s="141"/>
      <c r="TXY23" s="141"/>
      <c r="TXZ23" s="141"/>
      <c r="TYA23" s="141"/>
      <c r="TYB23" s="141"/>
      <c r="TYC23" s="141"/>
      <c r="TYD23" s="141"/>
      <c r="TYE23" s="141"/>
      <c r="TYF23" s="141"/>
      <c r="TYG23" s="140" t="s">
        <v>35</v>
      </c>
      <c r="TYH23" s="141"/>
      <c r="TYI23" s="141"/>
      <c r="TYJ23" s="141"/>
      <c r="TYK23" s="141"/>
      <c r="TYL23" s="141"/>
      <c r="TYM23" s="141"/>
      <c r="TYN23" s="141"/>
      <c r="TYO23" s="141"/>
      <c r="TYP23" s="141"/>
      <c r="TYQ23" s="141"/>
      <c r="TYR23" s="141"/>
      <c r="TYS23" s="141"/>
      <c r="TYT23" s="141"/>
      <c r="TYU23" s="141"/>
      <c r="TYV23" s="141"/>
      <c r="TYW23" s="140" t="s">
        <v>35</v>
      </c>
      <c r="TYX23" s="141"/>
      <c r="TYY23" s="141"/>
      <c r="TYZ23" s="141"/>
      <c r="TZA23" s="141"/>
      <c r="TZB23" s="141"/>
      <c r="TZC23" s="141"/>
      <c r="TZD23" s="141"/>
      <c r="TZE23" s="141"/>
      <c r="TZF23" s="141"/>
      <c r="TZG23" s="141"/>
      <c r="TZH23" s="141"/>
      <c r="TZI23" s="141"/>
      <c r="TZJ23" s="141"/>
      <c r="TZK23" s="141"/>
      <c r="TZL23" s="141"/>
      <c r="TZM23" s="140" t="s">
        <v>35</v>
      </c>
      <c r="TZN23" s="141"/>
      <c r="TZO23" s="141"/>
      <c r="TZP23" s="141"/>
      <c r="TZQ23" s="141"/>
      <c r="TZR23" s="141"/>
      <c r="TZS23" s="141"/>
      <c r="TZT23" s="141"/>
      <c r="TZU23" s="141"/>
      <c r="TZV23" s="141"/>
      <c r="TZW23" s="141"/>
      <c r="TZX23" s="141"/>
      <c r="TZY23" s="141"/>
      <c r="TZZ23" s="141"/>
      <c r="UAA23" s="141"/>
      <c r="UAB23" s="141"/>
      <c r="UAC23" s="140" t="s">
        <v>35</v>
      </c>
      <c r="UAD23" s="141"/>
      <c r="UAE23" s="141"/>
      <c r="UAF23" s="141"/>
      <c r="UAG23" s="141"/>
      <c r="UAH23" s="141"/>
      <c r="UAI23" s="141"/>
      <c r="UAJ23" s="141"/>
      <c r="UAK23" s="141"/>
      <c r="UAL23" s="141"/>
      <c r="UAM23" s="141"/>
      <c r="UAN23" s="141"/>
      <c r="UAO23" s="141"/>
      <c r="UAP23" s="141"/>
      <c r="UAQ23" s="141"/>
      <c r="UAR23" s="141"/>
      <c r="UAS23" s="140" t="s">
        <v>35</v>
      </c>
      <c r="UAT23" s="141"/>
      <c r="UAU23" s="141"/>
      <c r="UAV23" s="141"/>
      <c r="UAW23" s="141"/>
      <c r="UAX23" s="141"/>
      <c r="UAY23" s="141"/>
      <c r="UAZ23" s="141"/>
      <c r="UBA23" s="141"/>
      <c r="UBB23" s="141"/>
      <c r="UBC23" s="141"/>
      <c r="UBD23" s="141"/>
      <c r="UBE23" s="141"/>
      <c r="UBF23" s="141"/>
      <c r="UBG23" s="141"/>
      <c r="UBH23" s="141"/>
      <c r="UBI23" s="140" t="s">
        <v>35</v>
      </c>
      <c r="UBJ23" s="141"/>
      <c r="UBK23" s="141"/>
      <c r="UBL23" s="141"/>
      <c r="UBM23" s="141"/>
      <c r="UBN23" s="141"/>
      <c r="UBO23" s="141"/>
      <c r="UBP23" s="141"/>
      <c r="UBQ23" s="141"/>
      <c r="UBR23" s="141"/>
      <c r="UBS23" s="141"/>
      <c r="UBT23" s="141"/>
      <c r="UBU23" s="141"/>
      <c r="UBV23" s="141"/>
      <c r="UBW23" s="141"/>
      <c r="UBX23" s="141"/>
      <c r="UBY23" s="140" t="s">
        <v>35</v>
      </c>
      <c r="UBZ23" s="141"/>
      <c r="UCA23" s="141"/>
      <c r="UCB23" s="141"/>
      <c r="UCC23" s="141"/>
      <c r="UCD23" s="141"/>
      <c r="UCE23" s="141"/>
      <c r="UCF23" s="141"/>
      <c r="UCG23" s="141"/>
      <c r="UCH23" s="141"/>
      <c r="UCI23" s="141"/>
      <c r="UCJ23" s="141"/>
      <c r="UCK23" s="141"/>
      <c r="UCL23" s="141"/>
      <c r="UCM23" s="141"/>
      <c r="UCN23" s="141"/>
      <c r="UCO23" s="140" t="s">
        <v>35</v>
      </c>
      <c r="UCP23" s="141"/>
      <c r="UCQ23" s="141"/>
      <c r="UCR23" s="141"/>
      <c r="UCS23" s="141"/>
      <c r="UCT23" s="141"/>
      <c r="UCU23" s="141"/>
      <c r="UCV23" s="141"/>
      <c r="UCW23" s="141"/>
      <c r="UCX23" s="141"/>
      <c r="UCY23" s="141"/>
      <c r="UCZ23" s="141"/>
      <c r="UDA23" s="141"/>
      <c r="UDB23" s="141"/>
      <c r="UDC23" s="141"/>
      <c r="UDD23" s="141"/>
      <c r="UDE23" s="140" t="s">
        <v>35</v>
      </c>
      <c r="UDF23" s="141"/>
      <c r="UDG23" s="141"/>
      <c r="UDH23" s="141"/>
      <c r="UDI23" s="141"/>
      <c r="UDJ23" s="141"/>
      <c r="UDK23" s="141"/>
      <c r="UDL23" s="141"/>
      <c r="UDM23" s="141"/>
      <c r="UDN23" s="141"/>
      <c r="UDO23" s="141"/>
      <c r="UDP23" s="141"/>
      <c r="UDQ23" s="141"/>
      <c r="UDR23" s="141"/>
      <c r="UDS23" s="141"/>
      <c r="UDT23" s="141"/>
      <c r="UDU23" s="140" t="s">
        <v>35</v>
      </c>
      <c r="UDV23" s="141"/>
      <c r="UDW23" s="141"/>
      <c r="UDX23" s="141"/>
      <c r="UDY23" s="141"/>
      <c r="UDZ23" s="141"/>
      <c r="UEA23" s="141"/>
      <c r="UEB23" s="141"/>
      <c r="UEC23" s="141"/>
      <c r="UED23" s="141"/>
      <c r="UEE23" s="141"/>
      <c r="UEF23" s="141"/>
      <c r="UEG23" s="141"/>
      <c r="UEH23" s="141"/>
      <c r="UEI23" s="141"/>
      <c r="UEJ23" s="141"/>
      <c r="UEK23" s="140" t="s">
        <v>35</v>
      </c>
      <c r="UEL23" s="141"/>
      <c r="UEM23" s="141"/>
      <c r="UEN23" s="141"/>
      <c r="UEO23" s="141"/>
      <c r="UEP23" s="141"/>
      <c r="UEQ23" s="141"/>
      <c r="UER23" s="141"/>
      <c r="UES23" s="141"/>
      <c r="UET23" s="141"/>
      <c r="UEU23" s="141"/>
      <c r="UEV23" s="141"/>
      <c r="UEW23" s="141"/>
      <c r="UEX23" s="141"/>
      <c r="UEY23" s="141"/>
      <c r="UEZ23" s="141"/>
      <c r="UFA23" s="140" t="s">
        <v>35</v>
      </c>
      <c r="UFB23" s="141"/>
      <c r="UFC23" s="141"/>
      <c r="UFD23" s="141"/>
      <c r="UFE23" s="141"/>
      <c r="UFF23" s="141"/>
      <c r="UFG23" s="141"/>
      <c r="UFH23" s="141"/>
      <c r="UFI23" s="141"/>
      <c r="UFJ23" s="141"/>
      <c r="UFK23" s="141"/>
      <c r="UFL23" s="141"/>
      <c r="UFM23" s="141"/>
      <c r="UFN23" s="141"/>
      <c r="UFO23" s="141"/>
      <c r="UFP23" s="141"/>
      <c r="UFQ23" s="140" t="s">
        <v>35</v>
      </c>
      <c r="UFR23" s="141"/>
      <c r="UFS23" s="141"/>
      <c r="UFT23" s="141"/>
      <c r="UFU23" s="141"/>
      <c r="UFV23" s="141"/>
      <c r="UFW23" s="141"/>
      <c r="UFX23" s="141"/>
      <c r="UFY23" s="141"/>
      <c r="UFZ23" s="141"/>
      <c r="UGA23" s="141"/>
      <c r="UGB23" s="141"/>
      <c r="UGC23" s="141"/>
      <c r="UGD23" s="141"/>
      <c r="UGE23" s="141"/>
      <c r="UGF23" s="141"/>
      <c r="UGG23" s="140" t="s">
        <v>35</v>
      </c>
      <c r="UGH23" s="141"/>
      <c r="UGI23" s="141"/>
      <c r="UGJ23" s="141"/>
      <c r="UGK23" s="141"/>
      <c r="UGL23" s="141"/>
      <c r="UGM23" s="141"/>
      <c r="UGN23" s="141"/>
      <c r="UGO23" s="141"/>
      <c r="UGP23" s="141"/>
      <c r="UGQ23" s="141"/>
      <c r="UGR23" s="141"/>
      <c r="UGS23" s="141"/>
      <c r="UGT23" s="141"/>
      <c r="UGU23" s="141"/>
      <c r="UGV23" s="141"/>
      <c r="UGW23" s="140" t="s">
        <v>35</v>
      </c>
      <c r="UGX23" s="141"/>
      <c r="UGY23" s="141"/>
      <c r="UGZ23" s="141"/>
      <c r="UHA23" s="141"/>
      <c r="UHB23" s="141"/>
      <c r="UHC23" s="141"/>
      <c r="UHD23" s="141"/>
      <c r="UHE23" s="141"/>
      <c r="UHF23" s="141"/>
      <c r="UHG23" s="141"/>
      <c r="UHH23" s="141"/>
      <c r="UHI23" s="141"/>
      <c r="UHJ23" s="141"/>
      <c r="UHK23" s="141"/>
      <c r="UHL23" s="141"/>
      <c r="UHM23" s="140" t="s">
        <v>35</v>
      </c>
      <c r="UHN23" s="141"/>
      <c r="UHO23" s="141"/>
      <c r="UHP23" s="141"/>
      <c r="UHQ23" s="141"/>
      <c r="UHR23" s="141"/>
      <c r="UHS23" s="141"/>
      <c r="UHT23" s="141"/>
      <c r="UHU23" s="141"/>
      <c r="UHV23" s="141"/>
      <c r="UHW23" s="141"/>
      <c r="UHX23" s="141"/>
      <c r="UHY23" s="141"/>
      <c r="UHZ23" s="141"/>
      <c r="UIA23" s="141"/>
      <c r="UIB23" s="141"/>
      <c r="UIC23" s="140" t="s">
        <v>35</v>
      </c>
      <c r="UID23" s="141"/>
      <c r="UIE23" s="141"/>
      <c r="UIF23" s="141"/>
      <c r="UIG23" s="141"/>
      <c r="UIH23" s="141"/>
      <c r="UII23" s="141"/>
      <c r="UIJ23" s="141"/>
      <c r="UIK23" s="141"/>
      <c r="UIL23" s="141"/>
      <c r="UIM23" s="141"/>
      <c r="UIN23" s="141"/>
      <c r="UIO23" s="141"/>
      <c r="UIP23" s="141"/>
      <c r="UIQ23" s="141"/>
      <c r="UIR23" s="141"/>
      <c r="UIS23" s="140" t="s">
        <v>35</v>
      </c>
      <c r="UIT23" s="141"/>
      <c r="UIU23" s="141"/>
      <c r="UIV23" s="141"/>
      <c r="UIW23" s="141"/>
      <c r="UIX23" s="141"/>
      <c r="UIY23" s="141"/>
      <c r="UIZ23" s="141"/>
      <c r="UJA23" s="141"/>
      <c r="UJB23" s="141"/>
      <c r="UJC23" s="141"/>
      <c r="UJD23" s="141"/>
      <c r="UJE23" s="141"/>
      <c r="UJF23" s="141"/>
      <c r="UJG23" s="141"/>
      <c r="UJH23" s="141"/>
      <c r="UJI23" s="140" t="s">
        <v>35</v>
      </c>
      <c r="UJJ23" s="141"/>
      <c r="UJK23" s="141"/>
      <c r="UJL23" s="141"/>
      <c r="UJM23" s="141"/>
      <c r="UJN23" s="141"/>
      <c r="UJO23" s="141"/>
      <c r="UJP23" s="141"/>
      <c r="UJQ23" s="141"/>
      <c r="UJR23" s="141"/>
      <c r="UJS23" s="141"/>
      <c r="UJT23" s="141"/>
      <c r="UJU23" s="141"/>
      <c r="UJV23" s="141"/>
      <c r="UJW23" s="141"/>
      <c r="UJX23" s="141"/>
      <c r="UJY23" s="140" t="s">
        <v>35</v>
      </c>
      <c r="UJZ23" s="141"/>
      <c r="UKA23" s="141"/>
      <c r="UKB23" s="141"/>
      <c r="UKC23" s="141"/>
      <c r="UKD23" s="141"/>
      <c r="UKE23" s="141"/>
      <c r="UKF23" s="141"/>
      <c r="UKG23" s="141"/>
      <c r="UKH23" s="141"/>
      <c r="UKI23" s="141"/>
      <c r="UKJ23" s="141"/>
      <c r="UKK23" s="141"/>
      <c r="UKL23" s="141"/>
      <c r="UKM23" s="141"/>
      <c r="UKN23" s="141"/>
      <c r="UKO23" s="140" t="s">
        <v>35</v>
      </c>
      <c r="UKP23" s="141"/>
      <c r="UKQ23" s="141"/>
      <c r="UKR23" s="141"/>
      <c r="UKS23" s="141"/>
      <c r="UKT23" s="141"/>
      <c r="UKU23" s="141"/>
      <c r="UKV23" s="141"/>
      <c r="UKW23" s="141"/>
      <c r="UKX23" s="141"/>
      <c r="UKY23" s="141"/>
      <c r="UKZ23" s="141"/>
      <c r="ULA23" s="141"/>
      <c r="ULB23" s="141"/>
      <c r="ULC23" s="141"/>
      <c r="ULD23" s="141"/>
      <c r="ULE23" s="140" t="s">
        <v>35</v>
      </c>
      <c r="ULF23" s="141"/>
      <c r="ULG23" s="141"/>
      <c r="ULH23" s="141"/>
      <c r="ULI23" s="141"/>
      <c r="ULJ23" s="141"/>
      <c r="ULK23" s="141"/>
      <c r="ULL23" s="141"/>
      <c r="ULM23" s="141"/>
      <c r="ULN23" s="141"/>
      <c r="ULO23" s="141"/>
      <c r="ULP23" s="141"/>
      <c r="ULQ23" s="141"/>
      <c r="ULR23" s="141"/>
      <c r="ULS23" s="141"/>
      <c r="ULT23" s="141"/>
      <c r="ULU23" s="140" t="s">
        <v>35</v>
      </c>
      <c r="ULV23" s="141"/>
      <c r="ULW23" s="141"/>
      <c r="ULX23" s="141"/>
      <c r="ULY23" s="141"/>
      <c r="ULZ23" s="141"/>
      <c r="UMA23" s="141"/>
      <c r="UMB23" s="141"/>
      <c r="UMC23" s="141"/>
      <c r="UMD23" s="141"/>
      <c r="UME23" s="141"/>
      <c r="UMF23" s="141"/>
      <c r="UMG23" s="141"/>
      <c r="UMH23" s="141"/>
      <c r="UMI23" s="141"/>
      <c r="UMJ23" s="141"/>
      <c r="UMK23" s="140" t="s">
        <v>35</v>
      </c>
      <c r="UML23" s="141"/>
      <c r="UMM23" s="141"/>
      <c r="UMN23" s="141"/>
      <c r="UMO23" s="141"/>
      <c r="UMP23" s="141"/>
      <c r="UMQ23" s="141"/>
      <c r="UMR23" s="141"/>
      <c r="UMS23" s="141"/>
      <c r="UMT23" s="141"/>
      <c r="UMU23" s="141"/>
      <c r="UMV23" s="141"/>
      <c r="UMW23" s="141"/>
      <c r="UMX23" s="141"/>
      <c r="UMY23" s="141"/>
      <c r="UMZ23" s="141"/>
      <c r="UNA23" s="140" t="s">
        <v>35</v>
      </c>
      <c r="UNB23" s="141"/>
      <c r="UNC23" s="141"/>
      <c r="UND23" s="141"/>
      <c r="UNE23" s="141"/>
      <c r="UNF23" s="141"/>
      <c r="UNG23" s="141"/>
      <c r="UNH23" s="141"/>
      <c r="UNI23" s="141"/>
      <c r="UNJ23" s="141"/>
      <c r="UNK23" s="141"/>
      <c r="UNL23" s="141"/>
      <c r="UNM23" s="141"/>
      <c r="UNN23" s="141"/>
      <c r="UNO23" s="141"/>
      <c r="UNP23" s="141"/>
      <c r="UNQ23" s="140" t="s">
        <v>35</v>
      </c>
      <c r="UNR23" s="141"/>
      <c r="UNS23" s="141"/>
      <c r="UNT23" s="141"/>
      <c r="UNU23" s="141"/>
      <c r="UNV23" s="141"/>
      <c r="UNW23" s="141"/>
      <c r="UNX23" s="141"/>
      <c r="UNY23" s="141"/>
      <c r="UNZ23" s="141"/>
      <c r="UOA23" s="141"/>
      <c r="UOB23" s="141"/>
      <c r="UOC23" s="141"/>
      <c r="UOD23" s="141"/>
      <c r="UOE23" s="141"/>
      <c r="UOF23" s="141"/>
      <c r="UOG23" s="140" t="s">
        <v>35</v>
      </c>
      <c r="UOH23" s="141"/>
      <c r="UOI23" s="141"/>
      <c r="UOJ23" s="141"/>
      <c r="UOK23" s="141"/>
      <c r="UOL23" s="141"/>
      <c r="UOM23" s="141"/>
      <c r="UON23" s="141"/>
      <c r="UOO23" s="141"/>
      <c r="UOP23" s="141"/>
      <c r="UOQ23" s="141"/>
      <c r="UOR23" s="141"/>
      <c r="UOS23" s="141"/>
      <c r="UOT23" s="141"/>
      <c r="UOU23" s="141"/>
      <c r="UOV23" s="141"/>
      <c r="UOW23" s="140" t="s">
        <v>35</v>
      </c>
      <c r="UOX23" s="141"/>
      <c r="UOY23" s="141"/>
      <c r="UOZ23" s="141"/>
      <c r="UPA23" s="141"/>
      <c r="UPB23" s="141"/>
      <c r="UPC23" s="141"/>
      <c r="UPD23" s="141"/>
      <c r="UPE23" s="141"/>
      <c r="UPF23" s="141"/>
      <c r="UPG23" s="141"/>
      <c r="UPH23" s="141"/>
      <c r="UPI23" s="141"/>
      <c r="UPJ23" s="141"/>
      <c r="UPK23" s="141"/>
      <c r="UPL23" s="141"/>
      <c r="UPM23" s="140" t="s">
        <v>35</v>
      </c>
      <c r="UPN23" s="141"/>
      <c r="UPO23" s="141"/>
      <c r="UPP23" s="141"/>
      <c r="UPQ23" s="141"/>
      <c r="UPR23" s="141"/>
      <c r="UPS23" s="141"/>
      <c r="UPT23" s="141"/>
      <c r="UPU23" s="141"/>
      <c r="UPV23" s="141"/>
      <c r="UPW23" s="141"/>
      <c r="UPX23" s="141"/>
      <c r="UPY23" s="141"/>
      <c r="UPZ23" s="141"/>
      <c r="UQA23" s="141"/>
      <c r="UQB23" s="141"/>
      <c r="UQC23" s="140" t="s">
        <v>35</v>
      </c>
      <c r="UQD23" s="141"/>
      <c r="UQE23" s="141"/>
      <c r="UQF23" s="141"/>
      <c r="UQG23" s="141"/>
      <c r="UQH23" s="141"/>
      <c r="UQI23" s="141"/>
      <c r="UQJ23" s="141"/>
      <c r="UQK23" s="141"/>
      <c r="UQL23" s="141"/>
      <c r="UQM23" s="141"/>
      <c r="UQN23" s="141"/>
      <c r="UQO23" s="141"/>
      <c r="UQP23" s="141"/>
      <c r="UQQ23" s="141"/>
      <c r="UQR23" s="141"/>
      <c r="UQS23" s="140" t="s">
        <v>35</v>
      </c>
      <c r="UQT23" s="141"/>
      <c r="UQU23" s="141"/>
      <c r="UQV23" s="141"/>
      <c r="UQW23" s="141"/>
      <c r="UQX23" s="141"/>
      <c r="UQY23" s="141"/>
      <c r="UQZ23" s="141"/>
      <c r="URA23" s="141"/>
      <c r="URB23" s="141"/>
      <c r="URC23" s="141"/>
      <c r="URD23" s="141"/>
      <c r="URE23" s="141"/>
      <c r="URF23" s="141"/>
      <c r="URG23" s="141"/>
      <c r="URH23" s="141"/>
      <c r="URI23" s="140" t="s">
        <v>35</v>
      </c>
      <c r="URJ23" s="141"/>
      <c r="URK23" s="141"/>
      <c r="URL23" s="141"/>
      <c r="URM23" s="141"/>
      <c r="URN23" s="141"/>
      <c r="URO23" s="141"/>
      <c r="URP23" s="141"/>
      <c r="URQ23" s="141"/>
      <c r="URR23" s="141"/>
      <c r="URS23" s="141"/>
      <c r="URT23" s="141"/>
      <c r="URU23" s="141"/>
      <c r="URV23" s="141"/>
      <c r="URW23" s="141"/>
      <c r="URX23" s="141"/>
      <c r="URY23" s="140" t="s">
        <v>35</v>
      </c>
      <c r="URZ23" s="141"/>
      <c r="USA23" s="141"/>
      <c r="USB23" s="141"/>
      <c r="USC23" s="141"/>
      <c r="USD23" s="141"/>
      <c r="USE23" s="141"/>
      <c r="USF23" s="141"/>
      <c r="USG23" s="141"/>
      <c r="USH23" s="141"/>
      <c r="USI23" s="141"/>
      <c r="USJ23" s="141"/>
      <c r="USK23" s="141"/>
      <c r="USL23" s="141"/>
      <c r="USM23" s="141"/>
      <c r="USN23" s="141"/>
      <c r="USO23" s="140" t="s">
        <v>35</v>
      </c>
      <c r="USP23" s="141"/>
      <c r="USQ23" s="141"/>
      <c r="USR23" s="141"/>
      <c r="USS23" s="141"/>
      <c r="UST23" s="141"/>
      <c r="USU23" s="141"/>
      <c r="USV23" s="141"/>
      <c r="USW23" s="141"/>
      <c r="USX23" s="141"/>
      <c r="USY23" s="141"/>
      <c r="USZ23" s="141"/>
      <c r="UTA23" s="141"/>
      <c r="UTB23" s="141"/>
      <c r="UTC23" s="141"/>
      <c r="UTD23" s="141"/>
      <c r="UTE23" s="140" t="s">
        <v>35</v>
      </c>
      <c r="UTF23" s="141"/>
      <c r="UTG23" s="141"/>
      <c r="UTH23" s="141"/>
      <c r="UTI23" s="141"/>
      <c r="UTJ23" s="141"/>
      <c r="UTK23" s="141"/>
      <c r="UTL23" s="141"/>
      <c r="UTM23" s="141"/>
      <c r="UTN23" s="141"/>
      <c r="UTO23" s="141"/>
      <c r="UTP23" s="141"/>
      <c r="UTQ23" s="141"/>
      <c r="UTR23" s="141"/>
      <c r="UTS23" s="141"/>
      <c r="UTT23" s="141"/>
      <c r="UTU23" s="140" t="s">
        <v>35</v>
      </c>
      <c r="UTV23" s="141"/>
      <c r="UTW23" s="141"/>
      <c r="UTX23" s="141"/>
      <c r="UTY23" s="141"/>
      <c r="UTZ23" s="141"/>
      <c r="UUA23" s="141"/>
      <c r="UUB23" s="141"/>
      <c r="UUC23" s="141"/>
      <c r="UUD23" s="141"/>
      <c r="UUE23" s="141"/>
      <c r="UUF23" s="141"/>
      <c r="UUG23" s="141"/>
      <c r="UUH23" s="141"/>
      <c r="UUI23" s="141"/>
      <c r="UUJ23" s="141"/>
      <c r="UUK23" s="140" t="s">
        <v>35</v>
      </c>
      <c r="UUL23" s="141"/>
      <c r="UUM23" s="141"/>
      <c r="UUN23" s="141"/>
      <c r="UUO23" s="141"/>
      <c r="UUP23" s="141"/>
      <c r="UUQ23" s="141"/>
      <c r="UUR23" s="141"/>
      <c r="UUS23" s="141"/>
      <c r="UUT23" s="141"/>
      <c r="UUU23" s="141"/>
      <c r="UUV23" s="141"/>
      <c r="UUW23" s="141"/>
      <c r="UUX23" s="141"/>
      <c r="UUY23" s="141"/>
      <c r="UUZ23" s="141"/>
      <c r="UVA23" s="140" t="s">
        <v>35</v>
      </c>
      <c r="UVB23" s="141"/>
      <c r="UVC23" s="141"/>
      <c r="UVD23" s="141"/>
      <c r="UVE23" s="141"/>
      <c r="UVF23" s="141"/>
      <c r="UVG23" s="141"/>
      <c r="UVH23" s="141"/>
      <c r="UVI23" s="141"/>
      <c r="UVJ23" s="141"/>
      <c r="UVK23" s="141"/>
      <c r="UVL23" s="141"/>
      <c r="UVM23" s="141"/>
      <c r="UVN23" s="141"/>
      <c r="UVO23" s="141"/>
      <c r="UVP23" s="141"/>
      <c r="UVQ23" s="140" t="s">
        <v>35</v>
      </c>
      <c r="UVR23" s="141"/>
      <c r="UVS23" s="141"/>
      <c r="UVT23" s="141"/>
      <c r="UVU23" s="141"/>
      <c r="UVV23" s="141"/>
      <c r="UVW23" s="141"/>
      <c r="UVX23" s="141"/>
      <c r="UVY23" s="141"/>
      <c r="UVZ23" s="141"/>
      <c r="UWA23" s="141"/>
      <c r="UWB23" s="141"/>
      <c r="UWC23" s="141"/>
      <c r="UWD23" s="141"/>
      <c r="UWE23" s="141"/>
      <c r="UWF23" s="141"/>
      <c r="UWG23" s="140" t="s">
        <v>35</v>
      </c>
      <c r="UWH23" s="141"/>
      <c r="UWI23" s="141"/>
      <c r="UWJ23" s="141"/>
      <c r="UWK23" s="141"/>
      <c r="UWL23" s="141"/>
      <c r="UWM23" s="141"/>
      <c r="UWN23" s="141"/>
      <c r="UWO23" s="141"/>
      <c r="UWP23" s="141"/>
      <c r="UWQ23" s="141"/>
      <c r="UWR23" s="141"/>
      <c r="UWS23" s="141"/>
      <c r="UWT23" s="141"/>
      <c r="UWU23" s="141"/>
      <c r="UWV23" s="141"/>
      <c r="UWW23" s="140" t="s">
        <v>35</v>
      </c>
      <c r="UWX23" s="141"/>
      <c r="UWY23" s="141"/>
      <c r="UWZ23" s="141"/>
      <c r="UXA23" s="141"/>
      <c r="UXB23" s="141"/>
      <c r="UXC23" s="141"/>
      <c r="UXD23" s="141"/>
      <c r="UXE23" s="141"/>
      <c r="UXF23" s="141"/>
      <c r="UXG23" s="141"/>
      <c r="UXH23" s="141"/>
      <c r="UXI23" s="141"/>
      <c r="UXJ23" s="141"/>
      <c r="UXK23" s="141"/>
      <c r="UXL23" s="141"/>
      <c r="UXM23" s="140" t="s">
        <v>35</v>
      </c>
      <c r="UXN23" s="141"/>
      <c r="UXO23" s="141"/>
      <c r="UXP23" s="141"/>
      <c r="UXQ23" s="141"/>
      <c r="UXR23" s="141"/>
      <c r="UXS23" s="141"/>
      <c r="UXT23" s="141"/>
      <c r="UXU23" s="141"/>
      <c r="UXV23" s="141"/>
      <c r="UXW23" s="141"/>
      <c r="UXX23" s="141"/>
      <c r="UXY23" s="141"/>
      <c r="UXZ23" s="141"/>
      <c r="UYA23" s="141"/>
      <c r="UYB23" s="141"/>
      <c r="UYC23" s="140" t="s">
        <v>35</v>
      </c>
      <c r="UYD23" s="141"/>
      <c r="UYE23" s="141"/>
      <c r="UYF23" s="141"/>
      <c r="UYG23" s="141"/>
      <c r="UYH23" s="141"/>
      <c r="UYI23" s="141"/>
      <c r="UYJ23" s="141"/>
      <c r="UYK23" s="141"/>
      <c r="UYL23" s="141"/>
      <c r="UYM23" s="141"/>
      <c r="UYN23" s="141"/>
      <c r="UYO23" s="141"/>
      <c r="UYP23" s="141"/>
      <c r="UYQ23" s="141"/>
      <c r="UYR23" s="141"/>
      <c r="UYS23" s="140" t="s">
        <v>35</v>
      </c>
      <c r="UYT23" s="141"/>
      <c r="UYU23" s="141"/>
      <c r="UYV23" s="141"/>
      <c r="UYW23" s="141"/>
      <c r="UYX23" s="141"/>
      <c r="UYY23" s="141"/>
      <c r="UYZ23" s="141"/>
      <c r="UZA23" s="141"/>
      <c r="UZB23" s="141"/>
      <c r="UZC23" s="141"/>
      <c r="UZD23" s="141"/>
      <c r="UZE23" s="141"/>
      <c r="UZF23" s="141"/>
      <c r="UZG23" s="141"/>
      <c r="UZH23" s="141"/>
      <c r="UZI23" s="140" t="s">
        <v>35</v>
      </c>
      <c r="UZJ23" s="141"/>
      <c r="UZK23" s="141"/>
      <c r="UZL23" s="141"/>
      <c r="UZM23" s="141"/>
      <c r="UZN23" s="141"/>
      <c r="UZO23" s="141"/>
      <c r="UZP23" s="141"/>
      <c r="UZQ23" s="141"/>
      <c r="UZR23" s="141"/>
      <c r="UZS23" s="141"/>
      <c r="UZT23" s="141"/>
      <c r="UZU23" s="141"/>
      <c r="UZV23" s="141"/>
      <c r="UZW23" s="141"/>
      <c r="UZX23" s="141"/>
      <c r="UZY23" s="140" t="s">
        <v>35</v>
      </c>
      <c r="UZZ23" s="141"/>
      <c r="VAA23" s="141"/>
      <c r="VAB23" s="141"/>
      <c r="VAC23" s="141"/>
      <c r="VAD23" s="141"/>
      <c r="VAE23" s="141"/>
      <c r="VAF23" s="141"/>
      <c r="VAG23" s="141"/>
      <c r="VAH23" s="141"/>
      <c r="VAI23" s="141"/>
      <c r="VAJ23" s="141"/>
      <c r="VAK23" s="141"/>
      <c r="VAL23" s="141"/>
      <c r="VAM23" s="141"/>
      <c r="VAN23" s="141"/>
      <c r="VAO23" s="140" t="s">
        <v>35</v>
      </c>
      <c r="VAP23" s="141"/>
      <c r="VAQ23" s="141"/>
      <c r="VAR23" s="141"/>
      <c r="VAS23" s="141"/>
      <c r="VAT23" s="141"/>
      <c r="VAU23" s="141"/>
      <c r="VAV23" s="141"/>
      <c r="VAW23" s="141"/>
      <c r="VAX23" s="141"/>
      <c r="VAY23" s="141"/>
      <c r="VAZ23" s="141"/>
      <c r="VBA23" s="141"/>
      <c r="VBB23" s="141"/>
      <c r="VBC23" s="141"/>
      <c r="VBD23" s="141"/>
      <c r="VBE23" s="140" t="s">
        <v>35</v>
      </c>
      <c r="VBF23" s="141"/>
      <c r="VBG23" s="141"/>
      <c r="VBH23" s="141"/>
      <c r="VBI23" s="141"/>
      <c r="VBJ23" s="141"/>
      <c r="VBK23" s="141"/>
      <c r="VBL23" s="141"/>
      <c r="VBM23" s="141"/>
      <c r="VBN23" s="141"/>
      <c r="VBO23" s="141"/>
      <c r="VBP23" s="141"/>
      <c r="VBQ23" s="141"/>
      <c r="VBR23" s="141"/>
      <c r="VBS23" s="141"/>
      <c r="VBT23" s="141"/>
      <c r="VBU23" s="140" t="s">
        <v>35</v>
      </c>
      <c r="VBV23" s="141"/>
      <c r="VBW23" s="141"/>
      <c r="VBX23" s="141"/>
      <c r="VBY23" s="141"/>
      <c r="VBZ23" s="141"/>
      <c r="VCA23" s="141"/>
      <c r="VCB23" s="141"/>
      <c r="VCC23" s="141"/>
      <c r="VCD23" s="141"/>
      <c r="VCE23" s="141"/>
      <c r="VCF23" s="141"/>
      <c r="VCG23" s="141"/>
      <c r="VCH23" s="141"/>
      <c r="VCI23" s="141"/>
      <c r="VCJ23" s="141"/>
      <c r="VCK23" s="140" t="s">
        <v>35</v>
      </c>
      <c r="VCL23" s="141"/>
      <c r="VCM23" s="141"/>
      <c r="VCN23" s="141"/>
      <c r="VCO23" s="141"/>
      <c r="VCP23" s="141"/>
      <c r="VCQ23" s="141"/>
      <c r="VCR23" s="141"/>
      <c r="VCS23" s="141"/>
      <c r="VCT23" s="141"/>
      <c r="VCU23" s="141"/>
      <c r="VCV23" s="141"/>
      <c r="VCW23" s="141"/>
      <c r="VCX23" s="141"/>
      <c r="VCY23" s="141"/>
      <c r="VCZ23" s="141"/>
      <c r="VDA23" s="140" t="s">
        <v>35</v>
      </c>
      <c r="VDB23" s="141"/>
      <c r="VDC23" s="141"/>
      <c r="VDD23" s="141"/>
      <c r="VDE23" s="141"/>
      <c r="VDF23" s="141"/>
      <c r="VDG23" s="141"/>
      <c r="VDH23" s="141"/>
      <c r="VDI23" s="141"/>
      <c r="VDJ23" s="141"/>
      <c r="VDK23" s="141"/>
      <c r="VDL23" s="141"/>
      <c r="VDM23" s="141"/>
      <c r="VDN23" s="141"/>
      <c r="VDO23" s="141"/>
      <c r="VDP23" s="141"/>
      <c r="VDQ23" s="140" t="s">
        <v>35</v>
      </c>
      <c r="VDR23" s="141"/>
      <c r="VDS23" s="141"/>
      <c r="VDT23" s="141"/>
      <c r="VDU23" s="141"/>
      <c r="VDV23" s="141"/>
      <c r="VDW23" s="141"/>
      <c r="VDX23" s="141"/>
      <c r="VDY23" s="141"/>
      <c r="VDZ23" s="141"/>
      <c r="VEA23" s="141"/>
      <c r="VEB23" s="141"/>
      <c r="VEC23" s="141"/>
      <c r="VED23" s="141"/>
      <c r="VEE23" s="141"/>
      <c r="VEF23" s="141"/>
      <c r="VEG23" s="140" t="s">
        <v>35</v>
      </c>
      <c r="VEH23" s="141"/>
      <c r="VEI23" s="141"/>
      <c r="VEJ23" s="141"/>
      <c r="VEK23" s="141"/>
      <c r="VEL23" s="141"/>
      <c r="VEM23" s="141"/>
      <c r="VEN23" s="141"/>
      <c r="VEO23" s="141"/>
      <c r="VEP23" s="141"/>
      <c r="VEQ23" s="141"/>
      <c r="VER23" s="141"/>
      <c r="VES23" s="141"/>
      <c r="VET23" s="141"/>
      <c r="VEU23" s="141"/>
      <c r="VEV23" s="141"/>
      <c r="VEW23" s="140" t="s">
        <v>35</v>
      </c>
      <c r="VEX23" s="141"/>
      <c r="VEY23" s="141"/>
      <c r="VEZ23" s="141"/>
      <c r="VFA23" s="141"/>
      <c r="VFB23" s="141"/>
      <c r="VFC23" s="141"/>
      <c r="VFD23" s="141"/>
      <c r="VFE23" s="141"/>
      <c r="VFF23" s="141"/>
      <c r="VFG23" s="141"/>
      <c r="VFH23" s="141"/>
      <c r="VFI23" s="141"/>
      <c r="VFJ23" s="141"/>
      <c r="VFK23" s="141"/>
      <c r="VFL23" s="141"/>
      <c r="VFM23" s="140" t="s">
        <v>35</v>
      </c>
      <c r="VFN23" s="141"/>
      <c r="VFO23" s="141"/>
      <c r="VFP23" s="141"/>
      <c r="VFQ23" s="141"/>
      <c r="VFR23" s="141"/>
      <c r="VFS23" s="141"/>
      <c r="VFT23" s="141"/>
      <c r="VFU23" s="141"/>
      <c r="VFV23" s="141"/>
      <c r="VFW23" s="141"/>
      <c r="VFX23" s="141"/>
      <c r="VFY23" s="141"/>
      <c r="VFZ23" s="141"/>
      <c r="VGA23" s="141"/>
      <c r="VGB23" s="141"/>
      <c r="VGC23" s="140" t="s">
        <v>35</v>
      </c>
      <c r="VGD23" s="141"/>
      <c r="VGE23" s="141"/>
      <c r="VGF23" s="141"/>
      <c r="VGG23" s="141"/>
      <c r="VGH23" s="141"/>
      <c r="VGI23" s="141"/>
      <c r="VGJ23" s="141"/>
      <c r="VGK23" s="141"/>
      <c r="VGL23" s="141"/>
      <c r="VGM23" s="141"/>
      <c r="VGN23" s="141"/>
      <c r="VGO23" s="141"/>
      <c r="VGP23" s="141"/>
      <c r="VGQ23" s="141"/>
      <c r="VGR23" s="141"/>
      <c r="VGS23" s="140" t="s">
        <v>35</v>
      </c>
      <c r="VGT23" s="141"/>
      <c r="VGU23" s="141"/>
      <c r="VGV23" s="141"/>
      <c r="VGW23" s="141"/>
      <c r="VGX23" s="141"/>
      <c r="VGY23" s="141"/>
      <c r="VGZ23" s="141"/>
      <c r="VHA23" s="141"/>
      <c r="VHB23" s="141"/>
      <c r="VHC23" s="141"/>
      <c r="VHD23" s="141"/>
      <c r="VHE23" s="141"/>
      <c r="VHF23" s="141"/>
      <c r="VHG23" s="141"/>
      <c r="VHH23" s="141"/>
      <c r="VHI23" s="140" t="s">
        <v>35</v>
      </c>
      <c r="VHJ23" s="141"/>
      <c r="VHK23" s="141"/>
      <c r="VHL23" s="141"/>
      <c r="VHM23" s="141"/>
      <c r="VHN23" s="141"/>
      <c r="VHO23" s="141"/>
      <c r="VHP23" s="141"/>
      <c r="VHQ23" s="141"/>
      <c r="VHR23" s="141"/>
      <c r="VHS23" s="141"/>
      <c r="VHT23" s="141"/>
      <c r="VHU23" s="141"/>
      <c r="VHV23" s="141"/>
      <c r="VHW23" s="141"/>
      <c r="VHX23" s="141"/>
      <c r="VHY23" s="140" t="s">
        <v>35</v>
      </c>
      <c r="VHZ23" s="141"/>
      <c r="VIA23" s="141"/>
      <c r="VIB23" s="141"/>
      <c r="VIC23" s="141"/>
      <c r="VID23" s="141"/>
      <c r="VIE23" s="141"/>
      <c r="VIF23" s="141"/>
      <c r="VIG23" s="141"/>
      <c r="VIH23" s="141"/>
      <c r="VII23" s="141"/>
      <c r="VIJ23" s="141"/>
      <c r="VIK23" s="141"/>
      <c r="VIL23" s="141"/>
      <c r="VIM23" s="141"/>
      <c r="VIN23" s="141"/>
      <c r="VIO23" s="140" t="s">
        <v>35</v>
      </c>
      <c r="VIP23" s="141"/>
      <c r="VIQ23" s="141"/>
      <c r="VIR23" s="141"/>
      <c r="VIS23" s="141"/>
      <c r="VIT23" s="141"/>
      <c r="VIU23" s="141"/>
      <c r="VIV23" s="141"/>
      <c r="VIW23" s="141"/>
      <c r="VIX23" s="141"/>
      <c r="VIY23" s="141"/>
      <c r="VIZ23" s="141"/>
      <c r="VJA23" s="141"/>
      <c r="VJB23" s="141"/>
      <c r="VJC23" s="141"/>
      <c r="VJD23" s="141"/>
      <c r="VJE23" s="140" t="s">
        <v>35</v>
      </c>
      <c r="VJF23" s="141"/>
      <c r="VJG23" s="141"/>
      <c r="VJH23" s="141"/>
      <c r="VJI23" s="141"/>
      <c r="VJJ23" s="141"/>
      <c r="VJK23" s="141"/>
      <c r="VJL23" s="141"/>
      <c r="VJM23" s="141"/>
      <c r="VJN23" s="141"/>
      <c r="VJO23" s="141"/>
      <c r="VJP23" s="141"/>
      <c r="VJQ23" s="141"/>
      <c r="VJR23" s="141"/>
      <c r="VJS23" s="141"/>
      <c r="VJT23" s="141"/>
      <c r="VJU23" s="140" t="s">
        <v>35</v>
      </c>
      <c r="VJV23" s="141"/>
      <c r="VJW23" s="141"/>
      <c r="VJX23" s="141"/>
      <c r="VJY23" s="141"/>
      <c r="VJZ23" s="141"/>
      <c r="VKA23" s="141"/>
      <c r="VKB23" s="141"/>
      <c r="VKC23" s="141"/>
      <c r="VKD23" s="141"/>
      <c r="VKE23" s="141"/>
      <c r="VKF23" s="141"/>
      <c r="VKG23" s="141"/>
      <c r="VKH23" s="141"/>
      <c r="VKI23" s="141"/>
      <c r="VKJ23" s="141"/>
      <c r="VKK23" s="140" t="s">
        <v>35</v>
      </c>
      <c r="VKL23" s="141"/>
      <c r="VKM23" s="141"/>
      <c r="VKN23" s="141"/>
      <c r="VKO23" s="141"/>
      <c r="VKP23" s="141"/>
      <c r="VKQ23" s="141"/>
      <c r="VKR23" s="141"/>
      <c r="VKS23" s="141"/>
      <c r="VKT23" s="141"/>
      <c r="VKU23" s="141"/>
      <c r="VKV23" s="141"/>
      <c r="VKW23" s="141"/>
      <c r="VKX23" s="141"/>
      <c r="VKY23" s="141"/>
      <c r="VKZ23" s="141"/>
      <c r="VLA23" s="140" t="s">
        <v>35</v>
      </c>
      <c r="VLB23" s="141"/>
      <c r="VLC23" s="141"/>
      <c r="VLD23" s="141"/>
      <c r="VLE23" s="141"/>
      <c r="VLF23" s="141"/>
      <c r="VLG23" s="141"/>
      <c r="VLH23" s="141"/>
      <c r="VLI23" s="141"/>
      <c r="VLJ23" s="141"/>
      <c r="VLK23" s="141"/>
      <c r="VLL23" s="141"/>
      <c r="VLM23" s="141"/>
      <c r="VLN23" s="141"/>
      <c r="VLO23" s="141"/>
      <c r="VLP23" s="141"/>
      <c r="VLQ23" s="140" t="s">
        <v>35</v>
      </c>
      <c r="VLR23" s="141"/>
      <c r="VLS23" s="141"/>
      <c r="VLT23" s="141"/>
      <c r="VLU23" s="141"/>
      <c r="VLV23" s="141"/>
      <c r="VLW23" s="141"/>
      <c r="VLX23" s="141"/>
      <c r="VLY23" s="141"/>
      <c r="VLZ23" s="141"/>
      <c r="VMA23" s="141"/>
      <c r="VMB23" s="141"/>
      <c r="VMC23" s="141"/>
      <c r="VMD23" s="141"/>
      <c r="VME23" s="141"/>
      <c r="VMF23" s="141"/>
      <c r="VMG23" s="140" t="s">
        <v>35</v>
      </c>
      <c r="VMH23" s="141"/>
      <c r="VMI23" s="141"/>
      <c r="VMJ23" s="141"/>
      <c r="VMK23" s="141"/>
      <c r="VML23" s="141"/>
      <c r="VMM23" s="141"/>
      <c r="VMN23" s="141"/>
      <c r="VMO23" s="141"/>
      <c r="VMP23" s="141"/>
      <c r="VMQ23" s="141"/>
      <c r="VMR23" s="141"/>
      <c r="VMS23" s="141"/>
      <c r="VMT23" s="141"/>
      <c r="VMU23" s="141"/>
      <c r="VMV23" s="141"/>
      <c r="VMW23" s="140" t="s">
        <v>35</v>
      </c>
      <c r="VMX23" s="141"/>
      <c r="VMY23" s="141"/>
      <c r="VMZ23" s="141"/>
      <c r="VNA23" s="141"/>
      <c r="VNB23" s="141"/>
      <c r="VNC23" s="141"/>
      <c r="VND23" s="141"/>
      <c r="VNE23" s="141"/>
      <c r="VNF23" s="141"/>
      <c r="VNG23" s="141"/>
      <c r="VNH23" s="141"/>
      <c r="VNI23" s="141"/>
      <c r="VNJ23" s="141"/>
      <c r="VNK23" s="141"/>
      <c r="VNL23" s="141"/>
      <c r="VNM23" s="140" t="s">
        <v>35</v>
      </c>
      <c r="VNN23" s="141"/>
      <c r="VNO23" s="141"/>
      <c r="VNP23" s="141"/>
      <c r="VNQ23" s="141"/>
      <c r="VNR23" s="141"/>
      <c r="VNS23" s="141"/>
      <c r="VNT23" s="141"/>
      <c r="VNU23" s="141"/>
      <c r="VNV23" s="141"/>
      <c r="VNW23" s="141"/>
      <c r="VNX23" s="141"/>
      <c r="VNY23" s="141"/>
      <c r="VNZ23" s="141"/>
      <c r="VOA23" s="141"/>
      <c r="VOB23" s="141"/>
      <c r="VOC23" s="140" t="s">
        <v>35</v>
      </c>
      <c r="VOD23" s="141"/>
      <c r="VOE23" s="141"/>
      <c r="VOF23" s="141"/>
      <c r="VOG23" s="141"/>
      <c r="VOH23" s="141"/>
      <c r="VOI23" s="141"/>
      <c r="VOJ23" s="141"/>
      <c r="VOK23" s="141"/>
      <c r="VOL23" s="141"/>
      <c r="VOM23" s="141"/>
      <c r="VON23" s="141"/>
      <c r="VOO23" s="141"/>
      <c r="VOP23" s="141"/>
      <c r="VOQ23" s="141"/>
      <c r="VOR23" s="141"/>
      <c r="VOS23" s="140" t="s">
        <v>35</v>
      </c>
      <c r="VOT23" s="141"/>
      <c r="VOU23" s="141"/>
      <c r="VOV23" s="141"/>
      <c r="VOW23" s="141"/>
      <c r="VOX23" s="141"/>
      <c r="VOY23" s="141"/>
      <c r="VOZ23" s="141"/>
      <c r="VPA23" s="141"/>
      <c r="VPB23" s="141"/>
      <c r="VPC23" s="141"/>
      <c r="VPD23" s="141"/>
      <c r="VPE23" s="141"/>
      <c r="VPF23" s="141"/>
      <c r="VPG23" s="141"/>
      <c r="VPH23" s="141"/>
      <c r="VPI23" s="140" t="s">
        <v>35</v>
      </c>
      <c r="VPJ23" s="141"/>
      <c r="VPK23" s="141"/>
      <c r="VPL23" s="141"/>
      <c r="VPM23" s="141"/>
      <c r="VPN23" s="141"/>
      <c r="VPO23" s="141"/>
      <c r="VPP23" s="141"/>
      <c r="VPQ23" s="141"/>
      <c r="VPR23" s="141"/>
      <c r="VPS23" s="141"/>
      <c r="VPT23" s="141"/>
      <c r="VPU23" s="141"/>
      <c r="VPV23" s="141"/>
      <c r="VPW23" s="141"/>
      <c r="VPX23" s="141"/>
      <c r="VPY23" s="140" t="s">
        <v>35</v>
      </c>
      <c r="VPZ23" s="141"/>
      <c r="VQA23" s="141"/>
      <c r="VQB23" s="141"/>
      <c r="VQC23" s="141"/>
      <c r="VQD23" s="141"/>
      <c r="VQE23" s="141"/>
      <c r="VQF23" s="141"/>
      <c r="VQG23" s="141"/>
      <c r="VQH23" s="141"/>
      <c r="VQI23" s="141"/>
      <c r="VQJ23" s="141"/>
      <c r="VQK23" s="141"/>
      <c r="VQL23" s="141"/>
      <c r="VQM23" s="141"/>
      <c r="VQN23" s="141"/>
      <c r="VQO23" s="140" t="s">
        <v>35</v>
      </c>
      <c r="VQP23" s="141"/>
      <c r="VQQ23" s="141"/>
      <c r="VQR23" s="141"/>
      <c r="VQS23" s="141"/>
      <c r="VQT23" s="141"/>
      <c r="VQU23" s="141"/>
      <c r="VQV23" s="141"/>
      <c r="VQW23" s="141"/>
      <c r="VQX23" s="141"/>
      <c r="VQY23" s="141"/>
      <c r="VQZ23" s="141"/>
      <c r="VRA23" s="141"/>
      <c r="VRB23" s="141"/>
      <c r="VRC23" s="141"/>
      <c r="VRD23" s="141"/>
      <c r="VRE23" s="140" t="s">
        <v>35</v>
      </c>
      <c r="VRF23" s="141"/>
      <c r="VRG23" s="141"/>
      <c r="VRH23" s="141"/>
      <c r="VRI23" s="141"/>
      <c r="VRJ23" s="141"/>
      <c r="VRK23" s="141"/>
      <c r="VRL23" s="141"/>
      <c r="VRM23" s="141"/>
      <c r="VRN23" s="141"/>
      <c r="VRO23" s="141"/>
      <c r="VRP23" s="141"/>
      <c r="VRQ23" s="141"/>
      <c r="VRR23" s="141"/>
      <c r="VRS23" s="141"/>
      <c r="VRT23" s="141"/>
      <c r="VRU23" s="140" t="s">
        <v>35</v>
      </c>
      <c r="VRV23" s="141"/>
      <c r="VRW23" s="141"/>
      <c r="VRX23" s="141"/>
      <c r="VRY23" s="141"/>
      <c r="VRZ23" s="141"/>
      <c r="VSA23" s="141"/>
      <c r="VSB23" s="141"/>
      <c r="VSC23" s="141"/>
      <c r="VSD23" s="141"/>
      <c r="VSE23" s="141"/>
      <c r="VSF23" s="141"/>
      <c r="VSG23" s="141"/>
      <c r="VSH23" s="141"/>
      <c r="VSI23" s="141"/>
      <c r="VSJ23" s="141"/>
      <c r="VSK23" s="140" t="s">
        <v>35</v>
      </c>
      <c r="VSL23" s="141"/>
      <c r="VSM23" s="141"/>
      <c r="VSN23" s="141"/>
      <c r="VSO23" s="141"/>
      <c r="VSP23" s="141"/>
      <c r="VSQ23" s="141"/>
      <c r="VSR23" s="141"/>
      <c r="VSS23" s="141"/>
      <c r="VST23" s="141"/>
      <c r="VSU23" s="141"/>
      <c r="VSV23" s="141"/>
      <c r="VSW23" s="141"/>
      <c r="VSX23" s="141"/>
      <c r="VSY23" s="141"/>
      <c r="VSZ23" s="141"/>
      <c r="VTA23" s="140" t="s">
        <v>35</v>
      </c>
      <c r="VTB23" s="141"/>
      <c r="VTC23" s="141"/>
      <c r="VTD23" s="141"/>
      <c r="VTE23" s="141"/>
      <c r="VTF23" s="141"/>
      <c r="VTG23" s="141"/>
      <c r="VTH23" s="141"/>
      <c r="VTI23" s="141"/>
      <c r="VTJ23" s="141"/>
      <c r="VTK23" s="141"/>
      <c r="VTL23" s="141"/>
      <c r="VTM23" s="141"/>
      <c r="VTN23" s="141"/>
      <c r="VTO23" s="141"/>
      <c r="VTP23" s="141"/>
      <c r="VTQ23" s="140" t="s">
        <v>35</v>
      </c>
      <c r="VTR23" s="141"/>
      <c r="VTS23" s="141"/>
      <c r="VTT23" s="141"/>
      <c r="VTU23" s="141"/>
      <c r="VTV23" s="141"/>
      <c r="VTW23" s="141"/>
      <c r="VTX23" s="141"/>
      <c r="VTY23" s="141"/>
      <c r="VTZ23" s="141"/>
      <c r="VUA23" s="141"/>
      <c r="VUB23" s="141"/>
      <c r="VUC23" s="141"/>
      <c r="VUD23" s="141"/>
      <c r="VUE23" s="141"/>
      <c r="VUF23" s="141"/>
      <c r="VUG23" s="140" t="s">
        <v>35</v>
      </c>
      <c r="VUH23" s="141"/>
      <c r="VUI23" s="141"/>
      <c r="VUJ23" s="141"/>
      <c r="VUK23" s="141"/>
      <c r="VUL23" s="141"/>
      <c r="VUM23" s="141"/>
      <c r="VUN23" s="141"/>
      <c r="VUO23" s="141"/>
      <c r="VUP23" s="141"/>
      <c r="VUQ23" s="141"/>
      <c r="VUR23" s="141"/>
      <c r="VUS23" s="141"/>
      <c r="VUT23" s="141"/>
      <c r="VUU23" s="141"/>
      <c r="VUV23" s="141"/>
      <c r="VUW23" s="140" t="s">
        <v>35</v>
      </c>
      <c r="VUX23" s="141"/>
      <c r="VUY23" s="141"/>
      <c r="VUZ23" s="141"/>
      <c r="VVA23" s="141"/>
      <c r="VVB23" s="141"/>
      <c r="VVC23" s="141"/>
      <c r="VVD23" s="141"/>
      <c r="VVE23" s="141"/>
      <c r="VVF23" s="141"/>
      <c r="VVG23" s="141"/>
      <c r="VVH23" s="141"/>
      <c r="VVI23" s="141"/>
      <c r="VVJ23" s="141"/>
      <c r="VVK23" s="141"/>
      <c r="VVL23" s="141"/>
      <c r="VVM23" s="140" t="s">
        <v>35</v>
      </c>
      <c r="VVN23" s="141"/>
      <c r="VVO23" s="141"/>
      <c r="VVP23" s="141"/>
      <c r="VVQ23" s="141"/>
      <c r="VVR23" s="141"/>
      <c r="VVS23" s="141"/>
      <c r="VVT23" s="141"/>
      <c r="VVU23" s="141"/>
      <c r="VVV23" s="141"/>
      <c r="VVW23" s="141"/>
      <c r="VVX23" s="141"/>
      <c r="VVY23" s="141"/>
      <c r="VVZ23" s="141"/>
      <c r="VWA23" s="141"/>
      <c r="VWB23" s="141"/>
      <c r="VWC23" s="140" t="s">
        <v>35</v>
      </c>
      <c r="VWD23" s="141"/>
      <c r="VWE23" s="141"/>
      <c r="VWF23" s="141"/>
      <c r="VWG23" s="141"/>
      <c r="VWH23" s="141"/>
      <c r="VWI23" s="141"/>
      <c r="VWJ23" s="141"/>
      <c r="VWK23" s="141"/>
      <c r="VWL23" s="141"/>
      <c r="VWM23" s="141"/>
      <c r="VWN23" s="141"/>
      <c r="VWO23" s="141"/>
      <c r="VWP23" s="141"/>
      <c r="VWQ23" s="141"/>
      <c r="VWR23" s="141"/>
      <c r="VWS23" s="140" t="s">
        <v>35</v>
      </c>
      <c r="VWT23" s="141"/>
      <c r="VWU23" s="141"/>
      <c r="VWV23" s="141"/>
      <c r="VWW23" s="141"/>
      <c r="VWX23" s="141"/>
      <c r="VWY23" s="141"/>
      <c r="VWZ23" s="141"/>
      <c r="VXA23" s="141"/>
      <c r="VXB23" s="141"/>
      <c r="VXC23" s="141"/>
      <c r="VXD23" s="141"/>
      <c r="VXE23" s="141"/>
      <c r="VXF23" s="141"/>
      <c r="VXG23" s="141"/>
      <c r="VXH23" s="141"/>
      <c r="VXI23" s="140" t="s">
        <v>35</v>
      </c>
      <c r="VXJ23" s="141"/>
      <c r="VXK23" s="141"/>
      <c r="VXL23" s="141"/>
      <c r="VXM23" s="141"/>
      <c r="VXN23" s="141"/>
      <c r="VXO23" s="141"/>
      <c r="VXP23" s="141"/>
      <c r="VXQ23" s="141"/>
      <c r="VXR23" s="141"/>
      <c r="VXS23" s="141"/>
      <c r="VXT23" s="141"/>
      <c r="VXU23" s="141"/>
      <c r="VXV23" s="141"/>
      <c r="VXW23" s="141"/>
      <c r="VXX23" s="141"/>
      <c r="VXY23" s="140" t="s">
        <v>35</v>
      </c>
      <c r="VXZ23" s="141"/>
      <c r="VYA23" s="141"/>
      <c r="VYB23" s="141"/>
      <c r="VYC23" s="141"/>
      <c r="VYD23" s="141"/>
      <c r="VYE23" s="141"/>
      <c r="VYF23" s="141"/>
      <c r="VYG23" s="141"/>
      <c r="VYH23" s="141"/>
      <c r="VYI23" s="141"/>
      <c r="VYJ23" s="141"/>
      <c r="VYK23" s="141"/>
      <c r="VYL23" s="141"/>
      <c r="VYM23" s="141"/>
      <c r="VYN23" s="141"/>
      <c r="VYO23" s="140" t="s">
        <v>35</v>
      </c>
      <c r="VYP23" s="141"/>
      <c r="VYQ23" s="141"/>
      <c r="VYR23" s="141"/>
      <c r="VYS23" s="141"/>
      <c r="VYT23" s="141"/>
      <c r="VYU23" s="141"/>
      <c r="VYV23" s="141"/>
      <c r="VYW23" s="141"/>
      <c r="VYX23" s="141"/>
      <c r="VYY23" s="141"/>
      <c r="VYZ23" s="141"/>
      <c r="VZA23" s="141"/>
      <c r="VZB23" s="141"/>
      <c r="VZC23" s="141"/>
      <c r="VZD23" s="141"/>
      <c r="VZE23" s="140" t="s">
        <v>35</v>
      </c>
      <c r="VZF23" s="141"/>
      <c r="VZG23" s="141"/>
      <c r="VZH23" s="141"/>
      <c r="VZI23" s="141"/>
      <c r="VZJ23" s="141"/>
      <c r="VZK23" s="141"/>
      <c r="VZL23" s="141"/>
      <c r="VZM23" s="141"/>
      <c r="VZN23" s="141"/>
      <c r="VZO23" s="141"/>
      <c r="VZP23" s="141"/>
      <c r="VZQ23" s="141"/>
      <c r="VZR23" s="141"/>
      <c r="VZS23" s="141"/>
      <c r="VZT23" s="141"/>
      <c r="VZU23" s="140" t="s">
        <v>35</v>
      </c>
      <c r="VZV23" s="141"/>
      <c r="VZW23" s="141"/>
      <c r="VZX23" s="141"/>
      <c r="VZY23" s="141"/>
      <c r="VZZ23" s="141"/>
      <c r="WAA23" s="141"/>
      <c r="WAB23" s="141"/>
      <c r="WAC23" s="141"/>
      <c r="WAD23" s="141"/>
      <c r="WAE23" s="141"/>
      <c r="WAF23" s="141"/>
      <c r="WAG23" s="141"/>
      <c r="WAH23" s="141"/>
      <c r="WAI23" s="141"/>
      <c r="WAJ23" s="141"/>
      <c r="WAK23" s="140" t="s">
        <v>35</v>
      </c>
      <c r="WAL23" s="141"/>
      <c r="WAM23" s="141"/>
      <c r="WAN23" s="141"/>
      <c r="WAO23" s="141"/>
      <c r="WAP23" s="141"/>
      <c r="WAQ23" s="141"/>
      <c r="WAR23" s="141"/>
      <c r="WAS23" s="141"/>
      <c r="WAT23" s="141"/>
      <c r="WAU23" s="141"/>
      <c r="WAV23" s="141"/>
      <c r="WAW23" s="141"/>
      <c r="WAX23" s="141"/>
      <c r="WAY23" s="141"/>
      <c r="WAZ23" s="141"/>
      <c r="WBA23" s="140" t="s">
        <v>35</v>
      </c>
      <c r="WBB23" s="141"/>
      <c r="WBC23" s="141"/>
      <c r="WBD23" s="141"/>
      <c r="WBE23" s="141"/>
      <c r="WBF23" s="141"/>
      <c r="WBG23" s="141"/>
      <c r="WBH23" s="141"/>
      <c r="WBI23" s="141"/>
      <c r="WBJ23" s="141"/>
      <c r="WBK23" s="141"/>
      <c r="WBL23" s="141"/>
      <c r="WBM23" s="141"/>
      <c r="WBN23" s="141"/>
      <c r="WBO23" s="141"/>
      <c r="WBP23" s="141"/>
      <c r="WBQ23" s="140" t="s">
        <v>35</v>
      </c>
      <c r="WBR23" s="141"/>
      <c r="WBS23" s="141"/>
      <c r="WBT23" s="141"/>
      <c r="WBU23" s="141"/>
      <c r="WBV23" s="141"/>
      <c r="WBW23" s="141"/>
      <c r="WBX23" s="141"/>
      <c r="WBY23" s="141"/>
      <c r="WBZ23" s="141"/>
      <c r="WCA23" s="141"/>
      <c r="WCB23" s="141"/>
      <c r="WCC23" s="141"/>
      <c r="WCD23" s="141"/>
      <c r="WCE23" s="141"/>
      <c r="WCF23" s="141"/>
      <c r="WCG23" s="140" t="s">
        <v>35</v>
      </c>
      <c r="WCH23" s="141"/>
      <c r="WCI23" s="141"/>
      <c r="WCJ23" s="141"/>
      <c r="WCK23" s="141"/>
      <c r="WCL23" s="141"/>
      <c r="WCM23" s="141"/>
      <c r="WCN23" s="141"/>
      <c r="WCO23" s="141"/>
      <c r="WCP23" s="141"/>
      <c r="WCQ23" s="141"/>
      <c r="WCR23" s="141"/>
      <c r="WCS23" s="141"/>
      <c r="WCT23" s="141"/>
      <c r="WCU23" s="141"/>
      <c r="WCV23" s="141"/>
      <c r="WCW23" s="140" t="s">
        <v>35</v>
      </c>
      <c r="WCX23" s="141"/>
      <c r="WCY23" s="141"/>
      <c r="WCZ23" s="141"/>
      <c r="WDA23" s="141"/>
      <c r="WDB23" s="141"/>
      <c r="WDC23" s="141"/>
      <c r="WDD23" s="141"/>
      <c r="WDE23" s="141"/>
      <c r="WDF23" s="141"/>
      <c r="WDG23" s="141"/>
      <c r="WDH23" s="141"/>
      <c r="WDI23" s="141"/>
      <c r="WDJ23" s="141"/>
      <c r="WDK23" s="141"/>
      <c r="WDL23" s="141"/>
      <c r="WDM23" s="140" t="s">
        <v>35</v>
      </c>
      <c r="WDN23" s="141"/>
      <c r="WDO23" s="141"/>
      <c r="WDP23" s="141"/>
      <c r="WDQ23" s="141"/>
      <c r="WDR23" s="141"/>
      <c r="WDS23" s="141"/>
      <c r="WDT23" s="141"/>
      <c r="WDU23" s="141"/>
      <c r="WDV23" s="141"/>
      <c r="WDW23" s="141"/>
      <c r="WDX23" s="141"/>
      <c r="WDY23" s="141"/>
      <c r="WDZ23" s="141"/>
      <c r="WEA23" s="141"/>
      <c r="WEB23" s="141"/>
      <c r="WEC23" s="140" t="s">
        <v>35</v>
      </c>
      <c r="WED23" s="141"/>
      <c r="WEE23" s="141"/>
      <c r="WEF23" s="141"/>
      <c r="WEG23" s="141"/>
      <c r="WEH23" s="141"/>
      <c r="WEI23" s="141"/>
      <c r="WEJ23" s="141"/>
      <c r="WEK23" s="141"/>
      <c r="WEL23" s="141"/>
      <c r="WEM23" s="141"/>
      <c r="WEN23" s="141"/>
      <c r="WEO23" s="141"/>
      <c r="WEP23" s="141"/>
      <c r="WEQ23" s="141"/>
      <c r="WER23" s="141"/>
      <c r="WES23" s="140" t="s">
        <v>35</v>
      </c>
      <c r="WET23" s="141"/>
      <c r="WEU23" s="141"/>
      <c r="WEV23" s="141"/>
      <c r="WEW23" s="141"/>
      <c r="WEX23" s="141"/>
      <c r="WEY23" s="141"/>
      <c r="WEZ23" s="141"/>
      <c r="WFA23" s="141"/>
      <c r="WFB23" s="141"/>
      <c r="WFC23" s="141"/>
      <c r="WFD23" s="141"/>
      <c r="WFE23" s="141"/>
      <c r="WFF23" s="141"/>
      <c r="WFG23" s="141"/>
      <c r="WFH23" s="141"/>
      <c r="WFI23" s="140" t="s">
        <v>35</v>
      </c>
      <c r="WFJ23" s="141"/>
      <c r="WFK23" s="141"/>
      <c r="WFL23" s="141"/>
      <c r="WFM23" s="141"/>
      <c r="WFN23" s="141"/>
      <c r="WFO23" s="141"/>
      <c r="WFP23" s="141"/>
      <c r="WFQ23" s="141"/>
      <c r="WFR23" s="141"/>
      <c r="WFS23" s="141"/>
      <c r="WFT23" s="141"/>
      <c r="WFU23" s="141"/>
      <c r="WFV23" s="141"/>
      <c r="WFW23" s="141"/>
      <c r="WFX23" s="141"/>
      <c r="WFY23" s="140" t="s">
        <v>35</v>
      </c>
      <c r="WFZ23" s="141"/>
      <c r="WGA23" s="141"/>
      <c r="WGB23" s="141"/>
      <c r="WGC23" s="141"/>
      <c r="WGD23" s="141"/>
      <c r="WGE23" s="141"/>
      <c r="WGF23" s="141"/>
      <c r="WGG23" s="141"/>
      <c r="WGH23" s="141"/>
      <c r="WGI23" s="141"/>
      <c r="WGJ23" s="141"/>
      <c r="WGK23" s="141"/>
      <c r="WGL23" s="141"/>
      <c r="WGM23" s="141"/>
      <c r="WGN23" s="141"/>
      <c r="WGO23" s="140" t="s">
        <v>35</v>
      </c>
      <c r="WGP23" s="141"/>
      <c r="WGQ23" s="141"/>
      <c r="WGR23" s="141"/>
      <c r="WGS23" s="141"/>
      <c r="WGT23" s="141"/>
      <c r="WGU23" s="141"/>
      <c r="WGV23" s="141"/>
      <c r="WGW23" s="141"/>
      <c r="WGX23" s="141"/>
      <c r="WGY23" s="141"/>
      <c r="WGZ23" s="141"/>
      <c r="WHA23" s="141"/>
      <c r="WHB23" s="141"/>
      <c r="WHC23" s="141"/>
      <c r="WHD23" s="141"/>
      <c r="WHE23" s="140" t="s">
        <v>35</v>
      </c>
      <c r="WHF23" s="141"/>
      <c r="WHG23" s="141"/>
      <c r="WHH23" s="141"/>
      <c r="WHI23" s="141"/>
      <c r="WHJ23" s="141"/>
      <c r="WHK23" s="141"/>
      <c r="WHL23" s="141"/>
      <c r="WHM23" s="141"/>
      <c r="WHN23" s="141"/>
      <c r="WHO23" s="141"/>
      <c r="WHP23" s="141"/>
      <c r="WHQ23" s="141"/>
      <c r="WHR23" s="141"/>
      <c r="WHS23" s="141"/>
      <c r="WHT23" s="141"/>
      <c r="WHU23" s="140" t="s">
        <v>35</v>
      </c>
      <c r="WHV23" s="141"/>
      <c r="WHW23" s="141"/>
      <c r="WHX23" s="141"/>
      <c r="WHY23" s="141"/>
      <c r="WHZ23" s="141"/>
      <c r="WIA23" s="141"/>
      <c r="WIB23" s="141"/>
      <c r="WIC23" s="141"/>
      <c r="WID23" s="141"/>
      <c r="WIE23" s="141"/>
      <c r="WIF23" s="141"/>
      <c r="WIG23" s="141"/>
      <c r="WIH23" s="141"/>
      <c r="WII23" s="141"/>
      <c r="WIJ23" s="141"/>
      <c r="WIK23" s="140" t="s">
        <v>35</v>
      </c>
      <c r="WIL23" s="141"/>
      <c r="WIM23" s="141"/>
      <c r="WIN23" s="141"/>
      <c r="WIO23" s="141"/>
      <c r="WIP23" s="141"/>
      <c r="WIQ23" s="141"/>
      <c r="WIR23" s="141"/>
      <c r="WIS23" s="141"/>
      <c r="WIT23" s="141"/>
      <c r="WIU23" s="141"/>
      <c r="WIV23" s="141"/>
      <c r="WIW23" s="141"/>
      <c r="WIX23" s="141"/>
      <c r="WIY23" s="141"/>
      <c r="WIZ23" s="141"/>
      <c r="WJA23" s="140" t="s">
        <v>35</v>
      </c>
      <c r="WJB23" s="141"/>
      <c r="WJC23" s="141"/>
      <c r="WJD23" s="141"/>
      <c r="WJE23" s="141"/>
      <c r="WJF23" s="141"/>
      <c r="WJG23" s="141"/>
      <c r="WJH23" s="141"/>
      <c r="WJI23" s="141"/>
      <c r="WJJ23" s="141"/>
      <c r="WJK23" s="141"/>
      <c r="WJL23" s="141"/>
      <c r="WJM23" s="141"/>
      <c r="WJN23" s="141"/>
      <c r="WJO23" s="141"/>
      <c r="WJP23" s="141"/>
      <c r="WJQ23" s="140" t="s">
        <v>35</v>
      </c>
      <c r="WJR23" s="141"/>
      <c r="WJS23" s="141"/>
      <c r="WJT23" s="141"/>
      <c r="WJU23" s="141"/>
      <c r="WJV23" s="141"/>
      <c r="WJW23" s="141"/>
      <c r="WJX23" s="141"/>
      <c r="WJY23" s="141"/>
      <c r="WJZ23" s="141"/>
      <c r="WKA23" s="141"/>
      <c r="WKB23" s="141"/>
      <c r="WKC23" s="141"/>
      <c r="WKD23" s="141"/>
      <c r="WKE23" s="141"/>
      <c r="WKF23" s="141"/>
      <c r="WKG23" s="140" t="s">
        <v>35</v>
      </c>
      <c r="WKH23" s="141"/>
      <c r="WKI23" s="141"/>
      <c r="WKJ23" s="141"/>
      <c r="WKK23" s="141"/>
      <c r="WKL23" s="141"/>
      <c r="WKM23" s="141"/>
      <c r="WKN23" s="141"/>
      <c r="WKO23" s="141"/>
      <c r="WKP23" s="141"/>
      <c r="WKQ23" s="141"/>
      <c r="WKR23" s="141"/>
      <c r="WKS23" s="141"/>
      <c r="WKT23" s="141"/>
      <c r="WKU23" s="141"/>
      <c r="WKV23" s="141"/>
      <c r="WKW23" s="140" t="s">
        <v>35</v>
      </c>
      <c r="WKX23" s="141"/>
      <c r="WKY23" s="141"/>
      <c r="WKZ23" s="141"/>
      <c r="WLA23" s="141"/>
      <c r="WLB23" s="141"/>
      <c r="WLC23" s="141"/>
      <c r="WLD23" s="141"/>
      <c r="WLE23" s="141"/>
      <c r="WLF23" s="141"/>
      <c r="WLG23" s="141"/>
      <c r="WLH23" s="141"/>
      <c r="WLI23" s="141"/>
      <c r="WLJ23" s="141"/>
      <c r="WLK23" s="141"/>
      <c r="WLL23" s="141"/>
      <c r="WLM23" s="140" t="s">
        <v>35</v>
      </c>
      <c r="WLN23" s="141"/>
      <c r="WLO23" s="141"/>
      <c r="WLP23" s="141"/>
      <c r="WLQ23" s="141"/>
      <c r="WLR23" s="141"/>
      <c r="WLS23" s="141"/>
      <c r="WLT23" s="141"/>
      <c r="WLU23" s="141"/>
      <c r="WLV23" s="141"/>
      <c r="WLW23" s="141"/>
      <c r="WLX23" s="141"/>
      <c r="WLY23" s="141"/>
      <c r="WLZ23" s="141"/>
      <c r="WMA23" s="141"/>
      <c r="WMB23" s="141"/>
      <c r="WMC23" s="140" t="s">
        <v>35</v>
      </c>
      <c r="WMD23" s="141"/>
      <c r="WME23" s="141"/>
      <c r="WMF23" s="141"/>
      <c r="WMG23" s="141"/>
      <c r="WMH23" s="141"/>
      <c r="WMI23" s="141"/>
      <c r="WMJ23" s="141"/>
      <c r="WMK23" s="141"/>
      <c r="WML23" s="141"/>
      <c r="WMM23" s="141"/>
      <c r="WMN23" s="141"/>
      <c r="WMO23" s="141"/>
      <c r="WMP23" s="141"/>
      <c r="WMQ23" s="141"/>
      <c r="WMR23" s="141"/>
      <c r="WMS23" s="140" t="s">
        <v>35</v>
      </c>
      <c r="WMT23" s="141"/>
      <c r="WMU23" s="141"/>
      <c r="WMV23" s="141"/>
      <c r="WMW23" s="141"/>
      <c r="WMX23" s="141"/>
      <c r="WMY23" s="141"/>
      <c r="WMZ23" s="141"/>
      <c r="WNA23" s="141"/>
      <c r="WNB23" s="141"/>
      <c r="WNC23" s="141"/>
      <c r="WND23" s="141"/>
      <c r="WNE23" s="141"/>
      <c r="WNF23" s="141"/>
      <c r="WNG23" s="141"/>
      <c r="WNH23" s="141"/>
      <c r="WNI23" s="140" t="s">
        <v>35</v>
      </c>
      <c r="WNJ23" s="141"/>
      <c r="WNK23" s="141"/>
      <c r="WNL23" s="141"/>
      <c r="WNM23" s="141"/>
      <c r="WNN23" s="141"/>
      <c r="WNO23" s="141"/>
      <c r="WNP23" s="141"/>
      <c r="WNQ23" s="141"/>
      <c r="WNR23" s="141"/>
      <c r="WNS23" s="141"/>
      <c r="WNT23" s="141"/>
      <c r="WNU23" s="141"/>
      <c r="WNV23" s="141"/>
      <c r="WNW23" s="141"/>
      <c r="WNX23" s="141"/>
      <c r="WNY23" s="140" t="s">
        <v>35</v>
      </c>
      <c r="WNZ23" s="141"/>
      <c r="WOA23" s="141"/>
      <c r="WOB23" s="141"/>
      <c r="WOC23" s="141"/>
      <c r="WOD23" s="141"/>
      <c r="WOE23" s="141"/>
      <c r="WOF23" s="141"/>
      <c r="WOG23" s="141"/>
      <c r="WOH23" s="141"/>
      <c r="WOI23" s="141"/>
      <c r="WOJ23" s="141"/>
      <c r="WOK23" s="141"/>
      <c r="WOL23" s="141"/>
      <c r="WOM23" s="141"/>
      <c r="WON23" s="141"/>
      <c r="WOO23" s="140" t="s">
        <v>35</v>
      </c>
      <c r="WOP23" s="141"/>
      <c r="WOQ23" s="141"/>
      <c r="WOR23" s="141"/>
      <c r="WOS23" s="141"/>
      <c r="WOT23" s="141"/>
      <c r="WOU23" s="141"/>
      <c r="WOV23" s="141"/>
      <c r="WOW23" s="141"/>
      <c r="WOX23" s="141"/>
      <c r="WOY23" s="141"/>
      <c r="WOZ23" s="141"/>
      <c r="WPA23" s="141"/>
      <c r="WPB23" s="141"/>
      <c r="WPC23" s="141"/>
      <c r="WPD23" s="141"/>
      <c r="WPE23" s="140" t="s">
        <v>35</v>
      </c>
      <c r="WPF23" s="141"/>
      <c r="WPG23" s="141"/>
      <c r="WPH23" s="141"/>
      <c r="WPI23" s="141"/>
      <c r="WPJ23" s="141"/>
      <c r="WPK23" s="141"/>
      <c r="WPL23" s="141"/>
      <c r="WPM23" s="141"/>
      <c r="WPN23" s="141"/>
      <c r="WPO23" s="141"/>
      <c r="WPP23" s="141"/>
      <c r="WPQ23" s="141"/>
      <c r="WPR23" s="141"/>
      <c r="WPS23" s="141"/>
      <c r="WPT23" s="141"/>
      <c r="WPU23" s="140" t="s">
        <v>35</v>
      </c>
      <c r="WPV23" s="141"/>
      <c r="WPW23" s="141"/>
      <c r="WPX23" s="141"/>
      <c r="WPY23" s="141"/>
      <c r="WPZ23" s="141"/>
      <c r="WQA23" s="141"/>
      <c r="WQB23" s="141"/>
      <c r="WQC23" s="141"/>
      <c r="WQD23" s="141"/>
      <c r="WQE23" s="141"/>
      <c r="WQF23" s="141"/>
      <c r="WQG23" s="141"/>
      <c r="WQH23" s="141"/>
      <c r="WQI23" s="141"/>
      <c r="WQJ23" s="141"/>
      <c r="WQK23" s="140" t="s">
        <v>35</v>
      </c>
      <c r="WQL23" s="141"/>
      <c r="WQM23" s="141"/>
      <c r="WQN23" s="141"/>
      <c r="WQO23" s="141"/>
      <c r="WQP23" s="141"/>
      <c r="WQQ23" s="141"/>
      <c r="WQR23" s="141"/>
      <c r="WQS23" s="141"/>
      <c r="WQT23" s="141"/>
      <c r="WQU23" s="141"/>
      <c r="WQV23" s="141"/>
      <c r="WQW23" s="141"/>
      <c r="WQX23" s="141"/>
      <c r="WQY23" s="141"/>
      <c r="WQZ23" s="141"/>
      <c r="WRA23" s="140" t="s">
        <v>35</v>
      </c>
      <c r="WRB23" s="141"/>
      <c r="WRC23" s="141"/>
      <c r="WRD23" s="141"/>
      <c r="WRE23" s="141"/>
      <c r="WRF23" s="141"/>
      <c r="WRG23" s="141"/>
      <c r="WRH23" s="141"/>
      <c r="WRI23" s="141"/>
      <c r="WRJ23" s="141"/>
      <c r="WRK23" s="141"/>
      <c r="WRL23" s="141"/>
      <c r="WRM23" s="141"/>
      <c r="WRN23" s="141"/>
      <c r="WRO23" s="141"/>
      <c r="WRP23" s="141"/>
      <c r="WRQ23" s="140" t="s">
        <v>35</v>
      </c>
      <c r="WRR23" s="141"/>
      <c r="WRS23" s="141"/>
      <c r="WRT23" s="141"/>
      <c r="WRU23" s="141"/>
      <c r="WRV23" s="141"/>
      <c r="WRW23" s="141"/>
      <c r="WRX23" s="141"/>
      <c r="WRY23" s="141"/>
      <c r="WRZ23" s="141"/>
      <c r="WSA23" s="141"/>
      <c r="WSB23" s="141"/>
      <c r="WSC23" s="141"/>
      <c r="WSD23" s="141"/>
      <c r="WSE23" s="141"/>
      <c r="WSF23" s="141"/>
      <c r="WSG23" s="140" t="s">
        <v>35</v>
      </c>
      <c r="WSH23" s="141"/>
      <c r="WSI23" s="141"/>
      <c r="WSJ23" s="141"/>
      <c r="WSK23" s="141"/>
      <c r="WSL23" s="141"/>
      <c r="WSM23" s="141"/>
      <c r="WSN23" s="141"/>
      <c r="WSO23" s="141"/>
      <c r="WSP23" s="141"/>
      <c r="WSQ23" s="141"/>
      <c r="WSR23" s="141"/>
      <c r="WSS23" s="141"/>
      <c r="WST23" s="141"/>
      <c r="WSU23" s="141"/>
      <c r="WSV23" s="141"/>
      <c r="WSW23" s="140" t="s">
        <v>35</v>
      </c>
      <c r="WSX23" s="141"/>
      <c r="WSY23" s="141"/>
      <c r="WSZ23" s="141"/>
      <c r="WTA23" s="141"/>
      <c r="WTB23" s="141"/>
      <c r="WTC23" s="141"/>
      <c r="WTD23" s="141"/>
      <c r="WTE23" s="141"/>
      <c r="WTF23" s="141"/>
      <c r="WTG23" s="141"/>
      <c r="WTH23" s="141"/>
      <c r="WTI23" s="141"/>
      <c r="WTJ23" s="141"/>
      <c r="WTK23" s="141"/>
      <c r="WTL23" s="141"/>
      <c r="WTM23" s="140" t="s">
        <v>35</v>
      </c>
      <c r="WTN23" s="141"/>
      <c r="WTO23" s="141"/>
      <c r="WTP23" s="141"/>
      <c r="WTQ23" s="141"/>
      <c r="WTR23" s="141"/>
      <c r="WTS23" s="141"/>
      <c r="WTT23" s="141"/>
      <c r="WTU23" s="141"/>
      <c r="WTV23" s="141"/>
      <c r="WTW23" s="141"/>
      <c r="WTX23" s="141"/>
      <c r="WTY23" s="141"/>
      <c r="WTZ23" s="141"/>
      <c r="WUA23" s="141"/>
      <c r="WUB23" s="141"/>
      <c r="WUC23" s="140" t="s">
        <v>35</v>
      </c>
      <c r="WUD23" s="141"/>
      <c r="WUE23" s="141"/>
      <c r="WUF23" s="141"/>
      <c r="WUG23" s="141"/>
      <c r="WUH23" s="141"/>
      <c r="WUI23" s="141"/>
      <c r="WUJ23" s="141"/>
      <c r="WUK23" s="141"/>
      <c r="WUL23" s="141"/>
      <c r="WUM23" s="141"/>
      <c r="WUN23" s="141"/>
      <c r="WUO23" s="141"/>
      <c r="WUP23" s="141"/>
      <c r="WUQ23" s="141"/>
      <c r="WUR23" s="141"/>
      <c r="WUS23" s="140" t="s">
        <v>35</v>
      </c>
      <c r="WUT23" s="141"/>
      <c r="WUU23" s="141"/>
      <c r="WUV23" s="141"/>
      <c r="WUW23" s="141"/>
      <c r="WUX23" s="141"/>
      <c r="WUY23" s="141"/>
      <c r="WUZ23" s="141"/>
      <c r="WVA23" s="141"/>
      <c r="WVB23" s="141"/>
      <c r="WVC23" s="141"/>
      <c r="WVD23" s="141"/>
      <c r="WVE23" s="141"/>
      <c r="WVF23" s="141"/>
      <c r="WVG23" s="141"/>
      <c r="WVH23" s="141"/>
      <c r="WVI23" s="140" t="s">
        <v>35</v>
      </c>
      <c r="WVJ23" s="141"/>
      <c r="WVK23" s="141"/>
      <c r="WVL23" s="141"/>
      <c r="WVM23" s="141"/>
      <c r="WVN23" s="141"/>
      <c r="WVO23" s="141"/>
      <c r="WVP23" s="141"/>
      <c r="WVQ23" s="141"/>
      <c r="WVR23" s="141"/>
      <c r="WVS23" s="141"/>
      <c r="WVT23" s="141"/>
      <c r="WVU23" s="141"/>
      <c r="WVV23" s="141"/>
      <c r="WVW23" s="141"/>
      <c r="WVX23" s="141"/>
      <c r="WVY23" s="140" t="s">
        <v>35</v>
      </c>
      <c r="WVZ23" s="141"/>
      <c r="WWA23" s="141"/>
      <c r="WWB23" s="141"/>
      <c r="WWC23" s="141"/>
      <c r="WWD23" s="141"/>
      <c r="WWE23" s="141"/>
      <c r="WWF23" s="141"/>
      <c r="WWG23" s="141"/>
      <c r="WWH23" s="141"/>
      <c r="WWI23" s="141"/>
      <c r="WWJ23" s="141"/>
      <c r="WWK23" s="141"/>
      <c r="WWL23" s="141"/>
      <c r="WWM23" s="141"/>
      <c r="WWN23" s="141"/>
      <c r="WWO23" s="140" t="s">
        <v>35</v>
      </c>
      <c r="WWP23" s="141"/>
      <c r="WWQ23" s="141"/>
      <c r="WWR23" s="141"/>
      <c r="WWS23" s="141"/>
      <c r="WWT23" s="141"/>
      <c r="WWU23" s="141"/>
      <c r="WWV23" s="141"/>
      <c r="WWW23" s="141"/>
      <c r="WWX23" s="141"/>
      <c r="WWY23" s="141"/>
      <c r="WWZ23" s="141"/>
      <c r="WXA23" s="141"/>
      <c r="WXB23" s="141"/>
      <c r="WXC23" s="141"/>
      <c r="WXD23" s="141"/>
      <c r="WXE23" s="140" t="s">
        <v>35</v>
      </c>
      <c r="WXF23" s="141"/>
      <c r="WXG23" s="141"/>
      <c r="WXH23" s="141"/>
      <c r="WXI23" s="141"/>
      <c r="WXJ23" s="141"/>
      <c r="WXK23" s="141"/>
      <c r="WXL23" s="141"/>
      <c r="WXM23" s="141"/>
      <c r="WXN23" s="141"/>
      <c r="WXO23" s="141"/>
      <c r="WXP23" s="141"/>
      <c r="WXQ23" s="141"/>
      <c r="WXR23" s="141"/>
      <c r="WXS23" s="141"/>
      <c r="WXT23" s="141"/>
      <c r="WXU23" s="140" t="s">
        <v>35</v>
      </c>
      <c r="WXV23" s="141"/>
      <c r="WXW23" s="141"/>
      <c r="WXX23" s="141"/>
      <c r="WXY23" s="141"/>
      <c r="WXZ23" s="141"/>
      <c r="WYA23" s="141"/>
      <c r="WYB23" s="141"/>
      <c r="WYC23" s="141"/>
      <c r="WYD23" s="141"/>
      <c r="WYE23" s="141"/>
      <c r="WYF23" s="141"/>
      <c r="WYG23" s="141"/>
      <c r="WYH23" s="141"/>
      <c r="WYI23" s="141"/>
      <c r="WYJ23" s="141"/>
      <c r="WYK23" s="140" t="s">
        <v>35</v>
      </c>
      <c r="WYL23" s="141"/>
      <c r="WYM23" s="141"/>
      <c r="WYN23" s="141"/>
      <c r="WYO23" s="141"/>
      <c r="WYP23" s="141"/>
      <c r="WYQ23" s="141"/>
      <c r="WYR23" s="141"/>
      <c r="WYS23" s="141"/>
      <c r="WYT23" s="141"/>
      <c r="WYU23" s="141"/>
      <c r="WYV23" s="141"/>
      <c r="WYW23" s="141"/>
      <c r="WYX23" s="141"/>
      <c r="WYY23" s="141"/>
      <c r="WYZ23" s="141"/>
      <c r="WZA23" s="140" t="s">
        <v>35</v>
      </c>
      <c r="WZB23" s="141"/>
      <c r="WZC23" s="141"/>
      <c r="WZD23" s="141"/>
      <c r="WZE23" s="141"/>
      <c r="WZF23" s="141"/>
      <c r="WZG23" s="141"/>
      <c r="WZH23" s="141"/>
      <c r="WZI23" s="141"/>
      <c r="WZJ23" s="141"/>
      <c r="WZK23" s="141"/>
      <c r="WZL23" s="141"/>
      <c r="WZM23" s="141"/>
      <c r="WZN23" s="141"/>
      <c r="WZO23" s="141"/>
      <c r="WZP23" s="141"/>
      <c r="WZQ23" s="140" t="s">
        <v>35</v>
      </c>
      <c r="WZR23" s="141"/>
      <c r="WZS23" s="141"/>
      <c r="WZT23" s="141"/>
      <c r="WZU23" s="141"/>
      <c r="WZV23" s="141"/>
      <c r="WZW23" s="141"/>
      <c r="WZX23" s="141"/>
      <c r="WZY23" s="141"/>
      <c r="WZZ23" s="141"/>
      <c r="XAA23" s="141"/>
      <c r="XAB23" s="141"/>
      <c r="XAC23" s="141"/>
      <c r="XAD23" s="141"/>
      <c r="XAE23" s="141"/>
      <c r="XAF23" s="141"/>
      <c r="XAG23" s="140" t="s">
        <v>35</v>
      </c>
      <c r="XAH23" s="141"/>
      <c r="XAI23" s="141"/>
      <c r="XAJ23" s="141"/>
      <c r="XAK23" s="141"/>
      <c r="XAL23" s="141"/>
      <c r="XAM23" s="141"/>
      <c r="XAN23" s="141"/>
      <c r="XAO23" s="141"/>
      <c r="XAP23" s="141"/>
      <c r="XAQ23" s="141"/>
      <c r="XAR23" s="141"/>
      <c r="XAS23" s="141"/>
      <c r="XAT23" s="141"/>
      <c r="XAU23" s="141"/>
      <c r="XAV23" s="141"/>
      <c r="XAW23" s="140" t="s">
        <v>35</v>
      </c>
      <c r="XAX23" s="141"/>
      <c r="XAY23" s="141"/>
      <c r="XAZ23" s="141"/>
      <c r="XBA23" s="141"/>
      <c r="XBB23" s="141"/>
      <c r="XBC23" s="141"/>
      <c r="XBD23" s="141"/>
      <c r="XBE23" s="141"/>
      <c r="XBF23" s="141"/>
      <c r="XBG23" s="141"/>
      <c r="XBH23" s="141"/>
      <c r="XBI23" s="141"/>
      <c r="XBJ23" s="141"/>
      <c r="XBK23" s="141"/>
      <c r="XBL23" s="141"/>
      <c r="XBM23" s="140" t="s">
        <v>35</v>
      </c>
      <c r="XBN23" s="141"/>
      <c r="XBO23" s="141"/>
      <c r="XBP23" s="141"/>
      <c r="XBQ23" s="141"/>
      <c r="XBR23" s="141"/>
      <c r="XBS23" s="141"/>
      <c r="XBT23" s="141"/>
      <c r="XBU23" s="141"/>
      <c r="XBV23" s="141"/>
      <c r="XBW23" s="141"/>
      <c r="XBX23" s="141"/>
      <c r="XBY23" s="141"/>
      <c r="XBZ23" s="141"/>
      <c r="XCA23" s="141"/>
      <c r="XCB23" s="141"/>
      <c r="XCC23" s="140" t="s">
        <v>35</v>
      </c>
      <c r="XCD23" s="141"/>
      <c r="XCE23" s="141"/>
      <c r="XCF23" s="141"/>
      <c r="XCG23" s="141"/>
      <c r="XCH23" s="141"/>
      <c r="XCI23" s="141"/>
      <c r="XCJ23" s="141"/>
      <c r="XCK23" s="141"/>
      <c r="XCL23" s="141"/>
      <c r="XCM23" s="141"/>
      <c r="XCN23" s="141"/>
      <c r="XCO23" s="141"/>
      <c r="XCP23" s="141"/>
      <c r="XCQ23" s="141"/>
      <c r="XCR23" s="141"/>
      <c r="XCS23" s="140" t="s">
        <v>35</v>
      </c>
      <c r="XCT23" s="141"/>
      <c r="XCU23" s="141"/>
      <c r="XCV23" s="141"/>
      <c r="XCW23" s="141"/>
      <c r="XCX23" s="141"/>
      <c r="XCY23" s="141"/>
      <c r="XCZ23" s="141"/>
      <c r="XDA23" s="141"/>
      <c r="XDB23" s="141"/>
      <c r="XDC23" s="141"/>
      <c r="XDD23" s="141"/>
      <c r="XDE23" s="141"/>
      <c r="XDF23" s="141"/>
      <c r="XDG23" s="141"/>
      <c r="XDH23" s="141"/>
      <c r="XDI23" s="140" t="s">
        <v>35</v>
      </c>
      <c r="XDJ23" s="141"/>
      <c r="XDK23" s="141"/>
      <c r="XDL23" s="141"/>
      <c r="XDM23" s="141"/>
      <c r="XDN23" s="141"/>
      <c r="XDO23" s="141"/>
      <c r="XDP23" s="141"/>
      <c r="XDQ23" s="141"/>
      <c r="XDR23" s="141"/>
      <c r="XDS23" s="141"/>
      <c r="XDT23" s="141"/>
      <c r="XDU23" s="141"/>
      <c r="XDV23" s="141"/>
      <c r="XDW23" s="141"/>
      <c r="XDX23" s="141"/>
      <c r="XDY23" s="140" t="s">
        <v>35</v>
      </c>
      <c r="XDZ23" s="141"/>
      <c r="XEA23" s="141"/>
      <c r="XEB23" s="141"/>
      <c r="XEC23" s="141"/>
      <c r="XED23" s="141"/>
      <c r="XEE23" s="141"/>
      <c r="XEF23" s="141"/>
      <c r="XEG23" s="141"/>
      <c r="XEH23" s="141"/>
      <c r="XEI23" s="141"/>
      <c r="XEJ23" s="141"/>
      <c r="XEK23" s="141"/>
      <c r="XEL23" s="141"/>
      <c r="XEM23" s="141"/>
      <c r="XEN23" s="141"/>
      <c r="XEO23" s="140" t="s">
        <v>35</v>
      </c>
      <c r="XEP23" s="140"/>
      <c r="XEQ23" s="140"/>
      <c r="XER23" s="140"/>
      <c r="XES23" s="140"/>
      <c r="XET23" s="140"/>
      <c r="XEU23" s="140"/>
      <c r="XEV23" s="140"/>
      <c r="XEW23" s="140"/>
      <c r="XEX23" s="140"/>
      <c r="XEY23" s="140"/>
      <c r="XEZ23" s="140"/>
      <c r="XFA23" s="140"/>
      <c r="XFB23" s="140"/>
      <c r="XFC23" s="140"/>
      <c r="XFD23" s="140"/>
    </row>
    <row r="24" spans="1:16384" ht="12" customHeight="1" x14ac:dyDescent="0.25">
      <c r="B24" s="140" t="s">
        <v>8</v>
      </c>
      <c r="C24" s="140"/>
      <c r="D24" s="140"/>
      <c r="E24" s="140"/>
      <c r="F24" s="140"/>
      <c r="I24" s="5"/>
      <c r="M24" s="140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</row>
    <row r="25" spans="1:16384" x14ac:dyDescent="0.2">
      <c r="B25" s="16">
        <v>0</v>
      </c>
      <c r="C25" s="19">
        <v>0.156</v>
      </c>
      <c r="D25" s="19" t="e">
        <f>(#REF!+C25)/2</f>
        <v>#REF!</v>
      </c>
      <c r="E25" s="16" t="e">
        <f>B25-#REF!</f>
        <v>#REF!</v>
      </c>
      <c r="F25" s="19" t="e">
        <f t="shared" ref="F25:F39" si="8">D25*E25</f>
        <v>#REF!</v>
      </c>
      <c r="G25" s="16"/>
      <c r="H25" s="16">
        <v>0</v>
      </c>
      <c r="I25" s="16">
        <v>1.8839999999999999</v>
      </c>
      <c r="J25" s="19"/>
      <c r="K25" s="16"/>
      <c r="L25" s="19"/>
      <c r="M25" s="20" t="s">
        <v>42</v>
      </c>
      <c r="N25" s="20"/>
      <c r="O25" s="20"/>
      <c r="P25" s="22"/>
      <c r="Q25" s="21"/>
      <c r="S25" s="50"/>
    </row>
    <row r="26" spans="1:16384" x14ac:dyDescent="0.2">
      <c r="B26" s="16">
        <v>5</v>
      </c>
      <c r="C26" s="19">
        <v>0.151</v>
      </c>
      <c r="D26" s="19">
        <f t="shared" ref="D26:D39" si="9">(C25+C26)/2</f>
        <v>0.1535</v>
      </c>
      <c r="E26" s="16">
        <f t="shared" ref="E26:E39" si="10">B26-B25</f>
        <v>5</v>
      </c>
      <c r="F26" s="19">
        <f t="shared" si="8"/>
        <v>0.76749999999999996</v>
      </c>
      <c r="G26" s="16"/>
      <c r="H26" s="16">
        <v>5</v>
      </c>
      <c r="I26" s="16">
        <v>1.861</v>
      </c>
      <c r="J26" s="19">
        <f t="shared" ref="J26:J39" si="11">AVERAGE(I25,I26)</f>
        <v>1.8725000000000001</v>
      </c>
      <c r="K26" s="16">
        <f t="shared" ref="K26:K39" si="12">H26-H25</f>
        <v>5</v>
      </c>
      <c r="L26" s="19">
        <f t="shared" ref="L26:L39" si="13">K26*J26</f>
        <v>9.3625000000000007</v>
      </c>
      <c r="M26" s="20"/>
      <c r="N26" s="20"/>
      <c r="O26" s="20"/>
      <c r="P26" s="22"/>
      <c r="Q26" s="21"/>
      <c r="S26" s="50"/>
    </row>
    <row r="27" spans="1:16384" x14ac:dyDescent="0.2">
      <c r="B27" s="16">
        <v>8</v>
      </c>
      <c r="C27" s="19">
        <v>0.14599999999999999</v>
      </c>
      <c r="D27" s="19">
        <f t="shared" si="9"/>
        <v>0.14849999999999999</v>
      </c>
      <c r="E27" s="16">
        <f t="shared" si="10"/>
        <v>3</v>
      </c>
      <c r="F27" s="19">
        <f t="shared" si="8"/>
        <v>0.44550000000000001</v>
      </c>
      <c r="G27" s="16"/>
      <c r="H27" s="16">
        <v>10</v>
      </c>
      <c r="I27" s="16">
        <v>1.8089999999999999</v>
      </c>
      <c r="J27" s="19">
        <f t="shared" si="11"/>
        <v>1.835</v>
      </c>
      <c r="K27" s="16">
        <f t="shared" si="12"/>
        <v>5</v>
      </c>
      <c r="L27" s="19">
        <f t="shared" si="13"/>
        <v>9.1750000000000007</v>
      </c>
      <c r="M27" s="20" t="s">
        <v>20</v>
      </c>
      <c r="N27" s="20"/>
      <c r="O27" s="20"/>
      <c r="P27" s="22"/>
      <c r="Q27" s="21"/>
      <c r="S27" s="50"/>
    </row>
    <row r="28" spans="1:16384" x14ac:dyDescent="0.2">
      <c r="B28" s="16">
        <v>9</v>
      </c>
      <c r="C28" s="19">
        <v>1.4510000000000001</v>
      </c>
      <c r="D28" s="19">
        <f t="shared" si="9"/>
        <v>0.79849999999999999</v>
      </c>
      <c r="E28" s="16">
        <f t="shared" si="10"/>
        <v>1</v>
      </c>
      <c r="F28" s="19">
        <f t="shared" si="8"/>
        <v>0.79849999999999999</v>
      </c>
      <c r="G28" s="16"/>
      <c r="H28" s="16">
        <v>12</v>
      </c>
      <c r="I28" s="16">
        <v>1.129</v>
      </c>
      <c r="J28" s="19">
        <f t="shared" si="11"/>
        <v>1.4689999999999999</v>
      </c>
      <c r="K28" s="16">
        <f t="shared" si="12"/>
        <v>2</v>
      </c>
      <c r="L28" s="19">
        <f t="shared" si="13"/>
        <v>2.9379999999999997</v>
      </c>
      <c r="M28" s="20"/>
      <c r="N28" s="20"/>
      <c r="O28" s="20"/>
      <c r="P28" s="22"/>
      <c r="Q28" s="21"/>
      <c r="S28" s="50"/>
    </row>
    <row r="29" spans="1:16384" x14ac:dyDescent="0.2">
      <c r="B29" s="16">
        <v>10</v>
      </c>
      <c r="C29" s="19">
        <v>1.446</v>
      </c>
      <c r="D29" s="19">
        <f t="shared" si="9"/>
        <v>1.4485000000000001</v>
      </c>
      <c r="E29" s="16">
        <f t="shared" si="10"/>
        <v>1</v>
      </c>
      <c r="F29" s="19">
        <f t="shared" si="8"/>
        <v>1.4485000000000001</v>
      </c>
      <c r="G29" s="16"/>
      <c r="H29" s="16">
        <v>15</v>
      </c>
      <c r="I29" s="16">
        <v>0.308</v>
      </c>
      <c r="J29" s="19">
        <f t="shared" si="11"/>
        <v>0.71850000000000003</v>
      </c>
      <c r="K29" s="16">
        <f t="shared" si="12"/>
        <v>3</v>
      </c>
      <c r="L29" s="19">
        <f t="shared" si="13"/>
        <v>2.1555</v>
      </c>
      <c r="M29" s="20"/>
      <c r="N29" s="20"/>
      <c r="O29" s="20"/>
      <c r="P29" s="22"/>
      <c r="Q29" s="21"/>
      <c r="S29" s="50"/>
    </row>
    <row r="30" spans="1:16384" x14ac:dyDescent="0.2">
      <c r="B30" s="16">
        <v>12</v>
      </c>
      <c r="C30" s="19">
        <v>-5.3999999999999999E-2</v>
      </c>
      <c r="D30" s="19">
        <f t="shared" si="9"/>
        <v>0.69599999999999995</v>
      </c>
      <c r="E30" s="16">
        <f t="shared" si="10"/>
        <v>2</v>
      </c>
      <c r="F30" s="19">
        <f t="shared" si="8"/>
        <v>1.3919999999999999</v>
      </c>
      <c r="G30" s="16"/>
      <c r="H30" s="16">
        <v>20</v>
      </c>
      <c r="I30" s="16">
        <v>-0.28100000000000003</v>
      </c>
      <c r="J30" s="19">
        <f t="shared" si="11"/>
        <v>1.3499999999999984E-2</v>
      </c>
      <c r="K30" s="16">
        <f t="shared" si="12"/>
        <v>5</v>
      </c>
      <c r="L30" s="19">
        <f t="shared" si="13"/>
        <v>6.7499999999999921E-2</v>
      </c>
      <c r="M30" s="20"/>
      <c r="N30" s="20"/>
      <c r="O30" s="20"/>
      <c r="P30" s="22"/>
      <c r="Q30" s="21"/>
      <c r="S30" s="50"/>
    </row>
    <row r="31" spans="1:16384" x14ac:dyDescent="0.2">
      <c r="B31" s="16">
        <v>14</v>
      </c>
      <c r="C31" s="19">
        <v>-0.40500000000000003</v>
      </c>
      <c r="D31" s="19">
        <f t="shared" si="9"/>
        <v>-0.22950000000000001</v>
      </c>
      <c r="E31" s="16">
        <f t="shared" si="10"/>
        <v>2</v>
      </c>
      <c r="F31" s="19">
        <f t="shared" si="8"/>
        <v>-0.45900000000000002</v>
      </c>
      <c r="G31" s="16"/>
      <c r="H31" s="16">
        <v>25</v>
      </c>
      <c r="I31" s="16">
        <v>-0.95099999999999996</v>
      </c>
      <c r="J31" s="19">
        <f t="shared" si="11"/>
        <v>-0.61599999999999999</v>
      </c>
      <c r="K31" s="16">
        <f t="shared" si="12"/>
        <v>5</v>
      </c>
      <c r="L31" s="19">
        <f t="shared" si="13"/>
        <v>-3.08</v>
      </c>
      <c r="M31" s="20"/>
      <c r="N31" s="20"/>
      <c r="O31" s="20"/>
      <c r="P31" s="22"/>
      <c r="Q31" s="21"/>
      <c r="S31" s="50"/>
    </row>
    <row r="32" spans="1:16384" x14ac:dyDescent="0.2">
      <c r="B32" s="16">
        <v>16</v>
      </c>
      <c r="C32" s="19">
        <v>-0.64900000000000002</v>
      </c>
      <c r="D32" s="19">
        <f t="shared" si="9"/>
        <v>-0.52700000000000002</v>
      </c>
      <c r="E32" s="16">
        <f t="shared" si="10"/>
        <v>2</v>
      </c>
      <c r="F32" s="19">
        <f t="shared" si="8"/>
        <v>-1.054</v>
      </c>
      <c r="G32" s="16"/>
      <c r="H32" s="16">
        <f>H33-(I32-I33)*2</f>
        <v>25.22</v>
      </c>
      <c r="I32" s="16">
        <v>-1.1000000000000001</v>
      </c>
      <c r="J32" s="19">
        <f t="shared" si="11"/>
        <v>-1.0255000000000001</v>
      </c>
      <c r="K32" s="16">
        <f t="shared" si="12"/>
        <v>0.21999999999999886</v>
      </c>
      <c r="L32" s="19">
        <f t="shared" si="13"/>
        <v>-0.22560999999999884</v>
      </c>
      <c r="M32" s="15"/>
      <c r="N32" s="24"/>
      <c r="O32" s="24"/>
      <c r="P32" s="22"/>
      <c r="Q32" s="21"/>
      <c r="S32" s="50"/>
    </row>
    <row r="33" spans="1:19" x14ac:dyDescent="0.2">
      <c r="B33" s="16">
        <v>18</v>
      </c>
      <c r="C33" s="19">
        <v>-0.85399999999999998</v>
      </c>
      <c r="D33" s="19">
        <f t="shared" si="9"/>
        <v>-0.75150000000000006</v>
      </c>
      <c r="E33" s="16">
        <f t="shared" si="10"/>
        <v>2</v>
      </c>
      <c r="F33" s="19">
        <f t="shared" si="8"/>
        <v>-1.5030000000000001</v>
      </c>
      <c r="G33" s="16"/>
      <c r="H33" s="21">
        <f>H34-9</f>
        <v>29</v>
      </c>
      <c r="I33" s="21">
        <f>I34</f>
        <v>-2.99</v>
      </c>
      <c r="J33" s="19">
        <f t="shared" si="11"/>
        <v>-2.0449999999999999</v>
      </c>
      <c r="K33" s="16">
        <f t="shared" si="12"/>
        <v>3.7800000000000011</v>
      </c>
      <c r="L33" s="19">
        <f t="shared" si="13"/>
        <v>-7.730100000000002</v>
      </c>
      <c r="M33" s="20"/>
      <c r="N33" s="20"/>
      <c r="O33" s="20"/>
      <c r="P33" s="22"/>
      <c r="Q33" s="21"/>
      <c r="S33" s="50"/>
    </row>
    <row r="34" spans="1:19" x14ac:dyDescent="0.2">
      <c r="B34" s="16">
        <v>20</v>
      </c>
      <c r="C34" s="19">
        <v>-1.014</v>
      </c>
      <c r="D34" s="19">
        <f t="shared" si="9"/>
        <v>-0.93399999999999994</v>
      </c>
      <c r="E34" s="16">
        <f t="shared" si="10"/>
        <v>2</v>
      </c>
      <c r="F34" s="19">
        <f t="shared" si="8"/>
        <v>-1.8679999999999999</v>
      </c>
      <c r="G34" s="1"/>
      <c r="H34" s="21">
        <v>38</v>
      </c>
      <c r="I34" s="21">
        <v>-2.99</v>
      </c>
      <c r="J34" s="19">
        <f t="shared" si="11"/>
        <v>-2.99</v>
      </c>
      <c r="K34" s="16">
        <f t="shared" si="12"/>
        <v>9</v>
      </c>
      <c r="L34" s="19">
        <f t="shared" si="13"/>
        <v>-26.910000000000004</v>
      </c>
      <c r="M34" s="15"/>
      <c r="N34" s="24"/>
      <c r="O34" s="24"/>
      <c r="P34" s="22"/>
      <c r="Q34" s="21"/>
      <c r="S34" s="50"/>
    </row>
    <row r="35" spans="1:19" x14ac:dyDescent="0.2">
      <c r="B35" s="16">
        <v>21</v>
      </c>
      <c r="C35" s="19">
        <v>-1.075</v>
      </c>
      <c r="D35" s="19">
        <f t="shared" si="9"/>
        <v>-1.0445</v>
      </c>
      <c r="E35" s="16">
        <f t="shared" si="10"/>
        <v>1</v>
      </c>
      <c r="F35" s="19">
        <f t="shared" si="8"/>
        <v>-1.0445</v>
      </c>
      <c r="G35" s="1"/>
      <c r="H35" s="16">
        <f>H34+9</f>
        <v>47</v>
      </c>
      <c r="I35" s="16">
        <f>I34</f>
        <v>-2.99</v>
      </c>
      <c r="J35" s="19">
        <f t="shared" si="11"/>
        <v>-2.99</v>
      </c>
      <c r="K35" s="16">
        <f t="shared" si="12"/>
        <v>9</v>
      </c>
      <c r="L35" s="19">
        <f t="shared" si="13"/>
        <v>-26.910000000000004</v>
      </c>
      <c r="M35" s="20" t="s">
        <v>19</v>
      </c>
      <c r="N35" s="24"/>
      <c r="O35" s="24"/>
      <c r="P35" s="22"/>
      <c r="Q35" s="21"/>
      <c r="S35" s="50"/>
    </row>
    <row r="36" spans="1:19" x14ac:dyDescent="0.2">
      <c r="B36" s="16">
        <v>22</v>
      </c>
      <c r="C36" s="19">
        <v>-1.016</v>
      </c>
      <c r="D36" s="19">
        <f t="shared" si="9"/>
        <v>-1.0455000000000001</v>
      </c>
      <c r="E36" s="16">
        <f t="shared" si="10"/>
        <v>1</v>
      </c>
      <c r="F36" s="19">
        <f t="shared" si="8"/>
        <v>-1.0455000000000001</v>
      </c>
      <c r="G36" s="1"/>
      <c r="H36" s="16">
        <f>H35+(I36-I35)*2</f>
        <v>51.38</v>
      </c>
      <c r="I36" s="16">
        <v>-0.8</v>
      </c>
      <c r="J36" s="19">
        <f t="shared" si="11"/>
        <v>-1.895</v>
      </c>
      <c r="K36" s="16">
        <f t="shared" si="12"/>
        <v>4.3800000000000026</v>
      </c>
      <c r="L36" s="19">
        <f t="shared" si="13"/>
        <v>-8.3001000000000058</v>
      </c>
      <c r="M36" s="20"/>
      <c r="N36" s="20"/>
      <c r="O36" s="20"/>
      <c r="Q36" s="21"/>
      <c r="S36" s="50"/>
    </row>
    <row r="37" spans="1:19" x14ac:dyDescent="0.2">
      <c r="B37" s="16">
        <v>24</v>
      </c>
      <c r="C37" s="19">
        <v>-0.86</v>
      </c>
      <c r="D37" s="19">
        <f t="shared" si="9"/>
        <v>-0.93799999999999994</v>
      </c>
      <c r="E37" s="16">
        <f t="shared" si="10"/>
        <v>2</v>
      </c>
      <c r="F37" s="19">
        <f t="shared" si="8"/>
        <v>-1.8759999999999999</v>
      </c>
      <c r="G37" s="1"/>
      <c r="H37" s="16">
        <v>55</v>
      </c>
      <c r="I37" s="27">
        <v>-0.29099999999999998</v>
      </c>
      <c r="J37" s="19">
        <f t="shared" si="11"/>
        <v>-0.54549999999999998</v>
      </c>
      <c r="K37" s="16">
        <f t="shared" si="12"/>
        <v>3.6199999999999974</v>
      </c>
      <c r="L37" s="19">
        <f t="shared" si="13"/>
        <v>-1.9747099999999986</v>
      </c>
      <c r="M37" s="20"/>
      <c r="N37" s="20"/>
      <c r="O37" s="20"/>
      <c r="Q37" s="21"/>
      <c r="S37" s="50"/>
    </row>
    <row r="38" spans="1:19" x14ac:dyDescent="0.2">
      <c r="B38" s="16">
        <v>26</v>
      </c>
      <c r="C38" s="19">
        <v>-0.63400000000000001</v>
      </c>
      <c r="D38" s="19">
        <f t="shared" si="9"/>
        <v>-0.747</v>
      </c>
      <c r="E38" s="16">
        <f t="shared" si="10"/>
        <v>2</v>
      </c>
      <c r="F38" s="19">
        <f t="shared" si="8"/>
        <v>-1.494</v>
      </c>
      <c r="G38" s="1"/>
      <c r="H38" s="17">
        <v>58</v>
      </c>
      <c r="I38" s="17">
        <v>-9.1999999999999998E-2</v>
      </c>
      <c r="J38" s="19">
        <f t="shared" si="11"/>
        <v>-0.1915</v>
      </c>
      <c r="K38" s="16">
        <f t="shared" si="12"/>
        <v>3</v>
      </c>
      <c r="L38" s="19">
        <f t="shared" si="13"/>
        <v>-0.57450000000000001</v>
      </c>
      <c r="M38" s="20"/>
      <c r="N38" s="20"/>
      <c r="O38" s="20"/>
      <c r="Q38" s="21"/>
      <c r="S38" s="50"/>
    </row>
    <row r="39" spans="1:19" x14ac:dyDescent="0.2">
      <c r="B39" s="16">
        <v>28</v>
      </c>
      <c r="C39" s="19">
        <v>-0.40600000000000003</v>
      </c>
      <c r="D39" s="19">
        <f t="shared" si="9"/>
        <v>-0.52</v>
      </c>
      <c r="E39" s="16">
        <f t="shared" si="10"/>
        <v>2</v>
      </c>
      <c r="F39" s="19">
        <f t="shared" si="8"/>
        <v>-1.04</v>
      </c>
      <c r="H39" s="17">
        <v>60</v>
      </c>
      <c r="I39" s="17">
        <v>0.70099999999999996</v>
      </c>
      <c r="J39" s="19">
        <f t="shared" si="11"/>
        <v>0.30449999999999999</v>
      </c>
      <c r="K39" s="16">
        <f t="shared" si="12"/>
        <v>2</v>
      </c>
      <c r="L39" s="19">
        <f t="shared" si="13"/>
        <v>0.60899999999999999</v>
      </c>
      <c r="M39" s="20"/>
      <c r="N39" s="20"/>
      <c r="O39" s="20"/>
      <c r="Q39" s="21"/>
      <c r="S39" s="50"/>
    </row>
    <row r="40" spans="1:19" x14ac:dyDescent="0.2">
      <c r="B40" s="16">
        <v>30</v>
      </c>
      <c r="C40" s="19">
        <v>-4.9000000000000002E-2</v>
      </c>
    </row>
    <row r="41" spans="1:19" x14ac:dyDescent="0.2">
      <c r="B41" s="16">
        <v>32</v>
      </c>
      <c r="C41" s="19">
        <v>1.3560000000000001</v>
      </c>
      <c r="M41" s="15" t="s">
        <v>18</v>
      </c>
    </row>
    <row r="42" spans="1:19" x14ac:dyDescent="0.2">
      <c r="B42" s="16">
        <v>33</v>
      </c>
      <c r="C42" s="19">
        <v>1.3660000000000001</v>
      </c>
    </row>
    <row r="43" spans="1:19" x14ac:dyDescent="0.2">
      <c r="B43" s="16">
        <v>34</v>
      </c>
      <c r="C43" s="19">
        <v>0.30099999999999999</v>
      </c>
    </row>
    <row r="44" spans="1:19" x14ac:dyDescent="0.2">
      <c r="B44" s="16">
        <v>40</v>
      </c>
      <c r="C44" s="19">
        <v>0.29599999999999999</v>
      </c>
    </row>
    <row r="45" spans="1:19" x14ac:dyDescent="0.2">
      <c r="B45" s="16">
        <v>45</v>
      </c>
      <c r="C45" s="19">
        <v>0.29099999999999998</v>
      </c>
      <c r="M45" s="20" t="s">
        <v>31</v>
      </c>
    </row>
    <row r="46" spans="1:19" x14ac:dyDescent="0.2">
      <c r="B46" s="17"/>
      <c r="C46" s="45"/>
      <c r="D46" s="19">
        <f>(C39+C46)/2</f>
        <v>-0.20300000000000001</v>
      </c>
      <c r="E46" s="16">
        <f>B46-B39</f>
        <v>-28</v>
      </c>
      <c r="F46" s="19">
        <f t="shared" ref="F46:F47" si="14">D46*E46</f>
        <v>5.6840000000000002</v>
      </c>
      <c r="H46" s="17">
        <v>62</v>
      </c>
      <c r="I46" s="17">
        <v>1.4590000000000001</v>
      </c>
      <c r="J46" s="19">
        <f>AVERAGE(I39,I46)</f>
        <v>1.08</v>
      </c>
      <c r="K46" s="16">
        <f>H46-H39</f>
        <v>2</v>
      </c>
      <c r="L46" s="19">
        <f t="shared" ref="L46:L47" si="15">K46*J46</f>
        <v>2.16</v>
      </c>
      <c r="N46" s="24"/>
      <c r="O46" s="24"/>
      <c r="S46" s="50"/>
    </row>
    <row r="47" spans="1:19" x14ac:dyDescent="0.2">
      <c r="B47" s="17"/>
      <c r="C47" s="45"/>
      <c r="D47" s="19">
        <f>(C46+C47)/2</f>
        <v>0</v>
      </c>
      <c r="E47" s="16">
        <f>B47-B46</f>
        <v>0</v>
      </c>
      <c r="F47" s="19">
        <f t="shared" si="14"/>
        <v>0</v>
      </c>
      <c r="H47" s="17">
        <v>65</v>
      </c>
      <c r="I47" s="17">
        <v>1.45</v>
      </c>
      <c r="J47" s="19">
        <f>AVERAGE(I46,I47)</f>
        <v>1.4544999999999999</v>
      </c>
      <c r="K47" s="16">
        <f>H47-H46</f>
        <v>3</v>
      </c>
      <c r="L47" s="19">
        <f t="shared" si="15"/>
        <v>4.3635000000000002</v>
      </c>
      <c r="N47" s="14"/>
      <c r="O47" s="14"/>
      <c r="S47" s="50"/>
    </row>
    <row r="48" spans="1:19" ht="15" x14ac:dyDescent="0.25">
      <c r="A48" s="142" t="s">
        <v>45</v>
      </c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02"/>
      <c r="R48" s="102"/>
      <c r="S48" s="50"/>
    </row>
    <row r="49" spans="2:19" x14ac:dyDescent="0.2">
      <c r="B49" s="21" t="s">
        <v>8</v>
      </c>
      <c r="C49" s="25"/>
      <c r="D49" s="25"/>
      <c r="E49" s="25"/>
      <c r="F49" s="25"/>
      <c r="G49" s="5" t="s">
        <v>5</v>
      </c>
      <c r="H49" s="25" t="s">
        <v>9</v>
      </c>
      <c r="J49" s="25"/>
      <c r="K49" s="25"/>
      <c r="L49" s="25"/>
      <c r="M49" s="15"/>
      <c r="N49" s="15"/>
      <c r="O49" s="15"/>
      <c r="S49" s="50"/>
    </row>
    <row r="50" spans="2:19" x14ac:dyDescent="0.2">
      <c r="B50" s="16">
        <v>0</v>
      </c>
      <c r="C50" s="19">
        <v>0.442</v>
      </c>
      <c r="D50" s="16"/>
      <c r="E50" s="16"/>
      <c r="F50" s="16"/>
      <c r="G50" s="16"/>
      <c r="H50" s="17"/>
      <c r="I50" s="18"/>
      <c r="J50" s="19"/>
      <c r="K50" s="16"/>
      <c r="L50" s="19"/>
      <c r="M50" s="20" t="s">
        <v>27</v>
      </c>
      <c r="N50" s="20"/>
      <c r="O50" s="20"/>
      <c r="Q50" s="21"/>
      <c r="S50" s="50"/>
    </row>
    <row r="51" spans="2:19" x14ac:dyDescent="0.2">
      <c r="B51" s="16">
        <v>5</v>
      </c>
      <c r="C51" s="19">
        <v>0.438</v>
      </c>
      <c r="D51" s="19">
        <f>(C50+C51)/2</f>
        <v>0.44</v>
      </c>
      <c r="E51" s="16">
        <f>B51-B50</f>
        <v>5</v>
      </c>
      <c r="F51" s="19">
        <f>D51*E51</f>
        <v>2.2000000000000002</v>
      </c>
      <c r="G51" s="16"/>
      <c r="H51" s="16"/>
      <c r="I51" s="16"/>
      <c r="J51" s="19"/>
      <c r="K51" s="16"/>
      <c r="L51" s="19"/>
      <c r="M51" s="20"/>
      <c r="N51" s="20"/>
      <c r="O51" s="20"/>
      <c r="P51" s="22"/>
      <c r="Q51" s="21"/>
      <c r="S51" s="50"/>
    </row>
    <row r="52" spans="2:19" x14ac:dyDescent="0.2">
      <c r="B52" s="16">
        <v>10</v>
      </c>
      <c r="C52" s="19">
        <v>0.42299999999999999</v>
      </c>
      <c r="D52" s="19">
        <f t="shared" ref="D52:D62" si="16">(C51+C52)/2</f>
        <v>0.43049999999999999</v>
      </c>
      <c r="E52" s="16">
        <f t="shared" ref="E52:E62" si="17">B52-B51</f>
        <v>5</v>
      </c>
      <c r="F52" s="19">
        <f t="shared" ref="F52:F62" si="18">D52*E52</f>
        <v>2.1524999999999999</v>
      </c>
      <c r="G52" s="16"/>
      <c r="H52" s="16"/>
      <c r="I52" s="16"/>
      <c r="J52" s="19"/>
      <c r="K52" s="16"/>
      <c r="L52" s="19"/>
      <c r="M52" s="20" t="s">
        <v>20</v>
      </c>
      <c r="N52" s="20"/>
      <c r="O52" s="20"/>
      <c r="P52" s="22"/>
      <c r="Q52" s="21"/>
      <c r="S52" s="50"/>
    </row>
    <row r="53" spans="2:19" x14ac:dyDescent="0.2">
      <c r="B53" s="16">
        <v>12</v>
      </c>
      <c r="C53" s="19">
        <v>-0.23799999999999999</v>
      </c>
      <c r="D53" s="19">
        <f t="shared" si="16"/>
        <v>9.2499999999999999E-2</v>
      </c>
      <c r="E53" s="16">
        <f t="shared" si="17"/>
        <v>2</v>
      </c>
      <c r="F53" s="19">
        <f t="shared" si="18"/>
        <v>0.185</v>
      </c>
      <c r="G53" s="16"/>
      <c r="H53" s="16"/>
      <c r="I53" s="16"/>
      <c r="J53" s="19"/>
      <c r="K53" s="16"/>
      <c r="L53" s="19"/>
      <c r="M53" s="20"/>
      <c r="N53" s="20"/>
      <c r="O53" s="20"/>
      <c r="P53" s="22"/>
      <c r="Q53" s="21"/>
      <c r="S53" s="50"/>
    </row>
    <row r="54" spans="2:19" x14ac:dyDescent="0.2">
      <c r="B54" s="16">
        <v>14</v>
      </c>
      <c r="C54" s="19">
        <v>-0.45400000000000001</v>
      </c>
      <c r="D54" s="19">
        <f t="shared" si="16"/>
        <v>-0.34599999999999997</v>
      </c>
      <c r="E54" s="16">
        <f t="shared" si="17"/>
        <v>2</v>
      </c>
      <c r="F54" s="19">
        <f t="shared" si="18"/>
        <v>-0.69199999999999995</v>
      </c>
      <c r="G54" s="16"/>
      <c r="H54" s="16"/>
      <c r="I54" s="16"/>
      <c r="J54" s="19"/>
      <c r="K54" s="16"/>
      <c r="L54" s="19"/>
      <c r="M54" s="20"/>
      <c r="N54" s="20"/>
      <c r="O54" s="20"/>
      <c r="P54" s="22"/>
      <c r="Q54" s="21"/>
      <c r="S54" s="50"/>
    </row>
    <row r="55" spans="2:19" x14ac:dyDescent="0.2">
      <c r="B55" s="16">
        <v>16</v>
      </c>
      <c r="C55" s="19">
        <v>-0.624</v>
      </c>
      <c r="D55" s="19">
        <f t="shared" si="16"/>
        <v>-0.53900000000000003</v>
      </c>
      <c r="E55" s="16">
        <f t="shared" si="17"/>
        <v>2</v>
      </c>
      <c r="F55" s="19">
        <f t="shared" si="18"/>
        <v>-1.0780000000000001</v>
      </c>
      <c r="G55" s="16"/>
      <c r="H55" s="16"/>
      <c r="I55" s="16"/>
      <c r="J55" s="19"/>
      <c r="K55" s="16"/>
      <c r="L55" s="19"/>
      <c r="M55" s="20"/>
      <c r="N55" s="20"/>
      <c r="O55" s="20"/>
      <c r="P55" s="22"/>
      <c r="Q55" s="21"/>
      <c r="S55" s="50"/>
    </row>
    <row r="56" spans="2:19" x14ac:dyDescent="0.2">
      <c r="B56" s="16">
        <v>18</v>
      </c>
      <c r="C56" s="19">
        <v>-0.83799999999999997</v>
      </c>
      <c r="D56" s="19">
        <f t="shared" si="16"/>
        <v>-0.73099999999999998</v>
      </c>
      <c r="E56" s="16">
        <f t="shared" si="17"/>
        <v>2</v>
      </c>
      <c r="F56" s="19">
        <f t="shared" si="18"/>
        <v>-1.462</v>
      </c>
      <c r="G56" s="16"/>
      <c r="H56" s="16">
        <v>0</v>
      </c>
      <c r="I56" s="16">
        <v>1.925</v>
      </c>
      <c r="J56" s="19"/>
      <c r="K56" s="16"/>
      <c r="L56" s="19"/>
      <c r="M56" s="20"/>
      <c r="N56" s="20"/>
      <c r="O56" s="20"/>
      <c r="P56" s="22"/>
      <c r="Q56" s="21"/>
      <c r="S56" s="50"/>
    </row>
    <row r="57" spans="2:19" x14ac:dyDescent="0.2">
      <c r="B57" s="16">
        <v>20</v>
      </c>
      <c r="C57" s="19">
        <v>-1.054</v>
      </c>
      <c r="D57" s="19">
        <f t="shared" si="16"/>
        <v>-0.94599999999999995</v>
      </c>
      <c r="E57" s="16">
        <f t="shared" si="17"/>
        <v>2</v>
      </c>
      <c r="F57" s="19">
        <f t="shared" si="18"/>
        <v>-1.8919999999999999</v>
      </c>
      <c r="G57" s="16"/>
      <c r="H57" s="16">
        <v>5</v>
      </c>
      <c r="I57" s="16">
        <v>1.9119999999999999</v>
      </c>
      <c r="J57" s="19">
        <f t="shared" ref="J57" si="19">AVERAGE(I56,I57)</f>
        <v>1.9184999999999999</v>
      </c>
      <c r="K57" s="16">
        <f t="shared" ref="K57" si="20">H57-H56</f>
        <v>5</v>
      </c>
      <c r="L57" s="19">
        <f t="shared" ref="L57:L64" si="21">K57*J57</f>
        <v>9.5924999999999994</v>
      </c>
      <c r="M57" s="20"/>
      <c r="N57" s="20"/>
      <c r="O57" s="20"/>
      <c r="P57" s="22"/>
      <c r="Q57" s="21"/>
      <c r="S57" s="50"/>
    </row>
    <row r="58" spans="2:19" x14ac:dyDescent="0.2">
      <c r="B58" s="16">
        <v>22</v>
      </c>
      <c r="C58" s="19">
        <v>-1.224</v>
      </c>
      <c r="D58" s="19">
        <f t="shared" si="16"/>
        <v>-1.139</v>
      </c>
      <c r="E58" s="16">
        <f t="shared" si="17"/>
        <v>2</v>
      </c>
      <c r="F58" s="19">
        <f t="shared" si="18"/>
        <v>-2.278</v>
      </c>
      <c r="G58" s="16"/>
      <c r="H58" s="16">
        <f>H59-(I58-I59)*2</f>
        <v>6.2200000000000006</v>
      </c>
      <c r="I58" s="16">
        <v>1.91</v>
      </c>
      <c r="J58" s="19">
        <f>AVERAGE(I57,I58)</f>
        <v>1.911</v>
      </c>
      <c r="K58" s="16">
        <f>H58-H57</f>
        <v>1.2200000000000006</v>
      </c>
      <c r="L58" s="19">
        <f t="shared" si="21"/>
        <v>2.3314200000000014</v>
      </c>
      <c r="M58" s="15"/>
      <c r="N58" s="24"/>
      <c r="O58" s="24"/>
      <c r="P58" s="22"/>
      <c r="Q58" s="21"/>
      <c r="S58" s="50"/>
    </row>
    <row r="59" spans="2:19" x14ac:dyDescent="0.2">
      <c r="B59" s="16">
        <v>25</v>
      </c>
      <c r="C59" s="19">
        <v>-1.274</v>
      </c>
      <c r="D59" s="19">
        <f t="shared" si="16"/>
        <v>-1.2490000000000001</v>
      </c>
      <c r="E59" s="16">
        <f t="shared" si="17"/>
        <v>3</v>
      </c>
      <c r="F59" s="19">
        <f t="shared" si="18"/>
        <v>-3.7470000000000003</v>
      </c>
      <c r="G59" s="16"/>
      <c r="H59" s="21">
        <f>H60-9</f>
        <v>16</v>
      </c>
      <c r="I59" s="21">
        <f>I60</f>
        <v>-2.98</v>
      </c>
      <c r="J59" s="19">
        <f t="shared" ref="J59:J64" si="22">AVERAGE(I58,I59)</f>
        <v>-0.53500000000000003</v>
      </c>
      <c r="K59" s="16">
        <f t="shared" ref="K59:K64" si="23">H59-H58</f>
        <v>9.7799999999999994</v>
      </c>
      <c r="L59" s="19">
        <f t="shared" si="21"/>
        <v>-5.2323000000000004</v>
      </c>
      <c r="M59" s="20" t="s">
        <v>19</v>
      </c>
      <c r="N59" s="20"/>
      <c r="O59" s="20"/>
      <c r="P59" s="22"/>
      <c r="Q59" s="21"/>
      <c r="S59" s="50"/>
    </row>
    <row r="60" spans="2:19" x14ac:dyDescent="0.2">
      <c r="B60" s="16">
        <v>28</v>
      </c>
      <c r="C60" s="19">
        <v>-1.216</v>
      </c>
      <c r="D60" s="19">
        <f t="shared" si="16"/>
        <v>-1.2450000000000001</v>
      </c>
      <c r="E60" s="16">
        <f t="shared" si="17"/>
        <v>3</v>
      </c>
      <c r="F60" s="19">
        <f t="shared" si="18"/>
        <v>-3.7350000000000003</v>
      </c>
      <c r="G60" s="1"/>
      <c r="H60" s="21">
        <v>25</v>
      </c>
      <c r="I60" s="21">
        <v>-2.98</v>
      </c>
      <c r="J60" s="19">
        <f t="shared" si="22"/>
        <v>-2.98</v>
      </c>
      <c r="K60" s="16">
        <f t="shared" si="23"/>
        <v>9</v>
      </c>
      <c r="L60" s="19">
        <f t="shared" si="21"/>
        <v>-26.82</v>
      </c>
      <c r="M60" s="15"/>
      <c r="N60" s="24"/>
      <c r="O60" s="24"/>
      <c r="P60" s="22"/>
      <c r="Q60" s="21"/>
      <c r="S60" s="50"/>
    </row>
    <row r="61" spans="2:19" x14ac:dyDescent="0.2">
      <c r="B61" s="16">
        <v>30</v>
      </c>
      <c r="C61" s="19">
        <v>-1.054</v>
      </c>
      <c r="D61" s="19">
        <f t="shared" si="16"/>
        <v>-1.135</v>
      </c>
      <c r="E61" s="16">
        <f t="shared" si="17"/>
        <v>2</v>
      </c>
      <c r="F61" s="19">
        <f t="shared" si="18"/>
        <v>-2.27</v>
      </c>
      <c r="G61" s="1"/>
      <c r="H61" s="16">
        <f>H60+9</f>
        <v>34</v>
      </c>
      <c r="I61" s="16">
        <f>I60</f>
        <v>-2.98</v>
      </c>
      <c r="J61" s="19">
        <f t="shared" si="22"/>
        <v>-2.98</v>
      </c>
      <c r="K61" s="16">
        <f t="shared" si="23"/>
        <v>9</v>
      </c>
      <c r="L61" s="19">
        <f t="shared" si="21"/>
        <v>-26.82</v>
      </c>
      <c r="M61" s="15"/>
      <c r="N61" s="24"/>
      <c r="O61" s="24"/>
      <c r="P61" s="22"/>
      <c r="Q61" s="21"/>
      <c r="S61" s="50"/>
    </row>
    <row r="62" spans="2:19" x14ac:dyDescent="0.2">
      <c r="B62" s="16">
        <v>32</v>
      </c>
      <c r="C62" s="19">
        <v>-0.83899999999999997</v>
      </c>
      <c r="D62" s="19">
        <f t="shared" si="16"/>
        <v>-0.94650000000000001</v>
      </c>
      <c r="E62" s="16">
        <f t="shared" si="17"/>
        <v>2</v>
      </c>
      <c r="F62" s="19">
        <f t="shared" si="18"/>
        <v>-1.893</v>
      </c>
      <c r="G62" s="1"/>
      <c r="H62" s="16">
        <f>H61+(I62-I61)*2</f>
        <v>44.06</v>
      </c>
      <c r="I62" s="16">
        <v>2.0499999999999998</v>
      </c>
      <c r="J62" s="19">
        <f t="shared" si="22"/>
        <v>-0.46500000000000008</v>
      </c>
      <c r="K62" s="16">
        <f t="shared" si="23"/>
        <v>10.060000000000002</v>
      </c>
      <c r="L62" s="19">
        <f t="shared" si="21"/>
        <v>-4.6779000000000019</v>
      </c>
      <c r="M62" s="20"/>
      <c r="N62" s="20"/>
      <c r="O62" s="20"/>
      <c r="Q62" s="21"/>
      <c r="S62" s="50"/>
    </row>
    <row r="63" spans="2:19" x14ac:dyDescent="0.2">
      <c r="B63" s="16">
        <v>34</v>
      </c>
      <c r="C63" s="19">
        <v>-0.61599999999999999</v>
      </c>
      <c r="D63" s="19"/>
      <c r="E63" s="16"/>
      <c r="F63" s="19"/>
      <c r="G63" s="1"/>
      <c r="H63" s="16">
        <v>45</v>
      </c>
      <c r="I63" s="27">
        <v>2.0379999999999998</v>
      </c>
      <c r="J63" s="19">
        <f t="shared" si="22"/>
        <v>2.0439999999999996</v>
      </c>
      <c r="K63" s="16">
        <f t="shared" si="23"/>
        <v>0.93999999999999773</v>
      </c>
      <c r="L63" s="19">
        <f t="shared" si="21"/>
        <v>1.9213599999999951</v>
      </c>
      <c r="M63" s="20"/>
      <c r="N63" s="20"/>
      <c r="O63" s="20"/>
      <c r="Q63" s="21"/>
      <c r="S63" s="50"/>
    </row>
    <row r="64" spans="2:19" x14ac:dyDescent="0.2">
      <c r="B64" s="16">
        <v>36</v>
      </c>
      <c r="C64" s="19">
        <v>-0.47099999999999997</v>
      </c>
      <c r="D64" s="19"/>
      <c r="E64" s="16"/>
      <c r="F64" s="19"/>
      <c r="G64" s="1"/>
      <c r="H64" s="17">
        <v>50</v>
      </c>
      <c r="I64" s="17">
        <v>2.0249999999999999</v>
      </c>
      <c r="J64" s="19">
        <f t="shared" si="22"/>
        <v>2.0314999999999999</v>
      </c>
      <c r="K64" s="16">
        <f t="shared" si="23"/>
        <v>5</v>
      </c>
      <c r="L64" s="19">
        <f t="shared" si="21"/>
        <v>10.157499999999999</v>
      </c>
      <c r="M64" s="20"/>
      <c r="N64" s="20"/>
      <c r="O64" s="20"/>
      <c r="Q64" s="21"/>
      <c r="S64" s="50"/>
    </row>
    <row r="65" spans="2:19" x14ac:dyDescent="0.2">
      <c r="B65" s="17">
        <v>38</v>
      </c>
      <c r="C65" s="45">
        <v>-0.254</v>
      </c>
      <c r="D65" s="19"/>
      <c r="E65" s="16"/>
      <c r="F65" s="19"/>
      <c r="H65" s="17"/>
      <c r="I65" s="17"/>
      <c r="J65" s="19"/>
      <c r="K65" s="16"/>
      <c r="L65" s="19"/>
      <c r="M65" s="20"/>
      <c r="N65" s="20"/>
      <c r="O65" s="20"/>
      <c r="Q65" s="21"/>
      <c r="S65" s="50"/>
    </row>
    <row r="66" spans="2:19" x14ac:dyDescent="0.2">
      <c r="B66" s="16">
        <v>40</v>
      </c>
      <c r="C66" s="19">
        <v>1.446</v>
      </c>
      <c r="M66" s="15" t="s">
        <v>18</v>
      </c>
    </row>
    <row r="67" spans="2:19" x14ac:dyDescent="0.2">
      <c r="B67" s="16">
        <v>41</v>
      </c>
      <c r="C67" s="19">
        <v>1.4410000000000001</v>
      </c>
    </row>
    <row r="68" spans="2:19" x14ac:dyDescent="0.2">
      <c r="B68" s="16">
        <v>42</v>
      </c>
      <c r="C68" s="19">
        <v>0.35599999999999998</v>
      </c>
    </row>
    <row r="69" spans="2:19" x14ac:dyDescent="0.2">
      <c r="B69" s="16">
        <v>44</v>
      </c>
      <c r="C69" s="19">
        <v>-0.54400000000000004</v>
      </c>
    </row>
    <row r="70" spans="2:19" x14ac:dyDescent="0.2">
      <c r="B70" s="16">
        <v>46</v>
      </c>
      <c r="C70" s="19">
        <v>-0.65900000000000003</v>
      </c>
      <c r="M70" s="15" t="s">
        <v>33</v>
      </c>
    </row>
    <row r="71" spans="2:19" x14ac:dyDescent="0.2">
      <c r="B71" s="16"/>
      <c r="C71" s="19"/>
    </row>
    <row r="72" spans="2:19" x14ac:dyDescent="0.2">
      <c r="B72" s="16"/>
      <c r="C72" s="19"/>
    </row>
    <row r="73" spans="2:19" x14ac:dyDescent="0.2">
      <c r="B73" s="16"/>
      <c r="C73" s="19"/>
    </row>
    <row r="74" spans="2:19" x14ac:dyDescent="0.2">
      <c r="B74" s="16"/>
      <c r="C74" s="19"/>
    </row>
    <row r="75" spans="2:19" x14ac:dyDescent="0.2">
      <c r="B75" s="16"/>
      <c r="C75" s="19"/>
    </row>
    <row r="76" spans="2:19" x14ac:dyDescent="0.2">
      <c r="B76" s="16"/>
      <c r="C76" s="19"/>
      <c r="M76" s="15"/>
    </row>
    <row r="77" spans="2:19" x14ac:dyDescent="0.2">
      <c r="B77" s="16"/>
      <c r="C77" s="19"/>
      <c r="M77" s="15"/>
    </row>
    <row r="78" spans="2:19" x14ac:dyDescent="0.2">
      <c r="B78" s="16"/>
      <c r="C78" s="19"/>
    </row>
    <row r="79" spans="2:19" x14ac:dyDescent="0.2">
      <c r="B79" s="16"/>
      <c r="C79" s="19"/>
    </row>
    <row r="80" spans="2:19" x14ac:dyDescent="0.2">
      <c r="B80" s="16"/>
      <c r="C80" s="19"/>
    </row>
    <row r="81" spans="2:3" x14ac:dyDescent="0.2">
      <c r="B81" s="17"/>
      <c r="C81" s="45"/>
    </row>
  </sheetData>
  <mergeCells count="1031">
    <mergeCell ref="A1:S1"/>
    <mergeCell ref="A3:P3"/>
    <mergeCell ref="B4:F4"/>
    <mergeCell ref="H4:L4"/>
    <mergeCell ref="A23:P23"/>
    <mergeCell ref="Q23:AF23"/>
    <mergeCell ref="HQ23:IF23"/>
    <mergeCell ref="IG23:IV23"/>
    <mergeCell ref="IW23:JL23"/>
    <mergeCell ref="JM23:KB23"/>
    <mergeCell ref="KC23:KR23"/>
    <mergeCell ref="KS23:LH23"/>
    <mergeCell ref="DY23:EN23"/>
    <mergeCell ref="EO23:FD23"/>
    <mergeCell ref="FE23:FT23"/>
    <mergeCell ref="FU23:GJ23"/>
    <mergeCell ref="GK23:GZ23"/>
    <mergeCell ref="HA23:HP23"/>
    <mergeCell ref="AG23:AV23"/>
    <mergeCell ref="AW23:BL23"/>
    <mergeCell ref="BM23:CB23"/>
    <mergeCell ref="CC23:CR23"/>
    <mergeCell ref="CS23:DH23"/>
    <mergeCell ref="DI23:DX23"/>
    <mergeCell ref="SS23:TH23"/>
    <mergeCell ref="TI23:TX23"/>
    <mergeCell ref="TY23:UN23"/>
    <mergeCell ref="UO23:VD23"/>
    <mergeCell ref="VE23:VT23"/>
    <mergeCell ref="VU23:WJ23"/>
    <mergeCell ref="PA23:PP23"/>
    <mergeCell ref="PQ23:QF23"/>
    <mergeCell ref="QG23:QV23"/>
    <mergeCell ref="QW23:RL23"/>
    <mergeCell ref="RM23:SB23"/>
    <mergeCell ref="SC23:SR23"/>
    <mergeCell ref="LI23:LX23"/>
    <mergeCell ref="LY23:MN23"/>
    <mergeCell ref="MO23:ND23"/>
    <mergeCell ref="NE23:NT23"/>
    <mergeCell ref="NU23:OJ23"/>
    <mergeCell ref="OK23:OZ23"/>
    <mergeCell ref="ADU23:AEJ23"/>
    <mergeCell ref="AEK23:AEZ23"/>
    <mergeCell ref="AFA23:AFP23"/>
    <mergeCell ref="AFQ23:AGF23"/>
    <mergeCell ref="AGG23:AGV23"/>
    <mergeCell ref="AGW23:AHL23"/>
    <mergeCell ref="AAC23:AAR23"/>
    <mergeCell ref="AAS23:ABH23"/>
    <mergeCell ref="ABI23:ABX23"/>
    <mergeCell ref="ABY23:ACN23"/>
    <mergeCell ref="ACO23:ADD23"/>
    <mergeCell ref="ADE23:ADT23"/>
    <mergeCell ref="WK23:WZ23"/>
    <mergeCell ref="XA23:XP23"/>
    <mergeCell ref="XQ23:YF23"/>
    <mergeCell ref="YG23:YV23"/>
    <mergeCell ref="YW23:ZL23"/>
    <mergeCell ref="ZM23:AAB23"/>
    <mergeCell ref="AOW23:APL23"/>
    <mergeCell ref="APM23:AQB23"/>
    <mergeCell ref="AQC23:AQR23"/>
    <mergeCell ref="AQS23:ARH23"/>
    <mergeCell ref="ARI23:ARX23"/>
    <mergeCell ref="ARY23:ASN23"/>
    <mergeCell ref="ALE23:ALT23"/>
    <mergeCell ref="ALU23:AMJ23"/>
    <mergeCell ref="AMK23:AMZ23"/>
    <mergeCell ref="ANA23:ANP23"/>
    <mergeCell ref="ANQ23:AOF23"/>
    <mergeCell ref="AOG23:AOV23"/>
    <mergeCell ref="AHM23:AIB23"/>
    <mergeCell ref="AIC23:AIR23"/>
    <mergeCell ref="AIS23:AJH23"/>
    <mergeCell ref="AJI23:AJX23"/>
    <mergeCell ref="AJY23:AKN23"/>
    <mergeCell ref="AKO23:ALD23"/>
    <mergeCell ref="AZY23:BAN23"/>
    <mergeCell ref="BAO23:BBD23"/>
    <mergeCell ref="BBE23:BBT23"/>
    <mergeCell ref="BBU23:BCJ23"/>
    <mergeCell ref="BCK23:BCZ23"/>
    <mergeCell ref="BDA23:BDP23"/>
    <mergeCell ref="AWG23:AWV23"/>
    <mergeCell ref="AWW23:AXL23"/>
    <mergeCell ref="AXM23:AYB23"/>
    <mergeCell ref="AYC23:AYR23"/>
    <mergeCell ref="AYS23:AZH23"/>
    <mergeCell ref="AZI23:AZX23"/>
    <mergeCell ref="ASO23:ATD23"/>
    <mergeCell ref="ATE23:ATT23"/>
    <mergeCell ref="ATU23:AUJ23"/>
    <mergeCell ref="AUK23:AUZ23"/>
    <mergeCell ref="AVA23:AVP23"/>
    <mergeCell ref="AVQ23:AWF23"/>
    <mergeCell ref="BLA23:BLP23"/>
    <mergeCell ref="BLQ23:BMF23"/>
    <mergeCell ref="BMG23:BMV23"/>
    <mergeCell ref="BMW23:BNL23"/>
    <mergeCell ref="BNM23:BOB23"/>
    <mergeCell ref="BOC23:BOR23"/>
    <mergeCell ref="BHI23:BHX23"/>
    <mergeCell ref="BHY23:BIN23"/>
    <mergeCell ref="BIO23:BJD23"/>
    <mergeCell ref="BJE23:BJT23"/>
    <mergeCell ref="BJU23:BKJ23"/>
    <mergeCell ref="BKK23:BKZ23"/>
    <mergeCell ref="BDQ23:BEF23"/>
    <mergeCell ref="BEG23:BEV23"/>
    <mergeCell ref="BEW23:BFL23"/>
    <mergeCell ref="BFM23:BGB23"/>
    <mergeCell ref="BGC23:BGR23"/>
    <mergeCell ref="BGS23:BHH23"/>
    <mergeCell ref="BWC23:BWR23"/>
    <mergeCell ref="BWS23:BXH23"/>
    <mergeCell ref="BXI23:BXX23"/>
    <mergeCell ref="BXY23:BYN23"/>
    <mergeCell ref="BYO23:BZD23"/>
    <mergeCell ref="BZE23:BZT23"/>
    <mergeCell ref="BSK23:BSZ23"/>
    <mergeCell ref="BTA23:BTP23"/>
    <mergeCell ref="BTQ23:BUF23"/>
    <mergeCell ref="BUG23:BUV23"/>
    <mergeCell ref="BUW23:BVL23"/>
    <mergeCell ref="BVM23:BWB23"/>
    <mergeCell ref="BOS23:BPH23"/>
    <mergeCell ref="BPI23:BPX23"/>
    <mergeCell ref="BPY23:BQN23"/>
    <mergeCell ref="BQO23:BRD23"/>
    <mergeCell ref="BRE23:BRT23"/>
    <mergeCell ref="BRU23:BSJ23"/>
    <mergeCell ref="CHE23:CHT23"/>
    <mergeCell ref="CHU23:CIJ23"/>
    <mergeCell ref="CIK23:CIZ23"/>
    <mergeCell ref="CJA23:CJP23"/>
    <mergeCell ref="CJQ23:CKF23"/>
    <mergeCell ref="CKG23:CKV23"/>
    <mergeCell ref="CDM23:CEB23"/>
    <mergeCell ref="CEC23:CER23"/>
    <mergeCell ref="CES23:CFH23"/>
    <mergeCell ref="CFI23:CFX23"/>
    <mergeCell ref="CFY23:CGN23"/>
    <mergeCell ref="CGO23:CHD23"/>
    <mergeCell ref="BZU23:CAJ23"/>
    <mergeCell ref="CAK23:CAZ23"/>
    <mergeCell ref="CBA23:CBP23"/>
    <mergeCell ref="CBQ23:CCF23"/>
    <mergeCell ref="CCG23:CCV23"/>
    <mergeCell ref="CCW23:CDL23"/>
    <mergeCell ref="CSG23:CSV23"/>
    <mergeCell ref="CSW23:CTL23"/>
    <mergeCell ref="CTM23:CUB23"/>
    <mergeCell ref="CUC23:CUR23"/>
    <mergeCell ref="CUS23:CVH23"/>
    <mergeCell ref="CVI23:CVX23"/>
    <mergeCell ref="COO23:CPD23"/>
    <mergeCell ref="CPE23:CPT23"/>
    <mergeCell ref="CPU23:CQJ23"/>
    <mergeCell ref="CQK23:CQZ23"/>
    <mergeCell ref="CRA23:CRP23"/>
    <mergeCell ref="CRQ23:CSF23"/>
    <mergeCell ref="CKW23:CLL23"/>
    <mergeCell ref="CLM23:CMB23"/>
    <mergeCell ref="CMC23:CMR23"/>
    <mergeCell ref="CMS23:CNH23"/>
    <mergeCell ref="CNI23:CNX23"/>
    <mergeCell ref="CNY23:CON23"/>
    <mergeCell ref="DDI23:DDX23"/>
    <mergeCell ref="DDY23:DEN23"/>
    <mergeCell ref="DEO23:DFD23"/>
    <mergeCell ref="DFE23:DFT23"/>
    <mergeCell ref="DFU23:DGJ23"/>
    <mergeCell ref="DGK23:DGZ23"/>
    <mergeCell ref="CZQ23:DAF23"/>
    <mergeCell ref="DAG23:DAV23"/>
    <mergeCell ref="DAW23:DBL23"/>
    <mergeCell ref="DBM23:DCB23"/>
    <mergeCell ref="DCC23:DCR23"/>
    <mergeCell ref="DCS23:DDH23"/>
    <mergeCell ref="CVY23:CWN23"/>
    <mergeCell ref="CWO23:CXD23"/>
    <mergeCell ref="CXE23:CXT23"/>
    <mergeCell ref="CXU23:CYJ23"/>
    <mergeCell ref="CYK23:CYZ23"/>
    <mergeCell ref="CZA23:CZP23"/>
    <mergeCell ref="DOK23:DOZ23"/>
    <mergeCell ref="DPA23:DPP23"/>
    <mergeCell ref="DPQ23:DQF23"/>
    <mergeCell ref="DQG23:DQV23"/>
    <mergeCell ref="DQW23:DRL23"/>
    <mergeCell ref="DRM23:DSB23"/>
    <mergeCell ref="DKS23:DLH23"/>
    <mergeCell ref="DLI23:DLX23"/>
    <mergeCell ref="DLY23:DMN23"/>
    <mergeCell ref="DMO23:DND23"/>
    <mergeCell ref="DNE23:DNT23"/>
    <mergeCell ref="DNU23:DOJ23"/>
    <mergeCell ref="DHA23:DHP23"/>
    <mergeCell ref="DHQ23:DIF23"/>
    <mergeCell ref="DIG23:DIV23"/>
    <mergeCell ref="DIW23:DJL23"/>
    <mergeCell ref="DJM23:DKB23"/>
    <mergeCell ref="DKC23:DKR23"/>
    <mergeCell ref="DZM23:EAB23"/>
    <mergeCell ref="EAC23:EAR23"/>
    <mergeCell ref="EAS23:EBH23"/>
    <mergeCell ref="EBI23:EBX23"/>
    <mergeCell ref="EBY23:ECN23"/>
    <mergeCell ref="ECO23:EDD23"/>
    <mergeCell ref="DVU23:DWJ23"/>
    <mergeCell ref="DWK23:DWZ23"/>
    <mergeCell ref="DXA23:DXP23"/>
    <mergeCell ref="DXQ23:DYF23"/>
    <mergeCell ref="DYG23:DYV23"/>
    <mergeCell ref="DYW23:DZL23"/>
    <mergeCell ref="DSC23:DSR23"/>
    <mergeCell ref="DSS23:DTH23"/>
    <mergeCell ref="DTI23:DTX23"/>
    <mergeCell ref="DTY23:DUN23"/>
    <mergeCell ref="DUO23:DVD23"/>
    <mergeCell ref="DVE23:DVT23"/>
    <mergeCell ref="EKO23:ELD23"/>
    <mergeCell ref="ELE23:ELT23"/>
    <mergeCell ref="ELU23:EMJ23"/>
    <mergeCell ref="EMK23:EMZ23"/>
    <mergeCell ref="ENA23:ENP23"/>
    <mergeCell ref="ENQ23:EOF23"/>
    <mergeCell ref="EGW23:EHL23"/>
    <mergeCell ref="EHM23:EIB23"/>
    <mergeCell ref="EIC23:EIR23"/>
    <mergeCell ref="EIS23:EJH23"/>
    <mergeCell ref="EJI23:EJX23"/>
    <mergeCell ref="EJY23:EKN23"/>
    <mergeCell ref="EDE23:EDT23"/>
    <mergeCell ref="EDU23:EEJ23"/>
    <mergeCell ref="EEK23:EEZ23"/>
    <mergeCell ref="EFA23:EFP23"/>
    <mergeCell ref="EFQ23:EGF23"/>
    <mergeCell ref="EGG23:EGV23"/>
    <mergeCell ref="EVQ23:EWF23"/>
    <mergeCell ref="EWG23:EWV23"/>
    <mergeCell ref="EWW23:EXL23"/>
    <mergeCell ref="EXM23:EYB23"/>
    <mergeCell ref="EYC23:EYR23"/>
    <mergeCell ref="EYS23:EZH23"/>
    <mergeCell ref="ERY23:ESN23"/>
    <mergeCell ref="ESO23:ETD23"/>
    <mergeCell ref="ETE23:ETT23"/>
    <mergeCell ref="ETU23:EUJ23"/>
    <mergeCell ref="EUK23:EUZ23"/>
    <mergeCell ref="EVA23:EVP23"/>
    <mergeCell ref="EOG23:EOV23"/>
    <mergeCell ref="EOW23:EPL23"/>
    <mergeCell ref="EPM23:EQB23"/>
    <mergeCell ref="EQC23:EQR23"/>
    <mergeCell ref="EQS23:ERH23"/>
    <mergeCell ref="ERI23:ERX23"/>
    <mergeCell ref="FGS23:FHH23"/>
    <mergeCell ref="FHI23:FHX23"/>
    <mergeCell ref="FHY23:FIN23"/>
    <mergeCell ref="FIO23:FJD23"/>
    <mergeCell ref="FJE23:FJT23"/>
    <mergeCell ref="FJU23:FKJ23"/>
    <mergeCell ref="FDA23:FDP23"/>
    <mergeCell ref="FDQ23:FEF23"/>
    <mergeCell ref="FEG23:FEV23"/>
    <mergeCell ref="FEW23:FFL23"/>
    <mergeCell ref="FFM23:FGB23"/>
    <mergeCell ref="FGC23:FGR23"/>
    <mergeCell ref="EZI23:EZX23"/>
    <mergeCell ref="EZY23:FAN23"/>
    <mergeCell ref="FAO23:FBD23"/>
    <mergeCell ref="FBE23:FBT23"/>
    <mergeCell ref="FBU23:FCJ23"/>
    <mergeCell ref="FCK23:FCZ23"/>
    <mergeCell ref="FRU23:FSJ23"/>
    <mergeCell ref="FSK23:FSZ23"/>
    <mergeCell ref="FTA23:FTP23"/>
    <mergeCell ref="FTQ23:FUF23"/>
    <mergeCell ref="FUG23:FUV23"/>
    <mergeCell ref="FUW23:FVL23"/>
    <mergeCell ref="FOC23:FOR23"/>
    <mergeCell ref="FOS23:FPH23"/>
    <mergeCell ref="FPI23:FPX23"/>
    <mergeCell ref="FPY23:FQN23"/>
    <mergeCell ref="FQO23:FRD23"/>
    <mergeCell ref="FRE23:FRT23"/>
    <mergeCell ref="FKK23:FKZ23"/>
    <mergeCell ref="FLA23:FLP23"/>
    <mergeCell ref="FLQ23:FMF23"/>
    <mergeCell ref="FMG23:FMV23"/>
    <mergeCell ref="FMW23:FNL23"/>
    <mergeCell ref="FNM23:FOB23"/>
    <mergeCell ref="GCW23:GDL23"/>
    <mergeCell ref="GDM23:GEB23"/>
    <mergeCell ref="GEC23:GER23"/>
    <mergeCell ref="GES23:GFH23"/>
    <mergeCell ref="GFI23:GFX23"/>
    <mergeCell ref="GFY23:GGN23"/>
    <mergeCell ref="FZE23:FZT23"/>
    <mergeCell ref="FZU23:GAJ23"/>
    <mergeCell ref="GAK23:GAZ23"/>
    <mergeCell ref="GBA23:GBP23"/>
    <mergeCell ref="GBQ23:GCF23"/>
    <mergeCell ref="GCG23:GCV23"/>
    <mergeCell ref="FVM23:FWB23"/>
    <mergeCell ref="FWC23:FWR23"/>
    <mergeCell ref="FWS23:FXH23"/>
    <mergeCell ref="FXI23:FXX23"/>
    <mergeCell ref="FXY23:FYN23"/>
    <mergeCell ref="FYO23:FZD23"/>
    <mergeCell ref="GNY23:GON23"/>
    <mergeCell ref="GOO23:GPD23"/>
    <mergeCell ref="GPE23:GPT23"/>
    <mergeCell ref="GPU23:GQJ23"/>
    <mergeCell ref="GQK23:GQZ23"/>
    <mergeCell ref="GRA23:GRP23"/>
    <mergeCell ref="GKG23:GKV23"/>
    <mergeCell ref="GKW23:GLL23"/>
    <mergeCell ref="GLM23:GMB23"/>
    <mergeCell ref="GMC23:GMR23"/>
    <mergeCell ref="GMS23:GNH23"/>
    <mergeCell ref="GNI23:GNX23"/>
    <mergeCell ref="GGO23:GHD23"/>
    <mergeCell ref="GHE23:GHT23"/>
    <mergeCell ref="GHU23:GIJ23"/>
    <mergeCell ref="GIK23:GIZ23"/>
    <mergeCell ref="GJA23:GJP23"/>
    <mergeCell ref="GJQ23:GKF23"/>
    <mergeCell ref="GZA23:GZP23"/>
    <mergeCell ref="GZQ23:HAF23"/>
    <mergeCell ref="HAG23:HAV23"/>
    <mergeCell ref="HAW23:HBL23"/>
    <mergeCell ref="HBM23:HCB23"/>
    <mergeCell ref="HCC23:HCR23"/>
    <mergeCell ref="GVI23:GVX23"/>
    <mergeCell ref="GVY23:GWN23"/>
    <mergeCell ref="GWO23:GXD23"/>
    <mergeCell ref="GXE23:GXT23"/>
    <mergeCell ref="GXU23:GYJ23"/>
    <mergeCell ref="GYK23:GYZ23"/>
    <mergeCell ref="GRQ23:GSF23"/>
    <mergeCell ref="GSG23:GSV23"/>
    <mergeCell ref="GSW23:GTL23"/>
    <mergeCell ref="GTM23:GUB23"/>
    <mergeCell ref="GUC23:GUR23"/>
    <mergeCell ref="GUS23:GVH23"/>
    <mergeCell ref="HKC23:HKR23"/>
    <mergeCell ref="HKS23:HLH23"/>
    <mergeCell ref="HLI23:HLX23"/>
    <mergeCell ref="HLY23:HMN23"/>
    <mergeCell ref="HMO23:HND23"/>
    <mergeCell ref="HNE23:HNT23"/>
    <mergeCell ref="HGK23:HGZ23"/>
    <mergeCell ref="HHA23:HHP23"/>
    <mergeCell ref="HHQ23:HIF23"/>
    <mergeCell ref="HIG23:HIV23"/>
    <mergeCell ref="HIW23:HJL23"/>
    <mergeCell ref="HJM23:HKB23"/>
    <mergeCell ref="HCS23:HDH23"/>
    <mergeCell ref="HDI23:HDX23"/>
    <mergeCell ref="HDY23:HEN23"/>
    <mergeCell ref="HEO23:HFD23"/>
    <mergeCell ref="HFE23:HFT23"/>
    <mergeCell ref="HFU23:HGJ23"/>
    <mergeCell ref="HVE23:HVT23"/>
    <mergeCell ref="HVU23:HWJ23"/>
    <mergeCell ref="HWK23:HWZ23"/>
    <mergeCell ref="HXA23:HXP23"/>
    <mergeCell ref="HXQ23:HYF23"/>
    <mergeCell ref="HYG23:HYV23"/>
    <mergeCell ref="HRM23:HSB23"/>
    <mergeCell ref="HSC23:HSR23"/>
    <mergeCell ref="HSS23:HTH23"/>
    <mergeCell ref="HTI23:HTX23"/>
    <mergeCell ref="HTY23:HUN23"/>
    <mergeCell ref="HUO23:HVD23"/>
    <mergeCell ref="HNU23:HOJ23"/>
    <mergeCell ref="HOK23:HOZ23"/>
    <mergeCell ref="HPA23:HPP23"/>
    <mergeCell ref="HPQ23:HQF23"/>
    <mergeCell ref="HQG23:HQV23"/>
    <mergeCell ref="HQW23:HRL23"/>
    <mergeCell ref="IGG23:IGV23"/>
    <mergeCell ref="IGW23:IHL23"/>
    <mergeCell ref="IHM23:IIB23"/>
    <mergeCell ref="IIC23:IIR23"/>
    <mergeCell ref="IIS23:IJH23"/>
    <mergeCell ref="IJI23:IJX23"/>
    <mergeCell ref="ICO23:IDD23"/>
    <mergeCell ref="IDE23:IDT23"/>
    <mergeCell ref="IDU23:IEJ23"/>
    <mergeCell ref="IEK23:IEZ23"/>
    <mergeCell ref="IFA23:IFP23"/>
    <mergeCell ref="IFQ23:IGF23"/>
    <mergeCell ref="HYW23:HZL23"/>
    <mergeCell ref="HZM23:IAB23"/>
    <mergeCell ref="IAC23:IAR23"/>
    <mergeCell ref="IAS23:IBH23"/>
    <mergeCell ref="IBI23:IBX23"/>
    <mergeCell ref="IBY23:ICN23"/>
    <mergeCell ref="IRI23:IRX23"/>
    <mergeCell ref="IRY23:ISN23"/>
    <mergeCell ref="ISO23:ITD23"/>
    <mergeCell ref="ITE23:ITT23"/>
    <mergeCell ref="ITU23:IUJ23"/>
    <mergeCell ref="IUK23:IUZ23"/>
    <mergeCell ref="INQ23:IOF23"/>
    <mergeCell ref="IOG23:IOV23"/>
    <mergeCell ref="IOW23:IPL23"/>
    <mergeCell ref="IPM23:IQB23"/>
    <mergeCell ref="IQC23:IQR23"/>
    <mergeCell ref="IQS23:IRH23"/>
    <mergeCell ref="IJY23:IKN23"/>
    <mergeCell ref="IKO23:ILD23"/>
    <mergeCell ref="ILE23:ILT23"/>
    <mergeCell ref="ILU23:IMJ23"/>
    <mergeCell ref="IMK23:IMZ23"/>
    <mergeCell ref="INA23:INP23"/>
    <mergeCell ref="JCK23:JCZ23"/>
    <mergeCell ref="JDA23:JDP23"/>
    <mergeCell ref="JDQ23:JEF23"/>
    <mergeCell ref="JEG23:JEV23"/>
    <mergeCell ref="JEW23:JFL23"/>
    <mergeCell ref="JFM23:JGB23"/>
    <mergeCell ref="IYS23:IZH23"/>
    <mergeCell ref="IZI23:IZX23"/>
    <mergeCell ref="IZY23:JAN23"/>
    <mergeCell ref="JAO23:JBD23"/>
    <mergeCell ref="JBE23:JBT23"/>
    <mergeCell ref="JBU23:JCJ23"/>
    <mergeCell ref="IVA23:IVP23"/>
    <mergeCell ref="IVQ23:IWF23"/>
    <mergeCell ref="IWG23:IWV23"/>
    <mergeCell ref="IWW23:IXL23"/>
    <mergeCell ref="IXM23:IYB23"/>
    <mergeCell ref="IYC23:IYR23"/>
    <mergeCell ref="JNM23:JOB23"/>
    <mergeCell ref="JOC23:JOR23"/>
    <mergeCell ref="JOS23:JPH23"/>
    <mergeCell ref="JPI23:JPX23"/>
    <mergeCell ref="JPY23:JQN23"/>
    <mergeCell ref="JQO23:JRD23"/>
    <mergeCell ref="JJU23:JKJ23"/>
    <mergeCell ref="JKK23:JKZ23"/>
    <mergeCell ref="JLA23:JLP23"/>
    <mergeCell ref="JLQ23:JMF23"/>
    <mergeCell ref="JMG23:JMV23"/>
    <mergeCell ref="JMW23:JNL23"/>
    <mergeCell ref="JGC23:JGR23"/>
    <mergeCell ref="JGS23:JHH23"/>
    <mergeCell ref="JHI23:JHX23"/>
    <mergeCell ref="JHY23:JIN23"/>
    <mergeCell ref="JIO23:JJD23"/>
    <mergeCell ref="JJE23:JJT23"/>
    <mergeCell ref="JYO23:JZD23"/>
    <mergeCell ref="JZE23:JZT23"/>
    <mergeCell ref="JZU23:KAJ23"/>
    <mergeCell ref="KAK23:KAZ23"/>
    <mergeCell ref="KBA23:KBP23"/>
    <mergeCell ref="KBQ23:KCF23"/>
    <mergeCell ref="JUW23:JVL23"/>
    <mergeCell ref="JVM23:JWB23"/>
    <mergeCell ref="JWC23:JWR23"/>
    <mergeCell ref="JWS23:JXH23"/>
    <mergeCell ref="JXI23:JXX23"/>
    <mergeCell ref="JXY23:JYN23"/>
    <mergeCell ref="JRE23:JRT23"/>
    <mergeCell ref="JRU23:JSJ23"/>
    <mergeCell ref="JSK23:JSZ23"/>
    <mergeCell ref="JTA23:JTP23"/>
    <mergeCell ref="JTQ23:JUF23"/>
    <mergeCell ref="JUG23:JUV23"/>
    <mergeCell ref="KJQ23:KKF23"/>
    <mergeCell ref="KKG23:KKV23"/>
    <mergeCell ref="KKW23:KLL23"/>
    <mergeCell ref="KLM23:KMB23"/>
    <mergeCell ref="KMC23:KMR23"/>
    <mergeCell ref="KMS23:KNH23"/>
    <mergeCell ref="KFY23:KGN23"/>
    <mergeCell ref="KGO23:KHD23"/>
    <mergeCell ref="KHE23:KHT23"/>
    <mergeCell ref="KHU23:KIJ23"/>
    <mergeCell ref="KIK23:KIZ23"/>
    <mergeCell ref="KJA23:KJP23"/>
    <mergeCell ref="KCG23:KCV23"/>
    <mergeCell ref="KCW23:KDL23"/>
    <mergeCell ref="KDM23:KEB23"/>
    <mergeCell ref="KEC23:KER23"/>
    <mergeCell ref="KES23:KFH23"/>
    <mergeCell ref="KFI23:KFX23"/>
    <mergeCell ref="KUS23:KVH23"/>
    <mergeCell ref="KVI23:KVX23"/>
    <mergeCell ref="KVY23:KWN23"/>
    <mergeCell ref="KWO23:KXD23"/>
    <mergeCell ref="KXE23:KXT23"/>
    <mergeCell ref="KXU23:KYJ23"/>
    <mergeCell ref="KRA23:KRP23"/>
    <mergeCell ref="KRQ23:KSF23"/>
    <mergeCell ref="KSG23:KSV23"/>
    <mergeCell ref="KSW23:KTL23"/>
    <mergeCell ref="KTM23:KUB23"/>
    <mergeCell ref="KUC23:KUR23"/>
    <mergeCell ref="KNI23:KNX23"/>
    <mergeCell ref="KNY23:KON23"/>
    <mergeCell ref="KOO23:KPD23"/>
    <mergeCell ref="KPE23:KPT23"/>
    <mergeCell ref="KPU23:KQJ23"/>
    <mergeCell ref="KQK23:KQZ23"/>
    <mergeCell ref="LFU23:LGJ23"/>
    <mergeCell ref="LGK23:LGZ23"/>
    <mergeCell ref="LHA23:LHP23"/>
    <mergeCell ref="LHQ23:LIF23"/>
    <mergeCell ref="LIG23:LIV23"/>
    <mergeCell ref="LIW23:LJL23"/>
    <mergeCell ref="LCC23:LCR23"/>
    <mergeCell ref="LCS23:LDH23"/>
    <mergeCell ref="LDI23:LDX23"/>
    <mergeCell ref="LDY23:LEN23"/>
    <mergeCell ref="LEO23:LFD23"/>
    <mergeCell ref="LFE23:LFT23"/>
    <mergeCell ref="KYK23:KYZ23"/>
    <mergeCell ref="KZA23:KZP23"/>
    <mergeCell ref="KZQ23:LAF23"/>
    <mergeCell ref="LAG23:LAV23"/>
    <mergeCell ref="LAW23:LBL23"/>
    <mergeCell ref="LBM23:LCB23"/>
    <mergeCell ref="LQW23:LRL23"/>
    <mergeCell ref="LRM23:LSB23"/>
    <mergeCell ref="LSC23:LSR23"/>
    <mergeCell ref="LSS23:LTH23"/>
    <mergeCell ref="LTI23:LTX23"/>
    <mergeCell ref="LTY23:LUN23"/>
    <mergeCell ref="LNE23:LNT23"/>
    <mergeCell ref="LNU23:LOJ23"/>
    <mergeCell ref="LOK23:LOZ23"/>
    <mergeCell ref="LPA23:LPP23"/>
    <mergeCell ref="LPQ23:LQF23"/>
    <mergeCell ref="LQG23:LQV23"/>
    <mergeCell ref="LJM23:LKB23"/>
    <mergeCell ref="LKC23:LKR23"/>
    <mergeCell ref="LKS23:LLH23"/>
    <mergeCell ref="LLI23:LLX23"/>
    <mergeCell ref="LLY23:LMN23"/>
    <mergeCell ref="LMO23:LND23"/>
    <mergeCell ref="MBY23:MCN23"/>
    <mergeCell ref="MCO23:MDD23"/>
    <mergeCell ref="MDE23:MDT23"/>
    <mergeCell ref="MDU23:MEJ23"/>
    <mergeCell ref="MEK23:MEZ23"/>
    <mergeCell ref="MFA23:MFP23"/>
    <mergeCell ref="LYG23:LYV23"/>
    <mergeCell ref="LYW23:LZL23"/>
    <mergeCell ref="LZM23:MAB23"/>
    <mergeCell ref="MAC23:MAR23"/>
    <mergeCell ref="MAS23:MBH23"/>
    <mergeCell ref="MBI23:MBX23"/>
    <mergeCell ref="LUO23:LVD23"/>
    <mergeCell ref="LVE23:LVT23"/>
    <mergeCell ref="LVU23:LWJ23"/>
    <mergeCell ref="LWK23:LWZ23"/>
    <mergeCell ref="LXA23:LXP23"/>
    <mergeCell ref="LXQ23:LYF23"/>
    <mergeCell ref="MNA23:MNP23"/>
    <mergeCell ref="MNQ23:MOF23"/>
    <mergeCell ref="MOG23:MOV23"/>
    <mergeCell ref="MOW23:MPL23"/>
    <mergeCell ref="MPM23:MQB23"/>
    <mergeCell ref="MQC23:MQR23"/>
    <mergeCell ref="MJI23:MJX23"/>
    <mergeCell ref="MJY23:MKN23"/>
    <mergeCell ref="MKO23:MLD23"/>
    <mergeCell ref="MLE23:MLT23"/>
    <mergeCell ref="MLU23:MMJ23"/>
    <mergeCell ref="MMK23:MMZ23"/>
    <mergeCell ref="MFQ23:MGF23"/>
    <mergeCell ref="MGG23:MGV23"/>
    <mergeCell ref="MGW23:MHL23"/>
    <mergeCell ref="MHM23:MIB23"/>
    <mergeCell ref="MIC23:MIR23"/>
    <mergeCell ref="MIS23:MJH23"/>
    <mergeCell ref="MYC23:MYR23"/>
    <mergeCell ref="MYS23:MZH23"/>
    <mergeCell ref="MZI23:MZX23"/>
    <mergeCell ref="MZY23:NAN23"/>
    <mergeCell ref="NAO23:NBD23"/>
    <mergeCell ref="NBE23:NBT23"/>
    <mergeCell ref="MUK23:MUZ23"/>
    <mergeCell ref="MVA23:MVP23"/>
    <mergeCell ref="MVQ23:MWF23"/>
    <mergeCell ref="MWG23:MWV23"/>
    <mergeCell ref="MWW23:MXL23"/>
    <mergeCell ref="MXM23:MYB23"/>
    <mergeCell ref="MQS23:MRH23"/>
    <mergeCell ref="MRI23:MRX23"/>
    <mergeCell ref="MRY23:MSN23"/>
    <mergeCell ref="MSO23:MTD23"/>
    <mergeCell ref="MTE23:MTT23"/>
    <mergeCell ref="MTU23:MUJ23"/>
    <mergeCell ref="NJE23:NJT23"/>
    <mergeCell ref="NJU23:NKJ23"/>
    <mergeCell ref="NKK23:NKZ23"/>
    <mergeCell ref="NLA23:NLP23"/>
    <mergeCell ref="NLQ23:NMF23"/>
    <mergeCell ref="NMG23:NMV23"/>
    <mergeCell ref="NFM23:NGB23"/>
    <mergeCell ref="NGC23:NGR23"/>
    <mergeCell ref="NGS23:NHH23"/>
    <mergeCell ref="NHI23:NHX23"/>
    <mergeCell ref="NHY23:NIN23"/>
    <mergeCell ref="NIO23:NJD23"/>
    <mergeCell ref="NBU23:NCJ23"/>
    <mergeCell ref="NCK23:NCZ23"/>
    <mergeCell ref="NDA23:NDP23"/>
    <mergeCell ref="NDQ23:NEF23"/>
    <mergeCell ref="NEG23:NEV23"/>
    <mergeCell ref="NEW23:NFL23"/>
    <mergeCell ref="NUG23:NUV23"/>
    <mergeCell ref="NUW23:NVL23"/>
    <mergeCell ref="NVM23:NWB23"/>
    <mergeCell ref="NWC23:NWR23"/>
    <mergeCell ref="NWS23:NXH23"/>
    <mergeCell ref="NXI23:NXX23"/>
    <mergeCell ref="NQO23:NRD23"/>
    <mergeCell ref="NRE23:NRT23"/>
    <mergeCell ref="NRU23:NSJ23"/>
    <mergeCell ref="NSK23:NSZ23"/>
    <mergeCell ref="NTA23:NTP23"/>
    <mergeCell ref="NTQ23:NUF23"/>
    <mergeCell ref="NMW23:NNL23"/>
    <mergeCell ref="NNM23:NOB23"/>
    <mergeCell ref="NOC23:NOR23"/>
    <mergeCell ref="NOS23:NPH23"/>
    <mergeCell ref="NPI23:NPX23"/>
    <mergeCell ref="NPY23:NQN23"/>
    <mergeCell ref="OFI23:OFX23"/>
    <mergeCell ref="OFY23:OGN23"/>
    <mergeCell ref="OGO23:OHD23"/>
    <mergeCell ref="OHE23:OHT23"/>
    <mergeCell ref="OHU23:OIJ23"/>
    <mergeCell ref="OIK23:OIZ23"/>
    <mergeCell ref="OBQ23:OCF23"/>
    <mergeCell ref="OCG23:OCV23"/>
    <mergeCell ref="OCW23:ODL23"/>
    <mergeCell ref="ODM23:OEB23"/>
    <mergeCell ref="OEC23:OER23"/>
    <mergeCell ref="OES23:OFH23"/>
    <mergeCell ref="NXY23:NYN23"/>
    <mergeCell ref="NYO23:NZD23"/>
    <mergeCell ref="NZE23:NZT23"/>
    <mergeCell ref="NZU23:OAJ23"/>
    <mergeCell ref="OAK23:OAZ23"/>
    <mergeCell ref="OBA23:OBP23"/>
    <mergeCell ref="OQK23:OQZ23"/>
    <mergeCell ref="ORA23:ORP23"/>
    <mergeCell ref="ORQ23:OSF23"/>
    <mergeCell ref="OSG23:OSV23"/>
    <mergeCell ref="OSW23:OTL23"/>
    <mergeCell ref="OTM23:OUB23"/>
    <mergeCell ref="OMS23:ONH23"/>
    <mergeCell ref="ONI23:ONX23"/>
    <mergeCell ref="ONY23:OON23"/>
    <mergeCell ref="OOO23:OPD23"/>
    <mergeCell ref="OPE23:OPT23"/>
    <mergeCell ref="OPU23:OQJ23"/>
    <mergeCell ref="OJA23:OJP23"/>
    <mergeCell ref="OJQ23:OKF23"/>
    <mergeCell ref="OKG23:OKV23"/>
    <mergeCell ref="OKW23:OLL23"/>
    <mergeCell ref="OLM23:OMB23"/>
    <mergeCell ref="OMC23:OMR23"/>
    <mergeCell ref="PBM23:PCB23"/>
    <mergeCell ref="PCC23:PCR23"/>
    <mergeCell ref="PCS23:PDH23"/>
    <mergeCell ref="PDI23:PDX23"/>
    <mergeCell ref="PDY23:PEN23"/>
    <mergeCell ref="PEO23:PFD23"/>
    <mergeCell ref="OXU23:OYJ23"/>
    <mergeCell ref="OYK23:OYZ23"/>
    <mergeCell ref="OZA23:OZP23"/>
    <mergeCell ref="OZQ23:PAF23"/>
    <mergeCell ref="PAG23:PAV23"/>
    <mergeCell ref="PAW23:PBL23"/>
    <mergeCell ref="OUC23:OUR23"/>
    <mergeCell ref="OUS23:OVH23"/>
    <mergeCell ref="OVI23:OVX23"/>
    <mergeCell ref="OVY23:OWN23"/>
    <mergeCell ref="OWO23:OXD23"/>
    <mergeCell ref="OXE23:OXT23"/>
    <mergeCell ref="PMO23:PND23"/>
    <mergeCell ref="PNE23:PNT23"/>
    <mergeCell ref="PNU23:POJ23"/>
    <mergeCell ref="POK23:POZ23"/>
    <mergeCell ref="PPA23:PPP23"/>
    <mergeCell ref="PPQ23:PQF23"/>
    <mergeCell ref="PIW23:PJL23"/>
    <mergeCell ref="PJM23:PKB23"/>
    <mergeCell ref="PKC23:PKR23"/>
    <mergeCell ref="PKS23:PLH23"/>
    <mergeCell ref="PLI23:PLX23"/>
    <mergeCell ref="PLY23:PMN23"/>
    <mergeCell ref="PFE23:PFT23"/>
    <mergeCell ref="PFU23:PGJ23"/>
    <mergeCell ref="PGK23:PGZ23"/>
    <mergeCell ref="PHA23:PHP23"/>
    <mergeCell ref="PHQ23:PIF23"/>
    <mergeCell ref="PIG23:PIV23"/>
    <mergeCell ref="PXQ23:PYF23"/>
    <mergeCell ref="PYG23:PYV23"/>
    <mergeCell ref="PYW23:PZL23"/>
    <mergeCell ref="PZM23:QAB23"/>
    <mergeCell ref="QAC23:QAR23"/>
    <mergeCell ref="QAS23:QBH23"/>
    <mergeCell ref="PTY23:PUN23"/>
    <mergeCell ref="PUO23:PVD23"/>
    <mergeCell ref="PVE23:PVT23"/>
    <mergeCell ref="PVU23:PWJ23"/>
    <mergeCell ref="PWK23:PWZ23"/>
    <mergeCell ref="PXA23:PXP23"/>
    <mergeCell ref="PQG23:PQV23"/>
    <mergeCell ref="PQW23:PRL23"/>
    <mergeCell ref="PRM23:PSB23"/>
    <mergeCell ref="PSC23:PSR23"/>
    <mergeCell ref="PSS23:PTH23"/>
    <mergeCell ref="PTI23:PTX23"/>
    <mergeCell ref="QIS23:QJH23"/>
    <mergeCell ref="QJI23:QJX23"/>
    <mergeCell ref="QJY23:QKN23"/>
    <mergeCell ref="QKO23:QLD23"/>
    <mergeCell ref="QLE23:QLT23"/>
    <mergeCell ref="QLU23:QMJ23"/>
    <mergeCell ref="QFA23:QFP23"/>
    <mergeCell ref="QFQ23:QGF23"/>
    <mergeCell ref="QGG23:QGV23"/>
    <mergeCell ref="QGW23:QHL23"/>
    <mergeCell ref="QHM23:QIB23"/>
    <mergeCell ref="QIC23:QIR23"/>
    <mergeCell ref="QBI23:QBX23"/>
    <mergeCell ref="QBY23:QCN23"/>
    <mergeCell ref="QCO23:QDD23"/>
    <mergeCell ref="QDE23:QDT23"/>
    <mergeCell ref="QDU23:QEJ23"/>
    <mergeCell ref="QEK23:QEZ23"/>
    <mergeCell ref="QTU23:QUJ23"/>
    <mergeCell ref="QUK23:QUZ23"/>
    <mergeCell ref="QVA23:QVP23"/>
    <mergeCell ref="QVQ23:QWF23"/>
    <mergeCell ref="QWG23:QWV23"/>
    <mergeCell ref="QWW23:QXL23"/>
    <mergeCell ref="QQC23:QQR23"/>
    <mergeCell ref="QQS23:QRH23"/>
    <mergeCell ref="QRI23:QRX23"/>
    <mergeCell ref="QRY23:QSN23"/>
    <mergeCell ref="QSO23:QTD23"/>
    <mergeCell ref="QTE23:QTT23"/>
    <mergeCell ref="QMK23:QMZ23"/>
    <mergeCell ref="QNA23:QNP23"/>
    <mergeCell ref="QNQ23:QOF23"/>
    <mergeCell ref="QOG23:QOV23"/>
    <mergeCell ref="QOW23:QPL23"/>
    <mergeCell ref="QPM23:QQB23"/>
    <mergeCell ref="REW23:RFL23"/>
    <mergeCell ref="RFM23:RGB23"/>
    <mergeCell ref="RGC23:RGR23"/>
    <mergeCell ref="RGS23:RHH23"/>
    <mergeCell ref="RHI23:RHX23"/>
    <mergeCell ref="RHY23:RIN23"/>
    <mergeCell ref="RBE23:RBT23"/>
    <mergeCell ref="RBU23:RCJ23"/>
    <mergeCell ref="RCK23:RCZ23"/>
    <mergeCell ref="RDA23:RDP23"/>
    <mergeCell ref="RDQ23:REF23"/>
    <mergeCell ref="REG23:REV23"/>
    <mergeCell ref="QXM23:QYB23"/>
    <mergeCell ref="QYC23:QYR23"/>
    <mergeCell ref="QYS23:QZH23"/>
    <mergeCell ref="QZI23:QZX23"/>
    <mergeCell ref="QZY23:RAN23"/>
    <mergeCell ref="RAO23:RBD23"/>
    <mergeCell ref="RPY23:RQN23"/>
    <mergeCell ref="RQO23:RRD23"/>
    <mergeCell ref="RRE23:RRT23"/>
    <mergeCell ref="RRU23:RSJ23"/>
    <mergeCell ref="RSK23:RSZ23"/>
    <mergeCell ref="RTA23:RTP23"/>
    <mergeCell ref="RMG23:RMV23"/>
    <mergeCell ref="RMW23:RNL23"/>
    <mergeCell ref="RNM23:ROB23"/>
    <mergeCell ref="ROC23:ROR23"/>
    <mergeCell ref="ROS23:RPH23"/>
    <mergeCell ref="RPI23:RPX23"/>
    <mergeCell ref="RIO23:RJD23"/>
    <mergeCell ref="RJE23:RJT23"/>
    <mergeCell ref="RJU23:RKJ23"/>
    <mergeCell ref="RKK23:RKZ23"/>
    <mergeCell ref="RLA23:RLP23"/>
    <mergeCell ref="RLQ23:RMF23"/>
    <mergeCell ref="SBA23:SBP23"/>
    <mergeCell ref="SBQ23:SCF23"/>
    <mergeCell ref="SCG23:SCV23"/>
    <mergeCell ref="SCW23:SDL23"/>
    <mergeCell ref="SDM23:SEB23"/>
    <mergeCell ref="SEC23:SER23"/>
    <mergeCell ref="RXI23:RXX23"/>
    <mergeCell ref="RXY23:RYN23"/>
    <mergeCell ref="RYO23:RZD23"/>
    <mergeCell ref="RZE23:RZT23"/>
    <mergeCell ref="RZU23:SAJ23"/>
    <mergeCell ref="SAK23:SAZ23"/>
    <mergeCell ref="RTQ23:RUF23"/>
    <mergeCell ref="RUG23:RUV23"/>
    <mergeCell ref="RUW23:RVL23"/>
    <mergeCell ref="RVM23:RWB23"/>
    <mergeCell ref="RWC23:RWR23"/>
    <mergeCell ref="RWS23:RXH23"/>
    <mergeCell ref="SMC23:SMR23"/>
    <mergeCell ref="SMS23:SNH23"/>
    <mergeCell ref="SNI23:SNX23"/>
    <mergeCell ref="SNY23:SON23"/>
    <mergeCell ref="SOO23:SPD23"/>
    <mergeCell ref="SPE23:SPT23"/>
    <mergeCell ref="SIK23:SIZ23"/>
    <mergeCell ref="SJA23:SJP23"/>
    <mergeCell ref="SJQ23:SKF23"/>
    <mergeCell ref="SKG23:SKV23"/>
    <mergeCell ref="SKW23:SLL23"/>
    <mergeCell ref="SLM23:SMB23"/>
    <mergeCell ref="SES23:SFH23"/>
    <mergeCell ref="SFI23:SFX23"/>
    <mergeCell ref="SFY23:SGN23"/>
    <mergeCell ref="SGO23:SHD23"/>
    <mergeCell ref="SHE23:SHT23"/>
    <mergeCell ref="SHU23:SIJ23"/>
    <mergeCell ref="SXE23:SXT23"/>
    <mergeCell ref="SXU23:SYJ23"/>
    <mergeCell ref="SYK23:SYZ23"/>
    <mergeCell ref="SZA23:SZP23"/>
    <mergeCell ref="SZQ23:TAF23"/>
    <mergeCell ref="TAG23:TAV23"/>
    <mergeCell ref="STM23:SUB23"/>
    <mergeCell ref="SUC23:SUR23"/>
    <mergeCell ref="SUS23:SVH23"/>
    <mergeCell ref="SVI23:SVX23"/>
    <mergeCell ref="SVY23:SWN23"/>
    <mergeCell ref="SWO23:SXD23"/>
    <mergeCell ref="SPU23:SQJ23"/>
    <mergeCell ref="SQK23:SQZ23"/>
    <mergeCell ref="SRA23:SRP23"/>
    <mergeCell ref="SRQ23:SSF23"/>
    <mergeCell ref="SSG23:SSV23"/>
    <mergeCell ref="SSW23:STL23"/>
    <mergeCell ref="TIG23:TIV23"/>
    <mergeCell ref="TIW23:TJL23"/>
    <mergeCell ref="TJM23:TKB23"/>
    <mergeCell ref="TKC23:TKR23"/>
    <mergeCell ref="TKS23:TLH23"/>
    <mergeCell ref="TLI23:TLX23"/>
    <mergeCell ref="TEO23:TFD23"/>
    <mergeCell ref="TFE23:TFT23"/>
    <mergeCell ref="TFU23:TGJ23"/>
    <mergeCell ref="TGK23:TGZ23"/>
    <mergeCell ref="THA23:THP23"/>
    <mergeCell ref="THQ23:TIF23"/>
    <mergeCell ref="TAW23:TBL23"/>
    <mergeCell ref="TBM23:TCB23"/>
    <mergeCell ref="TCC23:TCR23"/>
    <mergeCell ref="TCS23:TDH23"/>
    <mergeCell ref="TDI23:TDX23"/>
    <mergeCell ref="TDY23:TEN23"/>
    <mergeCell ref="TTI23:TTX23"/>
    <mergeCell ref="TTY23:TUN23"/>
    <mergeCell ref="TUO23:TVD23"/>
    <mergeCell ref="TVE23:TVT23"/>
    <mergeCell ref="TVU23:TWJ23"/>
    <mergeCell ref="TWK23:TWZ23"/>
    <mergeCell ref="TPQ23:TQF23"/>
    <mergeCell ref="TQG23:TQV23"/>
    <mergeCell ref="TQW23:TRL23"/>
    <mergeCell ref="TRM23:TSB23"/>
    <mergeCell ref="TSC23:TSR23"/>
    <mergeCell ref="TSS23:TTH23"/>
    <mergeCell ref="TLY23:TMN23"/>
    <mergeCell ref="TMO23:TND23"/>
    <mergeCell ref="TNE23:TNT23"/>
    <mergeCell ref="TNU23:TOJ23"/>
    <mergeCell ref="TOK23:TOZ23"/>
    <mergeCell ref="TPA23:TPP23"/>
    <mergeCell ref="UEK23:UEZ23"/>
    <mergeCell ref="UFA23:UFP23"/>
    <mergeCell ref="UFQ23:UGF23"/>
    <mergeCell ref="UGG23:UGV23"/>
    <mergeCell ref="UGW23:UHL23"/>
    <mergeCell ref="UHM23:UIB23"/>
    <mergeCell ref="UAS23:UBH23"/>
    <mergeCell ref="UBI23:UBX23"/>
    <mergeCell ref="UBY23:UCN23"/>
    <mergeCell ref="UCO23:UDD23"/>
    <mergeCell ref="UDE23:UDT23"/>
    <mergeCell ref="UDU23:UEJ23"/>
    <mergeCell ref="TXA23:TXP23"/>
    <mergeCell ref="TXQ23:TYF23"/>
    <mergeCell ref="TYG23:TYV23"/>
    <mergeCell ref="TYW23:TZL23"/>
    <mergeCell ref="TZM23:UAB23"/>
    <mergeCell ref="UAC23:UAR23"/>
    <mergeCell ref="UPM23:UQB23"/>
    <mergeCell ref="UQC23:UQR23"/>
    <mergeCell ref="UQS23:URH23"/>
    <mergeCell ref="URI23:URX23"/>
    <mergeCell ref="URY23:USN23"/>
    <mergeCell ref="USO23:UTD23"/>
    <mergeCell ref="ULU23:UMJ23"/>
    <mergeCell ref="UMK23:UMZ23"/>
    <mergeCell ref="UNA23:UNP23"/>
    <mergeCell ref="UNQ23:UOF23"/>
    <mergeCell ref="UOG23:UOV23"/>
    <mergeCell ref="UOW23:UPL23"/>
    <mergeCell ref="UIC23:UIR23"/>
    <mergeCell ref="UIS23:UJH23"/>
    <mergeCell ref="UJI23:UJX23"/>
    <mergeCell ref="UJY23:UKN23"/>
    <mergeCell ref="UKO23:ULD23"/>
    <mergeCell ref="ULE23:ULT23"/>
    <mergeCell ref="VAO23:VBD23"/>
    <mergeCell ref="VBE23:VBT23"/>
    <mergeCell ref="VBU23:VCJ23"/>
    <mergeCell ref="VCK23:VCZ23"/>
    <mergeCell ref="VDA23:VDP23"/>
    <mergeCell ref="VDQ23:VEF23"/>
    <mergeCell ref="UWW23:UXL23"/>
    <mergeCell ref="UXM23:UYB23"/>
    <mergeCell ref="UYC23:UYR23"/>
    <mergeCell ref="UYS23:UZH23"/>
    <mergeCell ref="UZI23:UZX23"/>
    <mergeCell ref="UZY23:VAN23"/>
    <mergeCell ref="UTE23:UTT23"/>
    <mergeCell ref="UTU23:UUJ23"/>
    <mergeCell ref="UUK23:UUZ23"/>
    <mergeCell ref="UVA23:UVP23"/>
    <mergeCell ref="UVQ23:UWF23"/>
    <mergeCell ref="UWG23:UWV23"/>
    <mergeCell ref="VLQ23:VMF23"/>
    <mergeCell ref="VMG23:VMV23"/>
    <mergeCell ref="VMW23:VNL23"/>
    <mergeCell ref="VNM23:VOB23"/>
    <mergeCell ref="VOC23:VOR23"/>
    <mergeCell ref="VOS23:VPH23"/>
    <mergeCell ref="VHY23:VIN23"/>
    <mergeCell ref="VIO23:VJD23"/>
    <mergeCell ref="VJE23:VJT23"/>
    <mergeCell ref="VJU23:VKJ23"/>
    <mergeCell ref="VKK23:VKZ23"/>
    <mergeCell ref="VLA23:VLP23"/>
    <mergeCell ref="VEG23:VEV23"/>
    <mergeCell ref="VEW23:VFL23"/>
    <mergeCell ref="VFM23:VGB23"/>
    <mergeCell ref="VGC23:VGR23"/>
    <mergeCell ref="VGS23:VHH23"/>
    <mergeCell ref="VHI23:VHX23"/>
    <mergeCell ref="VWS23:VXH23"/>
    <mergeCell ref="VXI23:VXX23"/>
    <mergeCell ref="VXY23:VYN23"/>
    <mergeCell ref="VYO23:VZD23"/>
    <mergeCell ref="VZE23:VZT23"/>
    <mergeCell ref="VZU23:WAJ23"/>
    <mergeCell ref="VTA23:VTP23"/>
    <mergeCell ref="VTQ23:VUF23"/>
    <mergeCell ref="VUG23:VUV23"/>
    <mergeCell ref="VUW23:VVL23"/>
    <mergeCell ref="VVM23:VWB23"/>
    <mergeCell ref="VWC23:VWR23"/>
    <mergeCell ref="VPI23:VPX23"/>
    <mergeCell ref="VPY23:VQN23"/>
    <mergeCell ref="VQO23:VRD23"/>
    <mergeCell ref="VRE23:VRT23"/>
    <mergeCell ref="VRU23:VSJ23"/>
    <mergeCell ref="VSK23:VSZ23"/>
    <mergeCell ref="WNI23:WNX23"/>
    <mergeCell ref="WNY23:WON23"/>
    <mergeCell ref="WOO23:WPD23"/>
    <mergeCell ref="WHU23:WIJ23"/>
    <mergeCell ref="WIK23:WIZ23"/>
    <mergeCell ref="WJA23:WJP23"/>
    <mergeCell ref="WJQ23:WKF23"/>
    <mergeCell ref="WKG23:WKV23"/>
    <mergeCell ref="WKW23:WLL23"/>
    <mergeCell ref="WEC23:WER23"/>
    <mergeCell ref="WES23:WFH23"/>
    <mergeCell ref="WFI23:WFX23"/>
    <mergeCell ref="WFY23:WGN23"/>
    <mergeCell ref="WGO23:WHD23"/>
    <mergeCell ref="WHE23:WHT23"/>
    <mergeCell ref="WAK23:WAZ23"/>
    <mergeCell ref="WBA23:WBP23"/>
    <mergeCell ref="WBQ23:WCF23"/>
    <mergeCell ref="WCG23:WCV23"/>
    <mergeCell ref="WCW23:WDL23"/>
    <mergeCell ref="WDM23:WEB23"/>
    <mergeCell ref="XDY23:XEN23"/>
    <mergeCell ref="XEO23:XFD23"/>
    <mergeCell ref="B24:F24"/>
    <mergeCell ref="M24:AB24"/>
    <mergeCell ref="A48:P48"/>
    <mergeCell ref="XAG23:XAV23"/>
    <mergeCell ref="XAW23:XBL23"/>
    <mergeCell ref="XBM23:XCB23"/>
    <mergeCell ref="XCC23:XCR23"/>
    <mergeCell ref="XCS23:XDH23"/>
    <mergeCell ref="XDI23:XDX23"/>
    <mergeCell ref="WWO23:WXD23"/>
    <mergeCell ref="WXE23:WXT23"/>
    <mergeCell ref="WXU23:WYJ23"/>
    <mergeCell ref="WYK23:WYZ23"/>
    <mergeCell ref="WZA23:WZP23"/>
    <mergeCell ref="WZQ23:XAF23"/>
    <mergeCell ref="WSW23:WTL23"/>
    <mergeCell ref="WTM23:WUB23"/>
    <mergeCell ref="WUC23:WUR23"/>
    <mergeCell ref="WUS23:WVH23"/>
    <mergeCell ref="WVI23:WVX23"/>
    <mergeCell ref="WVY23:WWN23"/>
    <mergeCell ref="WPE23:WPT23"/>
    <mergeCell ref="WPU23:WQJ23"/>
    <mergeCell ref="WQK23:WQZ23"/>
    <mergeCell ref="WRA23:WRP23"/>
    <mergeCell ref="WRQ23:WSF23"/>
    <mergeCell ref="WSG23:WSV23"/>
    <mergeCell ref="WLM23:WMB23"/>
    <mergeCell ref="WMC23:WMR23"/>
    <mergeCell ref="WMS23:WNH23"/>
  </mergeCells>
  <printOptions horizontalCentered="1"/>
  <pageMargins left="0" right="0" top="0.5" bottom="0" header="0.25" footer="0"/>
  <pageSetup paperSize="9" scale="78" orientation="portrait" horizontalDpi="4294967293" verticalDpi="1200" r:id="rId1"/>
  <headerFooter alignWithMargins="0"/>
  <rowBreaks count="1" manualBreakCount="1">
    <brk id="46" max="16383" man="1"/>
  </rowBreaks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100"/>
  <sheetViews>
    <sheetView view="pageBreakPreview" zoomScale="60" zoomScaleNormal="100" workbookViewId="0">
      <selection sqref="A1:S1"/>
    </sheetView>
  </sheetViews>
  <sheetFormatPr defaultRowHeight="12.75" x14ac:dyDescent="0.2"/>
  <cols>
    <col min="1" max="1" width="8.85546875" style="5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0.140625" style="25" customWidth="1"/>
    <col min="14" max="15" width="10.140625" style="5" customWidth="1"/>
    <col min="16" max="16" width="29.140625" style="5" customWidth="1"/>
    <col min="17" max="257" width="8.85546875" style="5"/>
    <col min="258" max="262" width="8.140625" style="5" customWidth="1"/>
    <col min="263" max="263" width="2.85546875" style="5" customWidth="1"/>
    <col min="264" max="268" width="7.42578125" style="5" customWidth="1"/>
    <col min="269" max="271" width="10.140625" style="5" customWidth="1"/>
    <col min="272" max="272" width="8.7109375" style="5" customWidth="1"/>
    <col min="273" max="513" width="8.85546875" style="5"/>
    <col min="514" max="518" width="8.140625" style="5" customWidth="1"/>
    <col min="519" max="519" width="2.85546875" style="5" customWidth="1"/>
    <col min="520" max="524" width="7.42578125" style="5" customWidth="1"/>
    <col min="525" max="527" width="10.140625" style="5" customWidth="1"/>
    <col min="528" max="528" width="8.7109375" style="5" customWidth="1"/>
    <col min="529" max="769" width="8.85546875" style="5"/>
    <col min="770" max="774" width="8.140625" style="5" customWidth="1"/>
    <col min="775" max="775" width="2.85546875" style="5" customWidth="1"/>
    <col min="776" max="780" width="7.42578125" style="5" customWidth="1"/>
    <col min="781" max="783" width="10.140625" style="5" customWidth="1"/>
    <col min="784" max="784" width="8.7109375" style="5" customWidth="1"/>
    <col min="785" max="1025" width="8.85546875" style="5"/>
    <col min="1026" max="1030" width="8.140625" style="5" customWidth="1"/>
    <col min="1031" max="1031" width="2.85546875" style="5" customWidth="1"/>
    <col min="1032" max="1036" width="7.42578125" style="5" customWidth="1"/>
    <col min="1037" max="1039" width="10.140625" style="5" customWidth="1"/>
    <col min="1040" max="1040" width="8.7109375" style="5" customWidth="1"/>
    <col min="1041" max="1281" width="8.85546875" style="5"/>
    <col min="1282" max="1286" width="8.140625" style="5" customWidth="1"/>
    <col min="1287" max="1287" width="2.85546875" style="5" customWidth="1"/>
    <col min="1288" max="1292" width="7.42578125" style="5" customWidth="1"/>
    <col min="1293" max="1295" width="10.140625" style="5" customWidth="1"/>
    <col min="1296" max="1296" width="8.7109375" style="5" customWidth="1"/>
    <col min="1297" max="1537" width="8.85546875" style="5"/>
    <col min="1538" max="1542" width="8.140625" style="5" customWidth="1"/>
    <col min="1543" max="1543" width="2.85546875" style="5" customWidth="1"/>
    <col min="1544" max="1548" width="7.42578125" style="5" customWidth="1"/>
    <col min="1549" max="1551" width="10.140625" style="5" customWidth="1"/>
    <col min="1552" max="1552" width="8.7109375" style="5" customWidth="1"/>
    <col min="1553" max="1793" width="8.85546875" style="5"/>
    <col min="1794" max="1798" width="8.140625" style="5" customWidth="1"/>
    <col min="1799" max="1799" width="2.85546875" style="5" customWidth="1"/>
    <col min="1800" max="1804" width="7.42578125" style="5" customWidth="1"/>
    <col min="1805" max="1807" width="10.140625" style="5" customWidth="1"/>
    <col min="1808" max="1808" width="8.7109375" style="5" customWidth="1"/>
    <col min="1809" max="2049" width="8.85546875" style="5"/>
    <col min="2050" max="2054" width="8.140625" style="5" customWidth="1"/>
    <col min="2055" max="2055" width="2.85546875" style="5" customWidth="1"/>
    <col min="2056" max="2060" width="7.42578125" style="5" customWidth="1"/>
    <col min="2061" max="2063" width="10.140625" style="5" customWidth="1"/>
    <col min="2064" max="2064" width="8.7109375" style="5" customWidth="1"/>
    <col min="2065" max="2305" width="8.85546875" style="5"/>
    <col min="2306" max="2310" width="8.140625" style="5" customWidth="1"/>
    <col min="2311" max="2311" width="2.85546875" style="5" customWidth="1"/>
    <col min="2312" max="2316" width="7.42578125" style="5" customWidth="1"/>
    <col min="2317" max="2319" width="10.140625" style="5" customWidth="1"/>
    <col min="2320" max="2320" width="8.7109375" style="5" customWidth="1"/>
    <col min="2321" max="2561" width="8.85546875" style="5"/>
    <col min="2562" max="2566" width="8.140625" style="5" customWidth="1"/>
    <col min="2567" max="2567" width="2.85546875" style="5" customWidth="1"/>
    <col min="2568" max="2572" width="7.42578125" style="5" customWidth="1"/>
    <col min="2573" max="2575" width="10.140625" style="5" customWidth="1"/>
    <col min="2576" max="2576" width="8.7109375" style="5" customWidth="1"/>
    <col min="2577" max="2817" width="8.85546875" style="5"/>
    <col min="2818" max="2822" width="8.140625" style="5" customWidth="1"/>
    <col min="2823" max="2823" width="2.85546875" style="5" customWidth="1"/>
    <col min="2824" max="2828" width="7.42578125" style="5" customWidth="1"/>
    <col min="2829" max="2831" width="10.140625" style="5" customWidth="1"/>
    <col min="2832" max="2832" width="8.7109375" style="5" customWidth="1"/>
    <col min="2833" max="3073" width="8.85546875" style="5"/>
    <col min="3074" max="3078" width="8.140625" style="5" customWidth="1"/>
    <col min="3079" max="3079" width="2.85546875" style="5" customWidth="1"/>
    <col min="3080" max="3084" width="7.42578125" style="5" customWidth="1"/>
    <col min="3085" max="3087" width="10.140625" style="5" customWidth="1"/>
    <col min="3088" max="3088" width="8.7109375" style="5" customWidth="1"/>
    <col min="3089" max="3329" width="8.85546875" style="5"/>
    <col min="3330" max="3334" width="8.140625" style="5" customWidth="1"/>
    <col min="3335" max="3335" width="2.85546875" style="5" customWidth="1"/>
    <col min="3336" max="3340" width="7.42578125" style="5" customWidth="1"/>
    <col min="3341" max="3343" width="10.140625" style="5" customWidth="1"/>
    <col min="3344" max="3344" width="8.7109375" style="5" customWidth="1"/>
    <col min="3345" max="3585" width="8.85546875" style="5"/>
    <col min="3586" max="3590" width="8.140625" style="5" customWidth="1"/>
    <col min="3591" max="3591" width="2.85546875" style="5" customWidth="1"/>
    <col min="3592" max="3596" width="7.42578125" style="5" customWidth="1"/>
    <col min="3597" max="3599" width="10.140625" style="5" customWidth="1"/>
    <col min="3600" max="3600" width="8.7109375" style="5" customWidth="1"/>
    <col min="3601" max="3841" width="8.85546875" style="5"/>
    <col min="3842" max="3846" width="8.140625" style="5" customWidth="1"/>
    <col min="3847" max="3847" width="2.85546875" style="5" customWidth="1"/>
    <col min="3848" max="3852" width="7.42578125" style="5" customWidth="1"/>
    <col min="3853" max="3855" width="10.140625" style="5" customWidth="1"/>
    <col min="3856" max="3856" width="8.7109375" style="5" customWidth="1"/>
    <col min="3857" max="4097" width="8.85546875" style="5"/>
    <col min="4098" max="4102" width="8.140625" style="5" customWidth="1"/>
    <col min="4103" max="4103" width="2.85546875" style="5" customWidth="1"/>
    <col min="4104" max="4108" width="7.42578125" style="5" customWidth="1"/>
    <col min="4109" max="4111" width="10.140625" style="5" customWidth="1"/>
    <col min="4112" max="4112" width="8.7109375" style="5" customWidth="1"/>
    <col min="4113" max="4353" width="8.85546875" style="5"/>
    <col min="4354" max="4358" width="8.140625" style="5" customWidth="1"/>
    <col min="4359" max="4359" width="2.85546875" style="5" customWidth="1"/>
    <col min="4360" max="4364" width="7.42578125" style="5" customWidth="1"/>
    <col min="4365" max="4367" width="10.140625" style="5" customWidth="1"/>
    <col min="4368" max="4368" width="8.7109375" style="5" customWidth="1"/>
    <col min="4369" max="4609" width="8.85546875" style="5"/>
    <col min="4610" max="4614" width="8.140625" style="5" customWidth="1"/>
    <col min="4615" max="4615" width="2.85546875" style="5" customWidth="1"/>
    <col min="4616" max="4620" width="7.42578125" style="5" customWidth="1"/>
    <col min="4621" max="4623" width="10.140625" style="5" customWidth="1"/>
    <col min="4624" max="4624" width="8.7109375" style="5" customWidth="1"/>
    <col min="4625" max="4865" width="8.85546875" style="5"/>
    <col min="4866" max="4870" width="8.140625" style="5" customWidth="1"/>
    <col min="4871" max="4871" width="2.85546875" style="5" customWidth="1"/>
    <col min="4872" max="4876" width="7.42578125" style="5" customWidth="1"/>
    <col min="4877" max="4879" width="10.140625" style="5" customWidth="1"/>
    <col min="4880" max="4880" width="8.7109375" style="5" customWidth="1"/>
    <col min="4881" max="5121" width="8.85546875" style="5"/>
    <col min="5122" max="5126" width="8.140625" style="5" customWidth="1"/>
    <col min="5127" max="5127" width="2.85546875" style="5" customWidth="1"/>
    <col min="5128" max="5132" width="7.42578125" style="5" customWidth="1"/>
    <col min="5133" max="5135" width="10.140625" style="5" customWidth="1"/>
    <col min="5136" max="5136" width="8.7109375" style="5" customWidth="1"/>
    <col min="5137" max="5377" width="8.85546875" style="5"/>
    <col min="5378" max="5382" width="8.140625" style="5" customWidth="1"/>
    <col min="5383" max="5383" width="2.85546875" style="5" customWidth="1"/>
    <col min="5384" max="5388" width="7.42578125" style="5" customWidth="1"/>
    <col min="5389" max="5391" width="10.140625" style="5" customWidth="1"/>
    <col min="5392" max="5392" width="8.7109375" style="5" customWidth="1"/>
    <col min="5393" max="5633" width="8.85546875" style="5"/>
    <col min="5634" max="5638" width="8.140625" style="5" customWidth="1"/>
    <col min="5639" max="5639" width="2.85546875" style="5" customWidth="1"/>
    <col min="5640" max="5644" width="7.42578125" style="5" customWidth="1"/>
    <col min="5645" max="5647" width="10.140625" style="5" customWidth="1"/>
    <col min="5648" max="5648" width="8.7109375" style="5" customWidth="1"/>
    <col min="5649" max="5889" width="8.85546875" style="5"/>
    <col min="5890" max="5894" width="8.140625" style="5" customWidth="1"/>
    <col min="5895" max="5895" width="2.85546875" style="5" customWidth="1"/>
    <col min="5896" max="5900" width="7.42578125" style="5" customWidth="1"/>
    <col min="5901" max="5903" width="10.140625" style="5" customWidth="1"/>
    <col min="5904" max="5904" width="8.7109375" style="5" customWidth="1"/>
    <col min="5905" max="6145" width="8.85546875" style="5"/>
    <col min="6146" max="6150" width="8.140625" style="5" customWidth="1"/>
    <col min="6151" max="6151" width="2.85546875" style="5" customWidth="1"/>
    <col min="6152" max="6156" width="7.42578125" style="5" customWidth="1"/>
    <col min="6157" max="6159" width="10.140625" style="5" customWidth="1"/>
    <col min="6160" max="6160" width="8.7109375" style="5" customWidth="1"/>
    <col min="6161" max="6401" width="8.85546875" style="5"/>
    <col min="6402" max="6406" width="8.140625" style="5" customWidth="1"/>
    <col min="6407" max="6407" width="2.85546875" style="5" customWidth="1"/>
    <col min="6408" max="6412" width="7.42578125" style="5" customWidth="1"/>
    <col min="6413" max="6415" width="10.140625" style="5" customWidth="1"/>
    <col min="6416" max="6416" width="8.7109375" style="5" customWidth="1"/>
    <col min="6417" max="6657" width="8.85546875" style="5"/>
    <col min="6658" max="6662" width="8.140625" style="5" customWidth="1"/>
    <col min="6663" max="6663" width="2.85546875" style="5" customWidth="1"/>
    <col min="6664" max="6668" width="7.42578125" style="5" customWidth="1"/>
    <col min="6669" max="6671" width="10.140625" style="5" customWidth="1"/>
    <col min="6672" max="6672" width="8.7109375" style="5" customWidth="1"/>
    <col min="6673" max="6913" width="8.85546875" style="5"/>
    <col min="6914" max="6918" width="8.140625" style="5" customWidth="1"/>
    <col min="6919" max="6919" width="2.85546875" style="5" customWidth="1"/>
    <col min="6920" max="6924" width="7.42578125" style="5" customWidth="1"/>
    <col min="6925" max="6927" width="10.140625" style="5" customWidth="1"/>
    <col min="6928" max="6928" width="8.7109375" style="5" customWidth="1"/>
    <col min="6929" max="7169" width="8.85546875" style="5"/>
    <col min="7170" max="7174" width="8.140625" style="5" customWidth="1"/>
    <col min="7175" max="7175" width="2.85546875" style="5" customWidth="1"/>
    <col min="7176" max="7180" width="7.42578125" style="5" customWidth="1"/>
    <col min="7181" max="7183" width="10.140625" style="5" customWidth="1"/>
    <col min="7184" max="7184" width="8.7109375" style="5" customWidth="1"/>
    <col min="7185" max="7425" width="8.85546875" style="5"/>
    <col min="7426" max="7430" width="8.140625" style="5" customWidth="1"/>
    <col min="7431" max="7431" width="2.85546875" style="5" customWidth="1"/>
    <col min="7432" max="7436" width="7.42578125" style="5" customWidth="1"/>
    <col min="7437" max="7439" width="10.140625" style="5" customWidth="1"/>
    <col min="7440" max="7440" width="8.7109375" style="5" customWidth="1"/>
    <col min="7441" max="7681" width="8.85546875" style="5"/>
    <col min="7682" max="7686" width="8.140625" style="5" customWidth="1"/>
    <col min="7687" max="7687" width="2.85546875" style="5" customWidth="1"/>
    <col min="7688" max="7692" width="7.42578125" style="5" customWidth="1"/>
    <col min="7693" max="7695" width="10.140625" style="5" customWidth="1"/>
    <col min="7696" max="7696" width="8.7109375" style="5" customWidth="1"/>
    <col min="7697" max="7937" width="8.85546875" style="5"/>
    <col min="7938" max="7942" width="8.140625" style="5" customWidth="1"/>
    <col min="7943" max="7943" width="2.85546875" style="5" customWidth="1"/>
    <col min="7944" max="7948" width="7.42578125" style="5" customWidth="1"/>
    <col min="7949" max="7951" width="10.140625" style="5" customWidth="1"/>
    <col min="7952" max="7952" width="8.7109375" style="5" customWidth="1"/>
    <col min="7953" max="8193" width="8.85546875" style="5"/>
    <col min="8194" max="8198" width="8.140625" style="5" customWidth="1"/>
    <col min="8199" max="8199" width="2.85546875" style="5" customWidth="1"/>
    <col min="8200" max="8204" width="7.42578125" style="5" customWidth="1"/>
    <col min="8205" max="8207" width="10.140625" style="5" customWidth="1"/>
    <col min="8208" max="8208" width="8.7109375" style="5" customWidth="1"/>
    <col min="8209" max="8449" width="8.85546875" style="5"/>
    <col min="8450" max="8454" width="8.140625" style="5" customWidth="1"/>
    <col min="8455" max="8455" width="2.85546875" style="5" customWidth="1"/>
    <col min="8456" max="8460" width="7.42578125" style="5" customWidth="1"/>
    <col min="8461" max="8463" width="10.140625" style="5" customWidth="1"/>
    <col min="8464" max="8464" width="8.7109375" style="5" customWidth="1"/>
    <col min="8465" max="8705" width="8.85546875" style="5"/>
    <col min="8706" max="8710" width="8.140625" style="5" customWidth="1"/>
    <col min="8711" max="8711" width="2.85546875" style="5" customWidth="1"/>
    <col min="8712" max="8716" width="7.42578125" style="5" customWidth="1"/>
    <col min="8717" max="8719" width="10.140625" style="5" customWidth="1"/>
    <col min="8720" max="8720" width="8.7109375" style="5" customWidth="1"/>
    <col min="8721" max="8961" width="8.85546875" style="5"/>
    <col min="8962" max="8966" width="8.140625" style="5" customWidth="1"/>
    <col min="8967" max="8967" width="2.85546875" style="5" customWidth="1"/>
    <col min="8968" max="8972" width="7.42578125" style="5" customWidth="1"/>
    <col min="8973" max="8975" width="10.140625" style="5" customWidth="1"/>
    <col min="8976" max="8976" width="8.7109375" style="5" customWidth="1"/>
    <col min="8977" max="9217" width="8.85546875" style="5"/>
    <col min="9218" max="9222" width="8.140625" style="5" customWidth="1"/>
    <col min="9223" max="9223" width="2.85546875" style="5" customWidth="1"/>
    <col min="9224" max="9228" width="7.42578125" style="5" customWidth="1"/>
    <col min="9229" max="9231" width="10.140625" style="5" customWidth="1"/>
    <col min="9232" max="9232" width="8.7109375" style="5" customWidth="1"/>
    <col min="9233" max="9473" width="8.85546875" style="5"/>
    <col min="9474" max="9478" width="8.140625" style="5" customWidth="1"/>
    <col min="9479" max="9479" width="2.85546875" style="5" customWidth="1"/>
    <col min="9480" max="9484" width="7.42578125" style="5" customWidth="1"/>
    <col min="9485" max="9487" width="10.140625" style="5" customWidth="1"/>
    <col min="9488" max="9488" width="8.7109375" style="5" customWidth="1"/>
    <col min="9489" max="9729" width="8.85546875" style="5"/>
    <col min="9730" max="9734" width="8.140625" style="5" customWidth="1"/>
    <col min="9735" max="9735" width="2.85546875" style="5" customWidth="1"/>
    <col min="9736" max="9740" width="7.42578125" style="5" customWidth="1"/>
    <col min="9741" max="9743" width="10.140625" style="5" customWidth="1"/>
    <col min="9744" max="9744" width="8.7109375" style="5" customWidth="1"/>
    <col min="9745" max="9985" width="8.85546875" style="5"/>
    <col min="9986" max="9990" width="8.140625" style="5" customWidth="1"/>
    <col min="9991" max="9991" width="2.85546875" style="5" customWidth="1"/>
    <col min="9992" max="9996" width="7.42578125" style="5" customWidth="1"/>
    <col min="9997" max="9999" width="10.140625" style="5" customWidth="1"/>
    <col min="10000" max="10000" width="8.7109375" style="5" customWidth="1"/>
    <col min="10001" max="10241" width="8.85546875" style="5"/>
    <col min="10242" max="10246" width="8.140625" style="5" customWidth="1"/>
    <col min="10247" max="10247" width="2.85546875" style="5" customWidth="1"/>
    <col min="10248" max="10252" width="7.42578125" style="5" customWidth="1"/>
    <col min="10253" max="10255" width="10.140625" style="5" customWidth="1"/>
    <col min="10256" max="10256" width="8.7109375" style="5" customWidth="1"/>
    <col min="10257" max="10497" width="8.85546875" style="5"/>
    <col min="10498" max="10502" width="8.140625" style="5" customWidth="1"/>
    <col min="10503" max="10503" width="2.85546875" style="5" customWidth="1"/>
    <col min="10504" max="10508" width="7.42578125" style="5" customWidth="1"/>
    <col min="10509" max="10511" width="10.140625" style="5" customWidth="1"/>
    <col min="10512" max="10512" width="8.7109375" style="5" customWidth="1"/>
    <col min="10513" max="10753" width="8.85546875" style="5"/>
    <col min="10754" max="10758" width="8.140625" style="5" customWidth="1"/>
    <col min="10759" max="10759" width="2.85546875" style="5" customWidth="1"/>
    <col min="10760" max="10764" width="7.42578125" style="5" customWidth="1"/>
    <col min="10765" max="10767" width="10.140625" style="5" customWidth="1"/>
    <col min="10768" max="10768" width="8.7109375" style="5" customWidth="1"/>
    <col min="10769" max="11009" width="8.85546875" style="5"/>
    <col min="11010" max="11014" width="8.140625" style="5" customWidth="1"/>
    <col min="11015" max="11015" width="2.85546875" style="5" customWidth="1"/>
    <col min="11016" max="11020" width="7.42578125" style="5" customWidth="1"/>
    <col min="11021" max="11023" width="10.140625" style="5" customWidth="1"/>
    <col min="11024" max="11024" width="8.7109375" style="5" customWidth="1"/>
    <col min="11025" max="11265" width="8.85546875" style="5"/>
    <col min="11266" max="11270" width="8.140625" style="5" customWidth="1"/>
    <col min="11271" max="11271" width="2.85546875" style="5" customWidth="1"/>
    <col min="11272" max="11276" width="7.42578125" style="5" customWidth="1"/>
    <col min="11277" max="11279" width="10.140625" style="5" customWidth="1"/>
    <col min="11280" max="11280" width="8.7109375" style="5" customWidth="1"/>
    <col min="11281" max="11521" width="8.85546875" style="5"/>
    <col min="11522" max="11526" width="8.140625" style="5" customWidth="1"/>
    <col min="11527" max="11527" width="2.85546875" style="5" customWidth="1"/>
    <col min="11528" max="11532" width="7.42578125" style="5" customWidth="1"/>
    <col min="11533" max="11535" width="10.140625" style="5" customWidth="1"/>
    <col min="11536" max="11536" width="8.7109375" style="5" customWidth="1"/>
    <col min="11537" max="11777" width="8.85546875" style="5"/>
    <col min="11778" max="11782" width="8.140625" style="5" customWidth="1"/>
    <col min="11783" max="11783" width="2.85546875" style="5" customWidth="1"/>
    <col min="11784" max="11788" width="7.42578125" style="5" customWidth="1"/>
    <col min="11789" max="11791" width="10.140625" style="5" customWidth="1"/>
    <col min="11792" max="11792" width="8.7109375" style="5" customWidth="1"/>
    <col min="11793" max="12033" width="8.85546875" style="5"/>
    <col min="12034" max="12038" width="8.140625" style="5" customWidth="1"/>
    <col min="12039" max="12039" width="2.85546875" style="5" customWidth="1"/>
    <col min="12040" max="12044" width="7.42578125" style="5" customWidth="1"/>
    <col min="12045" max="12047" width="10.140625" style="5" customWidth="1"/>
    <col min="12048" max="12048" width="8.7109375" style="5" customWidth="1"/>
    <col min="12049" max="12289" width="8.85546875" style="5"/>
    <col min="12290" max="12294" width="8.140625" style="5" customWidth="1"/>
    <col min="12295" max="12295" width="2.85546875" style="5" customWidth="1"/>
    <col min="12296" max="12300" width="7.42578125" style="5" customWidth="1"/>
    <col min="12301" max="12303" width="10.140625" style="5" customWidth="1"/>
    <col min="12304" max="12304" width="8.7109375" style="5" customWidth="1"/>
    <col min="12305" max="12545" width="8.85546875" style="5"/>
    <col min="12546" max="12550" width="8.140625" style="5" customWidth="1"/>
    <col min="12551" max="12551" width="2.85546875" style="5" customWidth="1"/>
    <col min="12552" max="12556" width="7.42578125" style="5" customWidth="1"/>
    <col min="12557" max="12559" width="10.140625" style="5" customWidth="1"/>
    <col min="12560" max="12560" width="8.7109375" style="5" customWidth="1"/>
    <col min="12561" max="12801" width="8.85546875" style="5"/>
    <col min="12802" max="12806" width="8.140625" style="5" customWidth="1"/>
    <col min="12807" max="12807" width="2.85546875" style="5" customWidth="1"/>
    <col min="12808" max="12812" width="7.42578125" style="5" customWidth="1"/>
    <col min="12813" max="12815" width="10.140625" style="5" customWidth="1"/>
    <col min="12816" max="12816" width="8.7109375" style="5" customWidth="1"/>
    <col min="12817" max="13057" width="8.85546875" style="5"/>
    <col min="13058" max="13062" width="8.140625" style="5" customWidth="1"/>
    <col min="13063" max="13063" width="2.85546875" style="5" customWidth="1"/>
    <col min="13064" max="13068" width="7.42578125" style="5" customWidth="1"/>
    <col min="13069" max="13071" width="10.140625" style="5" customWidth="1"/>
    <col min="13072" max="13072" width="8.7109375" style="5" customWidth="1"/>
    <col min="13073" max="13313" width="8.85546875" style="5"/>
    <col min="13314" max="13318" width="8.140625" style="5" customWidth="1"/>
    <col min="13319" max="13319" width="2.85546875" style="5" customWidth="1"/>
    <col min="13320" max="13324" width="7.42578125" style="5" customWidth="1"/>
    <col min="13325" max="13327" width="10.140625" style="5" customWidth="1"/>
    <col min="13328" max="13328" width="8.7109375" style="5" customWidth="1"/>
    <col min="13329" max="13569" width="8.85546875" style="5"/>
    <col min="13570" max="13574" width="8.140625" style="5" customWidth="1"/>
    <col min="13575" max="13575" width="2.85546875" style="5" customWidth="1"/>
    <col min="13576" max="13580" width="7.42578125" style="5" customWidth="1"/>
    <col min="13581" max="13583" width="10.140625" style="5" customWidth="1"/>
    <col min="13584" max="13584" width="8.7109375" style="5" customWidth="1"/>
    <col min="13585" max="13825" width="8.85546875" style="5"/>
    <col min="13826" max="13830" width="8.140625" style="5" customWidth="1"/>
    <col min="13831" max="13831" width="2.85546875" style="5" customWidth="1"/>
    <col min="13832" max="13836" width="7.42578125" style="5" customWidth="1"/>
    <col min="13837" max="13839" width="10.140625" style="5" customWidth="1"/>
    <col min="13840" max="13840" width="8.7109375" style="5" customWidth="1"/>
    <col min="13841" max="14081" width="8.85546875" style="5"/>
    <col min="14082" max="14086" width="8.140625" style="5" customWidth="1"/>
    <col min="14087" max="14087" width="2.85546875" style="5" customWidth="1"/>
    <col min="14088" max="14092" width="7.42578125" style="5" customWidth="1"/>
    <col min="14093" max="14095" width="10.140625" style="5" customWidth="1"/>
    <col min="14096" max="14096" width="8.7109375" style="5" customWidth="1"/>
    <col min="14097" max="14337" width="8.85546875" style="5"/>
    <col min="14338" max="14342" width="8.140625" style="5" customWidth="1"/>
    <col min="14343" max="14343" width="2.85546875" style="5" customWidth="1"/>
    <col min="14344" max="14348" width="7.42578125" style="5" customWidth="1"/>
    <col min="14349" max="14351" width="10.140625" style="5" customWidth="1"/>
    <col min="14352" max="14352" width="8.7109375" style="5" customWidth="1"/>
    <col min="14353" max="14593" width="8.85546875" style="5"/>
    <col min="14594" max="14598" width="8.140625" style="5" customWidth="1"/>
    <col min="14599" max="14599" width="2.85546875" style="5" customWidth="1"/>
    <col min="14600" max="14604" width="7.42578125" style="5" customWidth="1"/>
    <col min="14605" max="14607" width="10.140625" style="5" customWidth="1"/>
    <col min="14608" max="14608" width="8.7109375" style="5" customWidth="1"/>
    <col min="14609" max="14849" width="8.85546875" style="5"/>
    <col min="14850" max="14854" width="8.140625" style="5" customWidth="1"/>
    <col min="14855" max="14855" width="2.85546875" style="5" customWidth="1"/>
    <col min="14856" max="14860" width="7.42578125" style="5" customWidth="1"/>
    <col min="14861" max="14863" width="10.140625" style="5" customWidth="1"/>
    <col min="14864" max="14864" width="8.7109375" style="5" customWidth="1"/>
    <col min="14865" max="15105" width="8.85546875" style="5"/>
    <col min="15106" max="15110" width="8.140625" style="5" customWidth="1"/>
    <col min="15111" max="15111" width="2.85546875" style="5" customWidth="1"/>
    <col min="15112" max="15116" width="7.42578125" style="5" customWidth="1"/>
    <col min="15117" max="15119" width="10.140625" style="5" customWidth="1"/>
    <col min="15120" max="15120" width="8.7109375" style="5" customWidth="1"/>
    <col min="15121" max="15361" width="8.85546875" style="5"/>
    <col min="15362" max="15366" width="8.140625" style="5" customWidth="1"/>
    <col min="15367" max="15367" width="2.85546875" style="5" customWidth="1"/>
    <col min="15368" max="15372" width="7.42578125" style="5" customWidth="1"/>
    <col min="15373" max="15375" width="10.140625" style="5" customWidth="1"/>
    <col min="15376" max="15376" width="8.7109375" style="5" customWidth="1"/>
    <col min="15377" max="15617" width="8.85546875" style="5"/>
    <col min="15618" max="15622" width="8.140625" style="5" customWidth="1"/>
    <col min="15623" max="15623" width="2.85546875" style="5" customWidth="1"/>
    <col min="15624" max="15628" width="7.42578125" style="5" customWidth="1"/>
    <col min="15629" max="15631" width="10.140625" style="5" customWidth="1"/>
    <col min="15632" max="15632" width="8.7109375" style="5" customWidth="1"/>
    <col min="15633" max="15873" width="8.85546875" style="5"/>
    <col min="15874" max="15878" width="8.140625" style="5" customWidth="1"/>
    <col min="15879" max="15879" width="2.85546875" style="5" customWidth="1"/>
    <col min="15880" max="15884" width="7.42578125" style="5" customWidth="1"/>
    <col min="15885" max="15887" width="10.140625" style="5" customWidth="1"/>
    <col min="15888" max="15888" width="8.7109375" style="5" customWidth="1"/>
    <col min="15889" max="16129" width="8.85546875" style="5"/>
    <col min="16130" max="16134" width="8.140625" style="5" customWidth="1"/>
    <col min="16135" max="16135" width="2.85546875" style="5" customWidth="1"/>
    <col min="16136" max="16140" width="7.42578125" style="5" customWidth="1"/>
    <col min="16141" max="16143" width="10.140625" style="5" customWidth="1"/>
    <col min="16144" max="16144" width="8.7109375" style="5" customWidth="1"/>
    <col min="16145" max="16384" width="8.85546875" style="5"/>
  </cols>
  <sheetData>
    <row r="1" spans="1:21" ht="57" customHeight="1" x14ac:dyDescent="0.2">
      <c r="A1" s="146" t="s">
        <v>55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7"/>
      <c r="N1" s="147"/>
      <c r="O1" s="147"/>
      <c r="P1" s="147"/>
      <c r="Q1" s="147"/>
      <c r="R1" s="147"/>
      <c r="S1" s="147"/>
      <c r="T1" s="12"/>
      <c r="U1" s="12"/>
    </row>
    <row r="2" spans="1:21" ht="15" x14ac:dyDescent="0.2">
      <c r="B2" s="28"/>
      <c r="C2" s="29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2"/>
      <c r="U2" s="12"/>
    </row>
    <row r="3" spans="1:21" ht="15" x14ac:dyDescent="0.25">
      <c r="A3" s="142" t="s">
        <v>46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S3" s="50"/>
    </row>
    <row r="4" spans="1:21" x14ac:dyDescent="0.2">
      <c r="B4" s="140" t="s">
        <v>8</v>
      </c>
      <c r="C4" s="140"/>
      <c r="D4" s="140"/>
      <c r="E4" s="140"/>
      <c r="F4" s="140"/>
      <c r="H4" s="140" t="s">
        <v>9</v>
      </c>
      <c r="I4" s="140"/>
      <c r="J4" s="140"/>
      <c r="K4" s="140"/>
      <c r="L4" s="140"/>
      <c r="M4" s="15"/>
      <c r="N4" s="15"/>
      <c r="O4" s="15"/>
      <c r="S4" s="50"/>
    </row>
    <row r="5" spans="1:21" x14ac:dyDescent="0.2">
      <c r="B5" s="16">
        <v>0</v>
      </c>
      <c r="C5" s="19">
        <v>-1.0189999999999999</v>
      </c>
      <c r="D5" s="16"/>
      <c r="E5" s="16"/>
      <c r="F5" s="16"/>
      <c r="G5" s="16"/>
      <c r="H5" s="17"/>
      <c r="I5" s="18"/>
      <c r="J5" s="19"/>
      <c r="K5" s="16"/>
      <c r="L5" s="19"/>
      <c r="M5" s="20" t="s">
        <v>21</v>
      </c>
      <c r="N5" s="20"/>
      <c r="O5" s="20"/>
      <c r="Q5" s="21"/>
      <c r="S5" s="50"/>
    </row>
    <row r="6" spans="1:21" x14ac:dyDescent="0.2">
      <c r="B6" s="16">
        <v>5</v>
      </c>
      <c r="C6" s="19">
        <v>-1.079</v>
      </c>
      <c r="D6" s="19">
        <f>(C5+C6)/2</f>
        <v>-1.0489999999999999</v>
      </c>
      <c r="E6" s="16">
        <f>B6-B5</f>
        <v>5</v>
      </c>
      <c r="F6" s="19">
        <f>D6*E6</f>
        <v>-5.2449999999999992</v>
      </c>
      <c r="G6" s="16"/>
      <c r="H6" s="16">
        <v>0</v>
      </c>
      <c r="I6" s="16">
        <v>2.1709999999999998</v>
      </c>
      <c r="J6" s="19"/>
      <c r="K6" s="16"/>
      <c r="L6" s="19"/>
      <c r="M6" s="20"/>
      <c r="N6" s="20"/>
      <c r="O6" s="20"/>
      <c r="P6" s="22"/>
      <c r="Q6" s="21"/>
      <c r="S6" s="50"/>
    </row>
    <row r="7" spans="1:21" x14ac:dyDescent="0.2">
      <c r="B7" s="16">
        <v>10</v>
      </c>
      <c r="C7" s="19">
        <v>-1.1479999999999999</v>
      </c>
      <c r="D7" s="19">
        <f t="shared" ref="D7:D20" si="0">(C6+C7)/2</f>
        <v>-1.1134999999999999</v>
      </c>
      <c r="E7" s="16">
        <f t="shared" ref="E7:E20" si="1">B7-B6</f>
        <v>5</v>
      </c>
      <c r="F7" s="19">
        <f t="shared" ref="F7:F20" si="2">D7*E7</f>
        <v>-5.5674999999999999</v>
      </c>
      <c r="G7" s="16"/>
      <c r="H7" s="16">
        <v>5</v>
      </c>
      <c r="I7" s="16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20" si="5">K7*J7</f>
        <v>10.887500000000001</v>
      </c>
      <c r="M7" s="20" t="s">
        <v>20</v>
      </c>
      <c r="N7" s="20"/>
      <c r="O7" s="20"/>
      <c r="P7" s="22"/>
      <c r="Q7" s="21"/>
      <c r="S7" s="50"/>
    </row>
    <row r="8" spans="1:21" x14ac:dyDescent="0.2">
      <c r="B8" s="16">
        <v>12</v>
      </c>
      <c r="C8" s="19">
        <v>-1.353</v>
      </c>
      <c r="D8" s="19">
        <f t="shared" si="0"/>
        <v>-1.2504999999999999</v>
      </c>
      <c r="E8" s="16">
        <f t="shared" si="1"/>
        <v>2</v>
      </c>
      <c r="F8" s="19">
        <f t="shared" si="2"/>
        <v>-2.5009999999999999</v>
      </c>
      <c r="G8" s="16"/>
      <c r="H8" s="16">
        <v>10</v>
      </c>
      <c r="I8" s="16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20"/>
      <c r="N8" s="20"/>
      <c r="O8" s="20"/>
      <c r="P8" s="22"/>
      <c r="Q8" s="21"/>
      <c r="S8" s="50"/>
    </row>
    <row r="9" spans="1:21" x14ac:dyDescent="0.2">
      <c r="B9" s="16">
        <v>16</v>
      </c>
      <c r="C9" s="19">
        <v>-3.218</v>
      </c>
      <c r="D9" s="19">
        <f t="shared" si="0"/>
        <v>-2.2854999999999999</v>
      </c>
      <c r="E9" s="16">
        <f t="shared" si="1"/>
        <v>4</v>
      </c>
      <c r="F9" s="19">
        <f t="shared" si="2"/>
        <v>-9.1419999999999995</v>
      </c>
      <c r="G9" s="16"/>
      <c r="H9" s="16">
        <v>12</v>
      </c>
      <c r="I9" s="16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20"/>
      <c r="N9" s="20"/>
      <c r="O9" s="20"/>
      <c r="P9" s="22"/>
      <c r="Q9" s="21"/>
      <c r="S9" s="50"/>
    </row>
    <row r="10" spans="1:21" x14ac:dyDescent="0.2">
      <c r="B10" s="16">
        <v>20</v>
      </c>
      <c r="C10" s="19">
        <v>-3.8130000000000002</v>
      </c>
      <c r="D10" s="19">
        <f t="shared" si="0"/>
        <v>-3.5155000000000003</v>
      </c>
      <c r="E10" s="16">
        <f t="shared" si="1"/>
        <v>4</v>
      </c>
      <c r="F10" s="19">
        <f t="shared" si="2"/>
        <v>-14.062000000000001</v>
      </c>
      <c r="G10" s="16"/>
      <c r="H10" s="16">
        <v>15</v>
      </c>
      <c r="I10" s="16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20"/>
      <c r="N10" s="20"/>
      <c r="O10" s="20"/>
      <c r="P10" s="22"/>
      <c r="Q10" s="21"/>
      <c r="S10" s="50"/>
    </row>
    <row r="11" spans="1:21" x14ac:dyDescent="0.2">
      <c r="B11" s="16">
        <v>24</v>
      </c>
      <c r="C11" s="19">
        <v>-4.2229999999999999</v>
      </c>
      <c r="D11" s="19">
        <f t="shared" si="0"/>
        <v>-4.0179999999999998</v>
      </c>
      <c r="E11" s="16">
        <f t="shared" si="1"/>
        <v>4</v>
      </c>
      <c r="F11" s="19">
        <f t="shared" si="2"/>
        <v>-16.071999999999999</v>
      </c>
      <c r="G11" s="16"/>
      <c r="H11" s="16">
        <v>18</v>
      </c>
      <c r="I11" s="16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20"/>
      <c r="N11" s="20"/>
      <c r="O11" s="20"/>
      <c r="P11" s="22"/>
      <c r="Q11" s="21"/>
      <c r="S11" s="50"/>
    </row>
    <row r="12" spans="1:21" x14ac:dyDescent="0.2">
      <c r="B12" s="16">
        <v>28</v>
      </c>
      <c r="C12" s="19">
        <v>-4.633</v>
      </c>
      <c r="D12" s="19">
        <f t="shared" si="0"/>
        <v>-4.4279999999999999</v>
      </c>
      <c r="E12" s="16">
        <f t="shared" si="1"/>
        <v>4</v>
      </c>
      <c r="F12" s="19">
        <f t="shared" si="2"/>
        <v>-17.712</v>
      </c>
      <c r="G12" s="16"/>
      <c r="H12" s="16">
        <v>21</v>
      </c>
      <c r="I12" s="16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M12" s="20"/>
      <c r="N12" s="20"/>
      <c r="O12" s="20"/>
      <c r="P12" s="22"/>
      <c r="Q12" s="21"/>
      <c r="S12" s="50"/>
    </row>
    <row r="13" spans="1:21" x14ac:dyDescent="0.2">
      <c r="B13" s="16">
        <v>32</v>
      </c>
      <c r="C13" s="19">
        <v>-4.9790000000000001</v>
      </c>
      <c r="D13" s="19">
        <f t="shared" si="0"/>
        <v>-4.806</v>
      </c>
      <c r="E13" s="16">
        <f t="shared" si="1"/>
        <v>4</v>
      </c>
      <c r="F13" s="19">
        <f t="shared" si="2"/>
        <v>-19.224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15"/>
      <c r="N13" s="24"/>
      <c r="O13" s="24"/>
      <c r="P13" s="22"/>
      <c r="Q13" s="21"/>
      <c r="S13" s="50"/>
    </row>
    <row r="14" spans="1:21" x14ac:dyDescent="0.2">
      <c r="B14" s="16">
        <v>36</v>
      </c>
      <c r="C14" s="19">
        <v>-5.4359999999999999</v>
      </c>
      <c r="D14" s="19">
        <f t="shared" si="0"/>
        <v>-5.2074999999999996</v>
      </c>
      <c r="E14" s="16">
        <f t="shared" si="1"/>
        <v>4</v>
      </c>
      <c r="F14" s="19">
        <f t="shared" si="2"/>
        <v>-20.83</v>
      </c>
      <c r="G14" s="16"/>
      <c r="H14" s="21">
        <f>H15-9</f>
        <v>27</v>
      </c>
      <c r="I14" s="21">
        <f>I15</f>
        <v>-3</v>
      </c>
      <c r="J14" s="19">
        <f t="shared" ref="J14:J20" si="6">AVERAGE(I13,I14)</f>
        <v>-2.0499999999999998</v>
      </c>
      <c r="K14" s="16">
        <f t="shared" ref="K14:K20" si="7">H14-H13</f>
        <v>3.8000000000000007</v>
      </c>
      <c r="L14" s="19">
        <f t="shared" si="5"/>
        <v>-7.7900000000000009</v>
      </c>
      <c r="M14" s="20"/>
      <c r="N14" s="20"/>
      <c r="O14" s="20"/>
      <c r="P14" s="22"/>
      <c r="Q14" s="21"/>
      <c r="S14" s="50"/>
    </row>
    <row r="15" spans="1:21" x14ac:dyDescent="0.2">
      <c r="B15" s="16">
        <v>40</v>
      </c>
      <c r="C15" s="19">
        <v>-5.8129999999999997</v>
      </c>
      <c r="D15" s="19">
        <f t="shared" si="0"/>
        <v>-5.6244999999999994</v>
      </c>
      <c r="E15" s="16">
        <f t="shared" si="1"/>
        <v>4</v>
      </c>
      <c r="F15" s="19">
        <f t="shared" si="2"/>
        <v>-22.497999999999998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5"/>
      <c r="N15" s="24"/>
      <c r="O15" s="24"/>
      <c r="P15" s="22"/>
      <c r="Q15" s="21"/>
      <c r="S15" s="50"/>
    </row>
    <row r="16" spans="1:21" x14ac:dyDescent="0.2">
      <c r="B16" s="16">
        <v>44</v>
      </c>
      <c r="C16" s="19">
        <v>-6.2279999999999998</v>
      </c>
      <c r="D16" s="19">
        <f t="shared" si="0"/>
        <v>-6.0205000000000002</v>
      </c>
      <c r="E16" s="16">
        <f t="shared" si="1"/>
        <v>4</v>
      </c>
      <c r="F16" s="19">
        <f t="shared" si="2"/>
        <v>-24.082000000000001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5"/>
      <c r="N16" s="24"/>
      <c r="O16" s="24"/>
      <c r="P16" s="22"/>
      <c r="Q16" s="21"/>
      <c r="S16" s="50"/>
    </row>
    <row r="17" spans="2:19" x14ac:dyDescent="0.2">
      <c r="B17" s="16">
        <v>48</v>
      </c>
      <c r="C17" s="19">
        <v>-6.4859999999999998</v>
      </c>
      <c r="D17" s="19"/>
      <c r="E17" s="16"/>
      <c r="F17" s="19"/>
      <c r="G17" s="1"/>
      <c r="H17" s="16"/>
      <c r="I17" s="16"/>
      <c r="J17" s="19"/>
      <c r="K17" s="16"/>
      <c r="L17" s="19"/>
      <c r="M17" s="15"/>
      <c r="N17" s="24"/>
      <c r="O17" s="24"/>
      <c r="P17" s="22"/>
      <c r="Q17" s="21"/>
      <c r="S17" s="50"/>
    </row>
    <row r="18" spans="2:19" x14ac:dyDescent="0.2">
      <c r="B18" s="16">
        <v>52</v>
      </c>
      <c r="C18" s="19">
        <v>-6.9329999999999998</v>
      </c>
      <c r="D18" s="19"/>
      <c r="E18" s="16"/>
      <c r="F18" s="19"/>
      <c r="G18" s="1"/>
      <c r="H18" s="16"/>
      <c r="I18" s="16"/>
      <c r="J18" s="19"/>
      <c r="K18" s="16"/>
      <c r="L18" s="19"/>
      <c r="M18" s="15"/>
      <c r="N18" s="24"/>
      <c r="O18" s="24"/>
      <c r="P18" s="22"/>
      <c r="Q18" s="21"/>
      <c r="S18" s="50"/>
    </row>
    <row r="19" spans="2:19" x14ac:dyDescent="0.2">
      <c r="B19" s="16">
        <v>56</v>
      </c>
      <c r="C19" s="19">
        <v>-7.0780000000000003</v>
      </c>
      <c r="D19" s="19">
        <f>(C16+C19)/2</f>
        <v>-6.6530000000000005</v>
      </c>
      <c r="E19" s="16">
        <f>B19-B16</f>
        <v>12</v>
      </c>
      <c r="F19" s="19">
        <f t="shared" si="2"/>
        <v>-79.836000000000013</v>
      </c>
      <c r="G19" s="1"/>
      <c r="H19" s="16">
        <f>H16+(I19-I16)*2</f>
        <v>49</v>
      </c>
      <c r="I19" s="16">
        <v>-1</v>
      </c>
      <c r="J19" s="19">
        <f>AVERAGE(I16,I19)</f>
        <v>-2</v>
      </c>
      <c r="K19" s="16">
        <f>H19-H16</f>
        <v>4</v>
      </c>
      <c r="L19" s="19">
        <f t="shared" si="5"/>
        <v>-8</v>
      </c>
      <c r="M19" s="20"/>
      <c r="N19" s="20"/>
      <c r="O19" s="20"/>
      <c r="Q19" s="21"/>
      <c r="S19" s="50"/>
    </row>
    <row r="20" spans="2:19" x14ac:dyDescent="0.2">
      <c r="B20" s="16">
        <v>60</v>
      </c>
      <c r="C20" s="19">
        <v>-7.1420000000000003</v>
      </c>
      <c r="D20" s="19">
        <f t="shared" si="0"/>
        <v>-7.11</v>
      </c>
      <c r="E20" s="16">
        <f t="shared" si="1"/>
        <v>4</v>
      </c>
      <c r="F20" s="19">
        <f t="shared" si="2"/>
        <v>-28.44</v>
      </c>
      <c r="G20" s="1"/>
      <c r="H20" s="16">
        <v>50</v>
      </c>
      <c r="I20" s="27">
        <v>-0.69399999999999995</v>
      </c>
      <c r="J20" s="19">
        <f t="shared" si="6"/>
        <v>-0.84699999999999998</v>
      </c>
      <c r="K20" s="16">
        <f t="shared" si="7"/>
        <v>1</v>
      </c>
      <c r="L20" s="19">
        <f t="shared" si="5"/>
        <v>-0.84699999999999998</v>
      </c>
      <c r="M20" s="20" t="s">
        <v>19</v>
      </c>
      <c r="N20" s="20"/>
      <c r="O20" s="20"/>
      <c r="Q20" s="21"/>
      <c r="S20" s="50"/>
    </row>
    <row r="21" spans="2:19" x14ac:dyDescent="0.2">
      <c r="B21" s="16">
        <v>64</v>
      </c>
      <c r="C21" s="19">
        <v>-7.09</v>
      </c>
      <c r="D21" s="19"/>
      <c r="E21" s="16"/>
      <c r="F21" s="19"/>
      <c r="G21" s="1"/>
      <c r="H21" s="17"/>
      <c r="I21" s="17"/>
      <c r="J21" s="19"/>
      <c r="K21" s="16"/>
      <c r="L21" s="19"/>
      <c r="M21" s="20"/>
      <c r="N21" s="20"/>
      <c r="O21" s="20"/>
      <c r="Q21" s="21"/>
      <c r="S21" s="50"/>
    </row>
    <row r="22" spans="2:19" x14ac:dyDescent="0.2">
      <c r="B22" s="16">
        <v>68</v>
      </c>
      <c r="C22" s="19">
        <v>-6.6230000000000002</v>
      </c>
      <c r="D22" s="19"/>
      <c r="E22" s="16"/>
      <c r="F22" s="19"/>
      <c r="G22" s="1"/>
      <c r="H22" s="17"/>
      <c r="I22" s="17"/>
      <c r="J22" s="19"/>
      <c r="K22" s="16"/>
      <c r="L22" s="19"/>
      <c r="M22" s="20"/>
      <c r="N22" s="20"/>
      <c r="O22" s="20"/>
      <c r="Q22" s="21"/>
      <c r="S22" s="50"/>
    </row>
    <row r="23" spans="2:19" x14ac:dyDescent="0.2">
      <c r="B23" s="16">
        <v>72</v>
      </c>
      <c r="C23" s="19">
        <v>-6.5330000000000004</v>
      </c>
      <c r="D23" s="19"/>
      <c r="E23" s="16"/>
      <c r="F23" s="19"/>
      <c r="G23" s="1"/>
      <c r="H23" s="17"/>
      <c r="I23" s="17"/>
      <c r="J23" s="19"/>
      <c r="K23" s="16"/>
      <c r="L23" s="19"/>
      <c r="M23" s="20"/>
      <c r="N23" s="20"/>
      <c r="O23" s="20"/>
      <c r="Q23" s="21"/>
      <c r="S23" s="50"/>
    </row>
    <row r="24" spans="2:19" x14ac:dyDescent="0.2">
      <c r="B24" s="16">
        <v>76</v>
      </c>
      <c r="C24" s="19">
        <v>-6.2530000000000001</v>
      </c>
      <c r="D24" s="19"/>
      <c r="E24" s="16"/>
      <c r="F24" s="19"/>
      <c r="G24" s="1"/>
      <c r="H24" s="17"/>
      <c r="I24" s="17"/>
      <c r="J24" s="19"/>
      <c r="K24" s="16"/>
      <c r="L24" s="19"/>
      <c r="M24" s="20"/>
      <c r="N24" s="20"/>
      <c r="O24" s="20"/>
      <c r="Q24" s="21"/>
      <c r="S24" s="50"/>
    </row>
    <row r="25" spans="2:19" x14ac:dyDescent="0.2">
      <c r="B25" s="16">
        <v>80</v>
      </c>
      <c r="C25" s="19">
        <v>-5.8230000000000004</v>
      </c>
      <c r="D25" s="19"/>
      <c r="E25" s="16"/>
      <c r="F25" s="19"/>
      <c r="G25" s="1"/>
      <c r="H25" s="17"/>
      <c r="I25" s="17"/>
      <c r="J25" s="19"/>
      <c r="K25" s="16"/>
      <c r="L25" s="19"/>
      <c r="M25" s="20"/>
      <c r="N25" s="20"/>
      <c r="O25" s="20"/>
      <c r="Q25" s="21"/>
      <c r="S25" s="50"/>
    </row>
    <row r="26" spans="2:19" x14ac:dyDescent="0.2">
      <c r="B26" s="16">
        <v>84</v>
      </c>
      <c r="C26" s="19">
        <v>-5.4560000000000004</v>
      </c>
      <c r="D26" s="19"/>
      <c r="E26" s="16"/>
      <c r="F26" s="19"/>
      <c r="G26" s="1"/>
      <c r="H26" s="17"/>
      <c r="I26" s="17"/>
      <c r="J26" s="19"/>
      <c r="K26" s="16"/>
      <c r="L26" s="19"/>
      <c r="M26" s="20"/>
      <c r="N26" s="20"/>
      <c r="O26" s="20"/>
      <c r="Q26" s="21"/>
      <c r="S26" s="50"/>
    </row>
    <row r="27" spans="2:19" x14ac:dyDescent="0.2">
      <c r="B27" s="16">
        <v>88</v>
      </c>
      <c r="C27" s="19">
        <v>-5.0629999999999997</v>
      </c>
      <c r="D27" s="19"/>
      <c r="E27" s="16"/>
      <c r="F27" s="19"/>
      <c r="G27" s="1"/>
      <c r="H27" s="17"/>
      <c r="I27" s="17"/>
      <c r="J27" s="19"/>
      <c r="K27" s="16"/>
      <c r="L27" s="19"/>
      <c r="M27" s="20"/>
      <c r="N27" s="20"/>
      <c r="O27" s="20"/>
      <c r="Q27" s="21"/>
      <c r="S27" s="50"/>
    </row>
    <row r="28" spans="2:19" x14ac:dyDescent="0.2">
      <c r="B28" s="16">
        <v>92</v>
      </c>
      <c r="C28" s="19">
        <v>-4.6559999999999997</v>
      </c>
      <c r="D28" s="19"/>
      <c r="E28" s="16"/>
      <c r="F28" s="19"/>
      <c r="H28" s="17"/>
      <c r="I28" s="17"/>
      <c r="J28" s="19"/>
      <c r="K28" s="16"/>
      <c r="L28" s="19"/>
      <c r="M28" s="20"/>
      <c r="N28" s="20"/>
      <c r="O28" s="20"/>
      <c r="Q28" s="21"/>
      <c r="S28" s="50"/>
    </row>
    <row r="29" spans="2:19" x14ac:dyDescent="0.2">
      <c r="B29" s="16">
        <v>96</v>
      </c>
      <c r="C29" s="19">
        <v>-4.2279999999999998</v>
      </c>
      <c r="D29" s="19"/>
      <c r="E29" s="16"/>
      <c r="F29" s="19"/>
      <c r="H29" s="17"/>
      <c r="I29" s="17"/>
      <c r="J29" s="19"/>
      <c r="K29" s="16"/>
      <c r="L29" s="19"/>
      <c r="N29" s="24"/>
      <c r="O29" s="24"/>
      <c r="S29" s="50"/>
    </row>
    <row r="30" spans="2:19" ht="14.45" customHeight="1" x14ac:dyDescent="0.25">
      <c r="B30" s="16">
        <v>100</v>
      </c>
      <c r="C30" s="19">
        <v>-3.3330000000000002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50"/>
    </row>
    <row r="31" spans="2:19" x14ac:dyDescent="0.2">
      <c r="B31" s="16">
        <v>104</v>
      </c>
      <c r="C31" s="19">
        <v>-2.2530000000000001</v>
      </c>
      <c r="I31" s="5"/>
      <c r="M31" s="5"/>
    </row>
    <row r="32" spans="2:19" x14ac:dyDescent="0.2">
      <c r="B32" s="16">
        <v>108</v>
      </c>
      <c r="C32" s="19">
        <v>-1.248</v>
      </c>
      <c r="I32" s="5"/>
      <c r="M32" s="5"/>
    </row>
    <row r="33" spans="1:16384" x14ac:dyDescent="0.2">
      <c r="B33" s="16">
        <v>110</v>
      </c>
      <c r="C33" s="19">
        <v>2.7469999999999999</v>
      </c>
      <c r="I33" s="5"/>
      <c r="M33" s="15" t="s">
        <v>18</v>
      </c>
    </row>
    <row r="34" spans="1:16384" x14ac:dyDescent="0.2">
      <c r="B34" s="16">
        <v>113</v>
      </c>
      <c r="C34" s="19">
        <v>2.742</v>
      </c>
      <c r="I34" s="5"/>
      <c r="M34" s="20" t="s">
        <v>23</v>
      </c>
    </row>
    <row r="35" spans="1:16384" s="102" customFormat="1" ht="15" x14ac:dyDescent="0.25">
      <c r="A35" s="25"/>
      <c r="Q35" s="25"/>
      <c r="AG35" s="25"/>
      <c r="AW35" s="25"/>
      <c r="BM35" s="25"/>
      <c r="CC35" s="25"/>
      <c r="CS35" s="25"/>
      <c r="DI35" s="25"/>
      <c r="DY35" s="25"/>
      <c r="EO35" s="25"/>
      <c r="FE35" s="25"/>
      <c r="FU35" s="25"/>
      <c r="GK35" s="25"/>
      <c r="HA35" s="25"/>
      <c r="HQ35" s="25"/>
      <c r="IG35" s="25"/>
      <c r="IW35" s="25"/>
      <c r="JM35" s="25"/>
      <c r="KC35" s="25"/>
      <c r="KS35" s="25"/>
      <c r="LI35" s="25"/>
      <c r="LY35" s="25"/>
      <c r="MO35" s="25"/>
      <c r="NE35" s="25"/>
      <c r="NU35" s="25"/>
      <c r="OK35" s="25"/>
      <c r="PA35" s="25"/>
      <c r="PQ35" s="25"/>
      <c r="QG35" s="25"/>
      <c r="QW35" s="25"/>
      <c r="RM35" s="25"/>
      <c r="SC35" s="25"/>
      <c r="SS35" s="25"/>
      <c r="TI35" s="25"/>
      <c r="TY35" s="25"/>
      <c r="UO35" s="25"/>
      <c r="VE35" s="25"/>
      <c r="VU35" s="25"/>
      <c r="WK35" s="25"/>
      <c r="XA35" s="25"/>
      <c r="XQ35" s="25"/>
      <c r="YG35" s="25"/>
      <c r="YW35" s="25"/>
      <c r="ZM35" s="25"/>
      <c r="AAC35" s="25"/>
      <c r="AAS35" s="25"/>
      <c r="ABI35" s="25"/>
      <c r="ABY35" s="25"/>
      <c r="ACO35" s="25"/>
      <c r="ADE35" s="25"/>
      <c r="ADU35" s="25"/>
      <c r="AEK35" s="25"/>
      <c r="AFA35" s="25"/>
      <c r="AFQ35" s="25"/>
      <c r="AGG35" s="25"/>
      <c r="AGW35" s="25"/>
      <c r="AHM35" s="25"/>
      <c r="AIC35" s="25"/>
      <c r="AIS35" s="25"/>
      <c r="AJI35" s="25"/>
      <c r="AJY35" s="25"/>
      <c r="AKO35" s="25"/>
      <c r="ALE35" s="25"/>
      <c r="ALU35" s="25"/>
      <c r="AMK35" s="25"/>
      <c r="ANA35" s="25"/>
      <c r="ANQ35" s="25"/>
      <c r="AOG35" s="25"/>
      <c r="AOW35" s="25"/>
      <c r="APM35" s="25"/>
      <c r="AQC35" s="25"/>
      <c r="AQS35" s="25"/>
      <c r="ARI35" s="25"/>
      <c r="ARY35" s="25"/>
      <c r="ASO35" s="25"/>
      <c r="ATE35" s="25"/>
      <c r="ATU35" s="25"/>
      <c r="AUK35" s="25"/>
      <c r="AVA35" s="25"/>
      <c r="AVQ35" s="25"/>
      <c r="AWG35" s="25"/>
      <c r="AWW35" s="25"/>
      <c r="AXM35" s="25"/>
      <c r="AYC35" s="25"/>
      <c r="AYS35" s="25"/>
      <c r="AZI35" s="25"/>
      <c r="AZY35" s="25"/>
      <c r="BAO35" s="25"/>
      <c r="BBE35" s="25"/>
      <c r="BBU35" s="25"/>
      <c r="BCK35" s="25"/>
      <c r="BDA35" s="25"/>
      <c r="BDQ35" s="25"/>
      <c r="BEG35" s="25"/>
      <c r="BEW35" s="25"/>
      <c r="BFM35" s="25"/>
      <c r="BGC35" s="25"/>
      <c r="BGS35" s="25"/>
      <c r="BHI35" s="25"/>
      <c r="BHY35" s="25"/>
      <c r="BIO35" s="25"/>
      <c r="BJE35" s="25"/>
      <c r="BJU35" s="25"/>
      <c r="BKK35" s="25"/>
      <c r="BLA35" s="25"/>
      <c r="BLQ35" s="25"/>
      <c r="BMG35" s="25"/>
      <c r="BMW35" s="25"/>
      <c r="BNM35" s="25"/>
      <c r="BOC35" s="25"/>
      <c r="BOS35" s="25"/>
      <c r="BPI35" s="25"/>
      <c r="BPY35" s="25"/>
      <c r="BQO35" s="25"/>
      <c r="BRE35" s="25"/>
      <c r="BRU35" s="25"/>
      <c r="BSK35" s="25"/>
      <c r="BTA35" s="25"/>
      <c r="BTQ35" s="25"/>
      <c r="BUG35" s="25"/>
      <c r="BUW35" s="25"/>
      <c r="BVM35" s="25"/>
      <c r="BWC35" s="25"/>
      <c r="BWS35" s="25"/>
      <c r="BXI35" s="25"/>
      <c r="BXY35" s="25"/>
      <c r="BYO35" s="25"/>
      <c r="BZE35" s="25"/>
      <c r="BZU35" s="25"/>
      <c r="CAK35" s="25"/>
      <c r="CBA35" s="25"/>
      <c r="CBQ35" s="25"/>
      <c r="CCG35" s="25"/>
      <c r="CCW35" s="25"/>
      <c r="CDM35" s="25"/>
      <c r="CEC35" s="25"/>
      <c r="CES35" s="25"/>
      <c r="CFI35" s="25"/>
      <c r="CFY35" s="25"/>
      <c r="CGO35" s="25"/>
      <c r="CHE35" s="25"/>
      <c r="CHU35" s="25"/>
      <c r="CIK35" s="25"/>
      <c r="CJA35" s="25"/>
      <c r="CJQ35" s="25"/>
      <c r="CKG35" s="25"/>
      <c r="CKW35" s="25"/>
      <c r="CLM35" s="25"/>
      <c r="CMC35" s="25"/>
      <c r="CMS35" s="25"/>
      <c r="CNI35" s="25"/>
      <c r="CNY35" s="25"/>
      <c r="COO35" s="25"/>
      <c r="CPE35" s="25"/>
      <c r="CPU35" s="25"/>
      <c r="CQK35" s="25"/>
      <c r="CRA35" s="25"/>
      <c r="CRQ35" s="25"/>
      <c r="CSG35" s="25"/>
      <c r="CSW35" s="25"/>
      <c r="CTM35" s="25"/>
      <c r="CUC35" s="25"/>
      <c r="CUS35" s="25"/>
      <c r="CVI35" s="25"/>
      <c r="CVY35" s="25"/>
      <c r="CWO35" s="25"/>
      <c r="CXE35" s="25"/>
      <c r="CXU35" s="25"/>
      <c r="CYK35" s="25"/>
      <c r="CZA35" s="25"/>
      <c r="CZQ35" s="25"/>
      <c r="DAG35" s="25"/>
      <c r="DAW35" s="25"/>
      <c r="DBM35" s="25"/>
      <c r="DCC35" s="25"/>
      <c r="DCS35" s="25"/>
      <c r="DDI35" s="25"/>
      <c r="DDY35" s="25"/>
      <c r="DEO35" s="25"/>
      <c r="DFE35" s="25"/>
      <c r="DFU35" s="25"/>
      <c r="DGK35" s="25"/>
      <c r="DHA35" s="25"/>
      <c r="DHQ35" s="25"/>
      <c r="DIG35" s="25"/>
      <c r="DIW35" s="25"/>
      <c r="DJM35" s="25"/>
      <c r="DKC35" s="25"/>
      <c r="DKS35" s="25"/>
      <c r="DLI35" s="25"/>
      <c r="DLY35" s="25"/>
      <c r="DMO35" s="25"/>
      <c r="DNE35" s="25"/>
      <c r="DNU35" s="25"/>
      <c r="DOK35" s="25"/>
      <c r="DPA35" s="25"/>
      <c r="DPQ35" s="25"/>
      <c r="DQG35" s="25"/>
      <c r="DQW35" s="25"/>
      <c r="DRM35" s="25"/>
      <c r="DSC35" s="25"/>
      <c r="DSS35" s="25"/>
      <c r="DTI35" s="25"/>
      <c r="DTY35" s="25"/>
      <c r="DUO35" s="25"/>
      <c r="DVE35" s="25"/>
      <c r="DVU35" s="25"/>
      <c r="DWK35" s="25"/>
      <c r="DXA35" s="25"/>
      <c r="DXQ35" s="25"/>
      <c r="DYG35" s="25"/>
      <c r="DYW35" s="25"/>
      <c r="DZM35" s="25"/>
      <c r="EAC35" s="25"/>
      <c r="EAS35" s="25"/>
      <c r="EBI35" s="25"/>
      <c r="EBY35" s="25"/>
      <c r="ECO35" s="25"/>
      <c r="EDE35" s="25"/>
      <c r="EDU35" s="25"/>
      <c r="EEK35" s="25"/>
      <c r="EFA35" s="25"/>
      <c r="EFQ35" s="25"/>
      <c r="EGG35" s="25"/>
      <c r="EGW35" s="25"/>
      <c r="EHM35" s="25"/>
      <c r="EIC35" s="25"/>
      <c r="EIS35" s="25"/>
      <c r="EJI35" s="25"/>
      <c r="EJY35" s="25"/>
      <c r="EKO35" s="25"/>
      <c r="ELE35" s="25"/>
      <c r="ELU35" s="25"/>
      <c r="EMK35" s="25"/>
      <c r="ENA35" s="25"/>
      <c r="ENQ35" s="25"/>
      <c r="EOG35" s="25"/>
      <c r="EOW35" s="25"/>
      <c r="EPM35" s="25"/>
      <c r="EQC35" s="25"/>
      <c r="EQS35" s="25"/>
      <c r="ERI35" s="25"/>
      <c r="ERY35" s="25"/>
      <c r="ESO35" s="25"/>
      <c r="ETE35" s="25"/>
      <c r="ETU35" s="25"/>
      <c r="EUK35" s="25"/>
      <c r="EVA35" s="25"/>
      <c r="EVQ35" s="25"/>
      <c r="EWG35" s="25"/>
      <c r="EWW35" s="25"/>
      <c r="EXM35" s="25"/>
      <c r="EYC35" s="25"/>
      <c r="EYS35" s="25"/>
      <c r="EZI35" s="25"/>
      <c r="EZY35" s="25"/>
      <c r="FAO35" s="25"/>
      <c r="FBE35" s="25"/>
      <c r="FBU35" s="25"/>
      <c r="FCK35" s="25"/>
      <c r="FDA35" s="25"/>
      <c r="FDQ35" s="25"/>
      <c r="FEG35" s="25"/>
      <c r="FEW35" s="25"/>
      <c r="FFM35" s="25"/>
      <c r="FGC35" s="25"/>
      <c r="FGS35" s="25"/>
      <c r="FHI35" s="25"/>
      <c r="FHY35" s="25"/>
      <c r="FIO35" s="25"/>
      <c r="FJE35" s="25"/>
      <c r="FJU35" s="25"/>
      <c r="FKK35" s="25"/>
      <c r="FLA35" s="25"/>
      <c r="FLQ35" s="25"/>
      <c r="FMG35" s="25"/>
      <c r="FMW35" s="25"/>
      <c r="FNM35" s="25"/>
      <c r="FOC35" s="25"/>
      <c r="FOS35" s="25"/>
      <c r="FPI35" s="25"/>
      <c r="FPY35" s="25"/>
      <c r="FQO35" s="25"/>
      <c r="FRE35" s="25"/>
      <c r="FRU35" s="25"/>
      <c r="FSK35" s="25"/>
      <c r="FTA35" s="25"/>
      <c r="FTQ35" s="25"/>
      <c r="FUG35" s="25"/>
      <c r="FUW35" s="25"/>
      <c r="FVM35" s="25"/>
      <c r="FWC35" s="25"/>
      <c r="FWS35" s="25"/>
      <c r="FXI35" s="25"/>
      <c r="FXY35" s="25"/>
      <c r="FYO35" s="25"/>
      <c r="FZE35" s="25"/>
      <c r="FZU35" s="25"/>
      <c r="GAK35" s="25"/>
      <c r="GBA35" s="25"/>
      <c r="GBQ35" s="25"/>
      <c r="GCG35" s="25"/>
      <c r="GCW35" s="25"/>
      <c r="GDM35" s="25"/>
      <c r="GEC35" s="25"/>
      <c r="GES35" s="25"/>
      <c r="GFI35" s="25"/>
      <c r="GFY35" s="25"/>
      <c r="GGO35" s="25"/>
      <c r="GHE35" s="25"/>
      <c r="GHU35" s="25"/>
      <c r="GIK35" s="25"/>
      <c r="GJA35" s="25"/>
      <c r="GJQ35" s="25"/>
      <c r="GKG35" s="25"/>
      <c r="GKW35" s="25"/>
      <c r="GLM35" s="25"/>
      <c r="GMC35" s="25"/>
      <c r="GMS35" s="25"/>
      <c r="GNI35" s="25"/>
      <c r="GNY35" s="25"/>
      <c r="GOO35" s="25"/>
      <c r="GPE35" s="25"/>
      <c r="GPU35" s="25"/>
      <c r="GQK35" s="25"/>
      <c r="GRA35" s="25"/>
      <c r="GRQ35" s="25"/>
      <c r="GSG35" s="25"/>
      <c r="GSW35" s="25"/>
      <c r="GTM35" s="25"/>
      <c r="GUC35" s="25"/>
      <c r="GUS35" s="25"/>
      <c r="GVI35" s="25"/>
      <c r="GVY35" s="25"/>
      <c r="GWO35" s="25"/>
      <c r="GXE35" s="25"/>
      <c r="GXU35" s="25"/>
      <c r="GYK35" s="25"/>
      <c r="GZA35" s="25"/>
      <c r="GZQ35" s="25"/>
      <c r="HAG35" s="25"/>
      <c r="HAW35" s="25"/>
      <c r="HBM35" s="25"/>
      <c r="HCC35" s="25"/>
      <c r="HCS35" s="25"/>
      <c r="HDI35" s="25"/>
      <c r="HDY35" s="25"/>
      <c r="HEO35" s="25"/>
      <c r="HFE35" s="25"/>
      <c r="HFU35" s="25"/>
      <c r="HGK35" s="25"/>
      <c r="HHA35" s="25"/>
      <c r="HHQ35" s="25"/>
      <c r="HIG35" s="25"/>
      <c r="HIW35" s="25"/>
      <c r="HJM35" s="25"/>
      <c r="HKC35" s="25"/>
      <c r="HKS35" s="25"/>
      <c r="HLI35" s="25"/>
      <c r="HLY35" s="25"/>
      <c r="HMO35" s="25"/>
      <c r="HNE35" s="25"/>
      <c r="HNU35" s="25"/>
      <c r="HOK35" s="25"/>
      <c r="HPA35" s="25"/>
      <c r="HPQ35" s="25"/>
      <c r="HQG35" s="25"/>
      <c r="HQW35" s="25"/>
      <c r="HRM35" s="25"/>
      <c r="HSC35" s="25"/>
      <c r="HSS35" s="25"/>
      <c r="HTI35" s="25"/>
      <c r="HTY35" s="25"/>
      <c r="HUO35" s="25"/>
      <c r="HVE35" s="25"/>
      <c r="HVU35" s="25"/>
      <c r="HWK35" s="25"/>
      <c r="HXA35" s="25"/>
      <c r="HXQ35" s="25"/>
      <c r="HYG35" s="25"/>
      <c r="HYW35" s="25"/>
      <c r="HZM35" s="25"/>
      <c r="IAC35" s="25"/>
      <c r="IAS35" s="25"/>
      <c r="IBI35" s="25"/>
      <c r="IBY35" s="25"/>
      <c r="ICO35" s="25"/>
      <c r="IDE35" s="25"/>
      <c r="IDU35" s="25"/>
      <c r="IEK35" s="25"/>
      <c r="IFA35" s="25"/>
      <c r="IFQ35" s="25"/>
      <c r="IGG35" s="25"/>
      <c r="IGW35" s="25"/>
      <c r="IHM35" s="25"/>
      <c r="IIC35" s="25"/>
      <c r="IIS35" s="25"/>
      <c r="IJI35" s="25"/>
      <c r="IJY35" s="25"/>
      <c r="IKO35" s="25"/>
      <c r="ILE35" s="25"/>
      <c r="ILU35" s="25"/>
      <c r="IMK35" s="25"/>
      <c r="INA35" s="25"/>
      <c r="INQ35" s="25"/>
      <c r="IOG35" s="25"/>
      <c r="IOW35" s="25"/>
      <c r="IPM35" s="25"/>
      <c r="IQC35" s="25"/>
      <c r="IQS35" s="25"/>
      <c r="IRI35" s="25"/>
      <c r="IRY35" s="25"/>
      <c r="ISO35" s="25"/>
      <c r="ITE35" s="25"/>
      <c r="ITU35" s="25"/>
      <c r="IUK35" s="25"/>
      <c r="IVA35" s="25"/>
      <c r="IVQ35" s="25"/>
      <c r="IWG35" s="25"/>
      <c r="IWW35" s="25"/>
      <c r="IXM35" s="25"/>
      <c r="IYC35" s="25"/>
      <c r="IYS35" s="25"/>
      <c r="IZI35" s="25"/>
      <c r="IZY35" s="25"/>
      <c r="JAO35" s="25"/>
      <c r="JBE35" s="25"/>
      <c r="JBU35" s="25"/>
      <c r="JCK35" s="25"/>
      <c r="JDA35" s="25"/>
      <c r="JDQ35" s="25"/>
      <c r="JEG35" s="25"/>
      <c r="JEW35" s="25"/>
      <c r="JFM35" s="25"/>
      <c r="JGC35" s="25"/>
      <c r="JGS35" s="25"/>
      <c r="JHI35" s="25"/>
      <c r="JHY35" s="25"/>
      <c r="JIO35" s="25"/>
      <c r="JJE35" s="25"/>
      <c r="JJU35" s="25"/>
      <c r="JKK35" s="25"/>
      <c r="JLA35" s="25"/>
      <c r="JLQ35" s="25"/>
      <c r="JMG35" s="25"/>
      <c r="JMW35" s="25"/>
      <c r="JNM35" s="25"/>
      <c r="JOC35" s="25"/>
      <c r="JOS35" s="25"/>
      <c r="JPI35" s="25"/>
      <c r="JPY35" s="25"/>
      <c r="JQO35" s="25"/>
      <c r="JRE35" s="25"/>
      <c r="JRU35" s="25"/>
      <c r="JSK35" s="25"/>
      <c r="JTA35" s="25"/>
      <c r="JTQ35" s="25"/>
      <c r="JUG35" s="25"/>
      <c r="JUW35" s="25"/>
      <c r="JVM35" s="25"/>
      <c r="JWC35" s="25"/>
      <c r="JWS35" s="25"/>
      <c r="JXI35" s="25"/>
      <c r="JXY35" s="25"/>
      <c r="JYO35" s="25"/>
      <c r="JZE35" s="25"/>
      <c r="JZU35" s="25"/>
      <c r="KAK35" s="25"/>
      <c r="KBA35" s="25"/>
      <c r="KBQ35" s="25"/>
      <c r="KCG35" s="25"/>
      <c r="KCW35" s="25"/>
      <c r="KDM35" s="25"/>
      <c r="KEC35" s="25"/>
      <c r="KES35" s="25"/>
      <c r="KFI35" s="25"/>
      <c r="KFY35" s="25"/>
      <c r="KGO35" s="25"/>
      <c r="KHE35" s="25"/>
      <c r="KHU35" s="25"/>
      <c r="KIK35" s="25"/>
      <c r="KJA35" s="25"/>
      <c r="KJQ35" s="25"/>
      <c r="KKG35" s="25"/>
      <c r="KKW35" s="25"/>
      <c r="KLM35" s="25"/>
      <c r="KMC35" s="25"/>
      <c r="KMS35" s="25"/>
      <c r="KNI35" s="25"/>
      <c r="KNY35" s="25"/>
      <c r="KOO35" s="25"/>
      <c r="KPE35" s="25"/>
      <c r="KPU35" s="25"/>
      <c r="KQK35" s="25"/>
      <c r="KRA35" s="25"/>
      <c r="KRQ35" s="25"/>
      <c r="KSG35" s="25"/>
      <c r="KSW35" s="25"/>
      <c r="KTM35" s="25"/>
      <c r="KUC35" s="25"/>
      <c r="KUS35" s="25"/>
      <c r="KVI35" s="25"/>
      <c r="KVY35" s="25"/>
      <c r="KWO35" s="25"/>
      <c r="KXE35" s="25"/>
      <c r="KXU35" s="25"/>
      <c r="KYK35" s="25"/>
      <c r="KZA35" s="25"/>
      <c r="KZQ35" s="25"/>
      <c r="LAG35" s="25"/>
      <c r="LAW35" s="25"/>
      <c r="LBM35" s="25"/>
      <c r="LCC35" s="25"/>
      <c r="LCS35" s="25"/>
      <c r="LDI35" s="25"/>
      <c r="LDY35" s="25"/>
      <c r="LEO35" s="25"/>
      <c r="LFE35" s="25"/>
      <c r="LFU35" s="25"/>
      <c r="LGK35" s="25"/>
      <c r="LHA35" s="25"/>
      <c r="LHQ35" s="25"/>
      <c r="LIG35" s="25"/>
      <c r="LIW35" s="25"/>
      <c r="LJM35" s="25"/>
      <c r="LKC35" s="25"/>
      <c r="LKS35" s="25"/>
      <c r="LLI35" s="25"/>
      <c r="LLY35" s="25"/>
      <c r="LMO35" s="25"/>
      <c r="LNE35" s="25"/>
      <c r="LNU35" s="25"/>
      <c r="LOK35" s="25"/>
      <c r="LPA35" s="25"/>
      <c r="LPQ35" s="25"/>
      <c r="LQG35" s="25"/>
      <c r="LQW35" s="25"/>
      <c r="LRM35" s="25"/>
      <c r="LSC35" s="25"/>
      <c r="LSS35" s="25"/>
      <c r="LTI35" s="25"/>
      <c r="LTY35" s="25"/>
      <c r="LUO35" s="25"/>
      <c r="LVE35" s="25"/>
      <c r="LVU35" s="25"/>
      <c r="LWK35" s="25"/>
      <c r="LXA35" s="25"/>
      <c r="LXQ35" s="25"/>
      <c r="LYG35" s="25"/>
      <c r="LYW35" s="25"/>
      <c r="LZM35" s="25"/>
      <c r="MAC35" s="25"/>
      <c r="MAS35" s="25"/>
      <c r="MBI35" s="25"/>
      <c r="MBY35" s="25"/>
      <c r="MCO35" s="25"/>
      <c r="MDE35" s="25"/>
      <c r="MDU35" s="25"/>
      <c r="MEK35" s="25"/>
      <c r="MFA35" s="25"/>
      <c r="MFQ35" s="25"/>
      <c r="MGG35" s="25"/>
      <c r="MGW35" s="25"/>
      <c r="MHM35" s="25"/>
      <c r="MIC35" s="25"/>
      <c r="MIS35" s="25"/>
      <c r="MJI35" s="25"/>
      <c r="MJY35" s="25"/>
      <c r="MKO35" s="25"/>
      <c r="MLE35" s="25"/>
      <c r="MLU35" s="25"/>
      <c r="MMK35" s="25"/>
      <c r="MNA35" s="25"/>
      <c r="MNQ35" s="25"/>
      <c r="MOG35" s="25"/>
      <c r="MOW35" s="25"/>
      <c r="MPM35" s="25"/>
      <c r="MQC35" s="25"/>
      <c r="MQS35" s="25"/>
      <c r="MRI35" s="25"/>
      <c r="MRY35" s="25"/>
      <c r="MSO35" s="25"/>
      <c r="MTE35" s="25"/>
      <c r="MTU35" s="25"/>
      <c r="MUK35" s="25"/>
      <c r="MVA35" s="25"/>
      <c r="MVQ35" s="25"/>
      <c r="MWG35" s="25"/>
      <c r="MWW35" s="25"/>
      <c r="MXM35" s="25"/>
      <c r="MYC35" s="25"/>
      <c r="MYS35" s="25"/>
      <c r="MZI35" s="25"/>
      <c r="MZY35" s="25"/>
      <c r="NAO35" s="25"/>
      <c r="NBE35" s="25"/>
      <c r="NBU35" s="25"/>
      <c r="NCK35" s="25"/>
      <c r="NDA35" s="25"/>
      <c r="NDQ35" s="25"/>
      <c r="NEG35" s="25"/>
      <c r="NEW35" s="25"/>
      <c r="NFM35" s="25"/>
      <c r="NGC35" s="25"/>
      <c r="NGS35" s="25"/>
      <c r="NHI35" s="25"/>
      <c r="NHY35" s="25"/>
      <c r="NIO35" s="25"/>
      <c r="NJE35" s="25"/>
      <c r="NJU35" s="25"/>
      <c r="NKK35" s="25"/>
      <c r="NLA35" s="25"/>
      <c r="NLQ35" s="25"/>
      <c r="NMG35" s="25"/>
      <c r="NMW35" s="25"/>
      <c r="NNM35" s="25"/>
      <c r="NOC35" s="25"/>
      <c r="NOS35" s="25"/>
      <c r="NPI35" s="25"/>
      <c r="NPY35" s="25"/>
      <c r="NQO35" s="25"/>
      <c r="NRE35" s="25"/>
      <c r="NRU35" s="25"/>
      <c r="NSK35" s="25"/>
      <c r="NTA35" s="25"/>
      <c r="NTQ35" s="25"/>
      <c r="NUG35" s="25"/>
      <c r="NUW35" s="25"/>
      <c r="NVM35" s="25"/>
      <c r="NWC35" s="25"/>
      <c r="NWS35" s="25"/>
      <c r="NXI35" s="25"/>
      <c r="NXY35" s="25"/>
      <c r="NYO35" s="25"/>
      <c r="NZE35" s="25"/>
      <c r="NZU35" s="25"/>
      <c r="OAK35" s="25"/>
      <c r="OBA35" s="25"/>
      <c r="OBQ35" s="25"/>
      <c r="OCG35" s="25"/>
      <c r="OCW35" s="25"/>
      <c r="ODM35" s="25"/>
      <c r="OEC35" s="25"/>
      <c r="OES35" s="25"/>
      <c r="OFI35" s="25"/>
      <c r="OFY35" s="25"/>
      <c r="OGO35" s="25"/>
      <c r="OHE35" s="25"/>
      <c r="OHU35" s="25"/>
      <c r="OIK35" s="25"/>
      <c r="OJA35" s="25"/>
      <c r="OJQ35" s="25"/>
      <c r="OKG35" s="25"/>
      <c r="OKW35" s="25"/>
      <c r="OLM35" s="25"/>
      <c r="OMC35" s="25"/>
      <c r="OMS35" s="25"/>
      <c r="ONI35" s="25"/>
      <c r="ONY35" s="25"/>
      <c r="OOO35" s="25"/>
      <c r="OPE35" s="25"/>
      <c r="OPU35" s="25"/>
      <c r="OQK35" s="25"/>
      <c r="ORA35" s="25"/>
      <c r="ORQ35" s="25"/>
      <c r="OSG35" s="25"/>
      <c r="OSW35" s="25"/>
      <c r="OTM35" s="25"/>
      <c r="OUC35" s="25"/>
      <c r="OUS35" s="25"/>
      <c r="OVI35" s="25"/>
      <c r="OVY35" s="25"/>
      <c r="OWO35" s="25"/>
      <c r="OXE35" s="25"/>
      <c r="OXU35" s="25"/>
      <c r="OYK35" s="25"/>
      <c r="OZA35" s="25"/>
      <c r="OZQ35" s="25"/>
      <c r="PAG35" s="25"/>
      <c r="PAW35" s="25"/>
      <c r="PBM35" s="25"/>
      <c r="PCC35" s="25"/>
      <c r="PCS35" s="25"/>
      <c r="PDI35" s="25"/>
      <c r="PDY35" s="25"/>
      <c r="PEO35" s="25"/>
      <c r="PFE35" s="25"/>
      <c r="PFU35" s="25"/>
      <c r="PGK35" s="25"/>
      <c r="PHA35" s="25"/>
      <c r="PHQ35" s="25"/>
      <c r="PIG35" s="25"/>
      <c r="PIW35" s="25"/>
      <c r="PJM35" s="25"/>
      <c r="PKC35" s="25"/>
      <c r="PKS35" s="25"/>
      <c r="PLI35" s="25"/>
      <c r="PLY35" s="25"/>
      <c r="PMO35" s="25"/>
      <c r="PNE35" s="25"/>
      <c r="PNU35" s="25"/>
      <c r="POK35" s="25"/>
      <c r="PPA35" s="25"/>
      <c r="PPQ35" s="25"/>
      <c r="PQG35" s="25"/>
      <c r="PQW35" s="25"/>
      <c r="PRM35" s="25"/>
      <c r="PSC35" s="25"/>
      <c r="PSS35" s="25"/>
      <c r="PTI35" s="25"/>
      <c r="PTY35" s="25"/>
      <c r="PUO35" s="25"/>
      <c r="PVE35" s="25"/>
      <c r="PVU35" s="25"/>
      <c r="PWK35" s="25"/>
      <c r="PXA35" s="25"/>
      <c r="PXQ35" s="25"/>
      <c r="PYG35" s="25"/>
      <c r="PYW35" s="25"/>
      <c r="PZM35" s="25"/>
      <c r="QAC35" s="25"/>
      <c r="QAS35" s="25"/>
      <c r="QBI35" s="25"/>
      <c r="QBY35" s="25"/>
      <c r="QCO35" s="25"/>
      <c r="QDE35" s="25"/>
      <c r="QDU35" s="25"/>
      <c r="QEK35" s="25"/>
      <c r="QFA35" s="25"/>
      <c r="QFQ35" s="25"/>
      <c r="QGG35" s="25"/>
      <c r="QGW35" s="25"/>
      <c r="QHM35" s="25"/>
      <c r="QIC35" s="25"/>
      <c r="QIS35" s="25"/>
      <c r="QJI35" s="25"/>
      <c r="QJY35" s="25"/>
      <c r="QKO35" s="25"/>
      <c r="QLE35" s="25"/>
      <c r="QLU35" s="25"/>
      <c r="QMK35" s="25"/>
      <c r="QNA35" s="25"/>
      <c r="QNQ35" s="25"/>
      <c r="QOG35" s="25"/>
      <c r="QOW35" s="25"/>
      <c r="QPM35" s="25"/>
      <c r="QQC35" s="25"/>
      <c r="QQS35" s="25"/>
      <c r="QRI35" s="25"/>
      <c r="QRY35" s="25"/>
      <c r="QSO35" s="25"/>
      <c r="QTE35" s="25"/>
      <c r="QTU35" s="25"/>
      <c r="QUK35" s="25"/>
      <c r="QVA35" s="25"/>
      <c r="QVQ35" s="25"/>
      <c r="QWG35" s="25"/>
      <c r="QWW35" s="25"/>
      <c r="QXM35" s="25"/>
      <c r="QYC35" s="25"/>
      <c r="QYS35" s="25"/>
      <c r="QZI35" s="25"/>
      <c r="QZY35" s="25"/>
      <c r="RAO35" s="25"/>
      <c r="RBE35" s="25"/>
      <c r="RBU35" s="25"/>
      <c r="RCK35" s="25"/>
      <c r="RDA35" s="25"/>
      <c r="RDQ35" s="25"/>
      <c r="REG35" s="25"/>
      <c r="REW35" s="25"/>
      <c r="RFM35" s="25"/>
      <c r="RGC35" s="25"/>
      <c r="RGS35" s="25"/>
      <c r="RHI35" s="25"/>
      <c r="RHY35" s="25"/>
      <c r="RIO35" s="25"/>
      <c r="RJE35" s="25"/>
      <c r="RJU35" s="25"/>
      <c r="RKK35" s="25"/>
      <c r="RLA35" s="25"/>
      <c r="RLQ35" s="25"/>
      <c r="RMG35" s="25"/>
      <c r="RMW35" s="25"/>
      <c r="RNM35" s="25"/>
      <c r="ROC35" s="25"/>
      <c r="ROS35" s="25"/>
      <c r="RPI35" s="25"/>
      <c r="RPY35" s="25"/>
      <c r="RQO35" s="25"/>
      <c r="RRE35" s="25"/>
      <c r="RRU35" s="25"/>
      <c r="RSK35" s="25"/>
      <c r="RTA35" s="25"/>
      <c r="RTQ35" s="25"/>
      <c r="RUG35" s="25"/>
      <c r="RUW35" s="25"/>
      <c r="RVM35" s="25"/>
      <c r="RWC35" s="25"/>
      <c r="RWS35" s="25"/>
      <c r="RXI35" s="25"/>
      <c r="RXY35" s="25"/>
      <c r="RYO35" s="25"/>
      <c r="RZE35" s="25"/>
      <c r="RZU35" s="25"/>
      <c r="SAK35" s="25"/>
      <c r="SBA35" s="25"/>
      <c r="SBQ35" s="25"/>
      <c r="SCG35" s="25"/>
      <c r="SCW35" s="25"/>
      <c r="SDM35" s="25"/>
      <c r="SEC35" s="25"/>
      <c r="SES35" s="25"/>
      <c r="SFI35" s="25"/>
      <c r="SFY35" s="25"/>
      <c r="SGO35" s="25"/>
      <c r="SHE35" s="25"/>
      <c r="SHU35" s="25"/>
      <c r="SIK35" s="25"/>
      <c r="SJA35" s="25"/>
      <c r="SJQ35" s="25"/>
      <c r="SKG35" s="25"/>
      <c r="SKW35" s="25"/>
      <c r="SLM35" s="25"/>
      <c r="SMC35" s="25"/>
      <c r="SMS35" s="25"/>
      <c r="SNI35" s="25"/>
      <c r="SNY35" s="25"/>
      <c r="SOO35" s="25"/>
      <c r="SPE35" s="25"/>
      <c r="SPU35" s="25"/>
      <c r="SQK35" s="25"/>
      <c r="SRA35" s="25"/>
      <c r="SRQ35" s="25"/>
      <c r="SSG35" s="25"/>
      <c r="SSW35" s="25"/>
      <c r="STM35" s="25"/>
      <c r="SUC35" s="25"/>
      <c r="SUS35" s="25"/>
      <c r="SVI35" s="25"/>
      <c r="SVY35" s="25"/>
      <c r="SWO35" s="25"/>
      <c r="SXE35" s="25"/>
      <c r="SXU35" s="25"/>
      <c r="SYK35" s="25"/>
      <c r="SZA35" s="25"/>
      <c r="SZQ35" s="25"/>
      <c r="TAG35" s="25"/>
      <c r="TAW35" s="25"/>
      <c r="TBM35" s="25"/>
      <c r="TCC35" s="25"/>
      <c r="TCS35" s="25"/>
      <c r="TDI35" s="25"/>
      <c r="TDY35" s="25"/>
      <c r="TEO35" s="25"/>
      <c r="TFE35" s="25"/>
      <c r="TFU35" s="25"/>
      <c r="TGK35" s="25"/>
      <c r="THA35" s="25"/>
      <c r="THQ35" s="25"/>
      <c r="TIG35" s="25"/>
      <c r="TIW35" s="25"/>
      <c r="TJM35" s="25"/>
      <c r="TKC35" s="25"/>
      <c r="TKS35" s="25"/>
      <c r="TLI35" s="25"/>
      <c r="TLY35" s="25"/>
      <c r="TMO35" s="25"/>
      <c r="TNE35" s="25"/>
      <c r="TNU35" s="25"/>
      <c r="TOK35" s="25"/>
      <c r="TPA35" s="25"/>
      <c r="TPQ35" s="25"/>
      <c r="TQG35" s="25"/>
      <c r="TQW35" s="25"/>
      <c r="TRM35" s="25"/>
      <c r="TSC35" s="25"/>
      <c r="TSS35" s="25"/>
      <c r="TTI35" s="25"/>
      <c r="TTY35" s="25"/>
      <c r="TUO35" s="25"/>
      <c r="TVE35" s="25"/>
      <c r="TVU35" s="25"/>
      <c r="TWK35" s="25"/>
      <c r="TXA35" s="25"/>
      <c r="TXQ35" s="25"/>
      <c r="TYG35" s="25"/>
      <c r="TYW35" s="25"/>
      <c r="TZM35" s="25"/>
      <c r="UAC35" s="25"/>
      <c r="UAS35" s="25"/>
      <c r="UBI35" s="25"/>
      <c r="UBY35" s="25"/>
      <c r="UCO35" s="25"/>
      <c r="UDE35" s="25"/>
      <c r="UDU35" s="25"/>
      <c r="UEK35" s="25"/>
      <c r="UFA35" s="25"/>
      <c r="UFQ35" s="25"/>
      <c r="UGG35" s="25"/>
      <c r="UGW35" s="25"/>
      <c r="UHM35" s="25"/>
      <c r="UIC35" s="25"/>
      <c r="UIS35" s="25"/>
      <c r="UJI35" s="25"/>
      <c r="UJY35" s="25"/>
      <c r="UKO35" s="25"/>
      <c r="ULE35" s="25"/>
      <c r="ULU35" s="25"/>
      <c r="UMK35" s="25"/>
      <c r="UNA35" s="25"/>
      <c r="UNQ35" s="25"/>
      <c r="UOG35" s="25"/>
      <c r="UOW35" s="25"/>
      <c r="UPM35" s="25"/>
      <c r="UQC35" s="25"/>
      <c r="UQS35" s="25"/>
      <c r="URI35" s="25"/>
      <c r="URY35" s="25"/>
      <c r="USO35" s="25"/>
      <c r="UTE35" s="25"/>
      <c r="UTU35" s="25"/>
      <c r="UUK35" s="25"/>
      <c r="UVA35" s="25"/>
      <c r="UVQ35" s="25"/>
      <c r="UWG35" s="25"/>
      <c r="UWW35" s="25"/>
      <c r="UXM35" s="25"/>
      <c r="UYC35" s="25"/>
      <c r="UYS35" s="25"/>
      <c r="UZI35" s="25"/>
      <c r="UZY35" s="25"/>
      <c r="VAO35" s="25"/>
      <c r="VBE35" s="25"/>
      <c r="VBU35" s="25"/>
      <c r="VCK35" s="25"/>
      <c r="VDA35" s="25"/>
      <c r="VDQ35" s="25"/>
      <c r="VEG35" s="25"/>
      <c r="VEW35" s="25"/>
      <c r="VFM35" s="25"/>
      <c r="VGC35" s="25"/>
      <c r="VGS35" s="25"/>
      <c r="VHI35" s="25"/>
      <c r="VHY35" s="25"/>
      <c r="VIO35" s="25"/>
      <c r="VJE35" s="25"/>
      <c r="VJU35" s="25"/>
      <c r="VKK35" s="25"/>
      <c r="VLA35" s="25"/>
      <c r="VLQ35" s="25"/>
      <c r="VMG35" s="25"/>
      <c r="VMW35" s="25"/>
      <c r="VNM35" s="25"/>
      <c r="VOC35" s="25"/>
      <c r="VOS35" s="25"/>
      <c r="VPI35" s="25"/>
      <c r="VPY35" s="25"/>
      <c r="VQO35" s="25"/>
      <c r="VRE35" s="25"/>
      <c r="VRU35" s="25"/>
      <c r="VSK35" s="25"/>
      <c r="VTA35" s="25"/>
      <c r="VTQ35" s="25"/>
      <c r="VUG35" s="25"/>
      <c r="VUW35" s="25"/>
      <c r="VVM35" s="25"/>
      <c r="VWC35" s="25"/>
      <c r="VWS35" s="25"/>
      <c r="VXI35" s="25"/>
      <c r="VXY35" s="25"/>
      <c r="VYO35" s="25"/>
      <c r="VZE35" s="25"/>
      <c r="VZU35" s="25"/>
      <c r="WAK35" s="25"/>
      <c r="WBA35" s="25"/>
      <c r="WBQ35" s="25"/>
      <c r="WCG35" s="25"/>
      <c r="WCW35" s="25"/>
      <c r="WDM35" s="25"/>
      <c r="WEC35" s="25"/>
      <c r="WES35" s="25"/>
      <c r="WFI35" s="25"/>
      <c r="WFY35" s="25"/>
      <c r="WGO35" s="25"/>
      <c r="WHE35" s="25"/>
      <c r="WHU35" s="25"/>
      <c r="WIK35" s="25"/>
      <c r="WJA35" s="25"/>
      <c r="WJQ35" s="25"/>
      <c r="WKG35" s="25"/>
      <c r="WKW35" s="25"/>
      <c r="WLM35" s="25"/>
      <c r="WMC35" s="25"/>
      <c r="WMS35" s="25"/>
      <c r="WNI35" s="25"/>
      <c r="WNY35" s="25"/>
      <c r="WOO35" s="25"/>
      <c r="WPE35" s="25"/>
      <c r="WPU35" s="25"/>
      <c r="WQK35" s="25"/>
      <c r="WRA35" s="25"/>
      <c r="WRQ35" s="25"/>
      <c r="WSG35" s="25"/>
      <c r="WSW35" s="25"/>
      <c r="WTM35" s="25"/>
      <c r="WUC35" s="25"/>
      <c r="WUS35" s="25"/>
      <c r="WVI35" s="25"/>
      <c r="WVY35" s="25"/>
      <c r="WWO35" s="25"/>
      <c r="WXE35" s="25"/>
      <c r="WXU35" s="25"/>
      <c r="WYK35" s="25"/>
      <c r="WZA35" s="25"/>
      <c r="WZQ35" s="25"/>
      <c r="XAG35" s="25"/>
      <c r="XAW35" s="25"/>
      <c r="XBM35" s="25"/>
      <c r="XCC35" s="25"/>
      <c r="XCS35" s="25"/>
      <c r="XDI35" s="25"/>
      <c r="XDY35" s="25"/>
      <c r="XEO35" s="25"/>
    </row>
    <row r="36" spans="1:16384" s="102" customFormat="1" ht="15" x14ac:dyDescent="0.25">
      <c r="A36" s="25"/>
      <c r="Q36" s="25"/>
      <c r="AG36" s="25"/>
      <c r="AW36" s="25"/>
      <c r="BM36" s="25"/>
      <c r="CC36" s="25"/>
      <c r="CS36" s="25"/>
      <c r="DI36" s="25"/>
      <c r="DY36" s="25"/>
      <c r="EO36" s="25"/>
      <c r="FE36" s="25"/>
      <c r="FU36" s="25"/>
      <c r="GK36" s="25"/>
      <c r="HA36" s="25"/>
      <c r="HQ36" s="25"/>
      <c r="IG36" s="25"/>
      <c r="IW36" s="25"/>
      <c r="JM36" s="25"/>
      <c r="KC36" s="25"/>
      <c r="KS36" s="25"/>
      <c r="LI36" s="25"/>
      <c r="LY36" s="25"/>
      <c r="MO36" s="25"/>
      <c r="NE36" s="25"/>
      <c r="NU36" s="25"/>
      <c r="OK36" s="25"/>
      <c r="PA36" s="25"/>
      <c r="PQ36" s="25"/>
      <c r="QG36" s="25"/>
      <c r="QW36" s="25"/>
      <c r="RM36" s="25"/>
      <c r="SC36" s="25"/>
      <c r="SS36" s="25"/>
      <c r="TI36" s="25"/>
      <c r="TY36" s="25"/>
      <c r="UO36" s="25"/>
      <c r="VE36" s="25"/>
      <c r="VU36" s="25"/>
      <c r="WK36" s="25"/>
      <c r="XA36" s="25"/>
      <c r="XQ36" s="25"/>
      <c r="YG36" s="25"/>
      <c r="YW36" s="25"/>
      <c r="ZM36" s="25"/>
      <c r="AAC36" s="25"/>
      <c r="AAS36" s="25"/>
      <c r="ABI36" s="25"/>
      <c r="ABY36" s="25"/>
      <c r="ACO36" s="25"/>
      <c r="ADE36" s="25"/>
      <c r="ADU36" s="25"/>
      <c r="AEK36" s="25"/>
      <c r="AFA36" s="25"/>
      <c r="AFQ36" s="25"/>
      <c r="AGG36" s="25"/>
      <c r="AGW36" s="25"/>
      <c r="AHM36" s="25"/>
      <c r="AIC36" s="25"/>
      <c r="AIS36" s="25"/>
      <c r="AJI36" s="25"/>
      <c r="AJY36" s="25"/>
      <c r="AKO36" s="25"/>
      <c r="ALE36" s="25"/>
      <c r="ALU36" s="25"/>
      <c r="AMK36" s="25"/>
      <c r="ANA36" s="25"/>
      <c r="ANQ36" s="25"/>
      <c r="AOG36" s="25"/>
      <c r="AOW36" s="25"/>
      <c r="APM36" s="25"/>
      <c r="AQC36" s="25"/>
      <c r="AQS36" s="25"/>
      <c r="ARI36" s="25"/>
      <c r="ARY36" s="25"/>
      <c r="ASO36" s="25"/>
      <c r="ATE36" s="25"/>
      <c r="ATU36" s="25"/>
      <c r="AUK36" s="25"/>
      <c r="AVA36" s="25"/>
      <c r="AVQ36" s="25"/>
      <c r="AWG36" s="25"/>
      <c r="AWW36" s="25"/>
      <c r="AXM36" s="25"/>
      <c r="AYC36" s="25"/>
      <c r="AYS36" s="25"/>
      <c r="AZI36" s="25"/>
      <c r="AZY36" s="25"/>
      <c r="BAO36" s="25"/>
      <c r="BBE36" s="25"/>
      <c r="BBU36" s="25"/>
      <c r="BCK36" s="25"/>
      <c r="BDA36" s="25"/>
      <c r="BDQ36" s="25"/>
      <c r="BEG36" s="25"/>
      <c r="BEW36" s="25"/>
      <c r="BFM36" s="25"/>
      <c r="BGC36" s="25"/>
      <c r="BGS36" s="25"/>
      <c r="BHI36" s="25"/>
      <c r="BHY36" s="25"/>
      <c r="BIO36" s="25"/>
      <c r="BJE36" s="25"/>
      <c r="BJU36" s="25"/>
      <c r="BKK36" s="25"/>
      <c r="BLA36" s="25"/>
      <c r="BLQ36" s="25"/>
      <c r="BMG36" s="25"/>
      <c r="BMW36" s="25"/>
      <c r="BNM36" s="25"/>
      <c r="BOC36" s="25"/>
      <c r="BOS36" s="25"/>
      <c r="BPI36" s="25"/>
      <c r="BPY36" s="25"/>
      <c r="BQO36" s="25"/>
      <c r="BRE36" s="25"/>
      <c r="BRU36" s="25"/>
      <c r="BSK36" s="25"/>
      <c r="BTA36" s="25"/>
      <c r="BTQ36" s="25"/>
      <c r="BUG36" s="25"/>
      <c r="BUW36" s="25"/>
      <c r="BVM36" s="25"/>
      <c r="BWC36" s="25"/>
      <c r="BWS36" s="25"/>
      <c r="BXI36" s="25"/>
      <c r="BXY36" s="25"/>
      <c r="BYO36" s="25"/>
      <c r="BZE36" s="25"/>
      <c r="BZU36" s="25"/>
      <c r="CAK36" s="25"/>
      <c r="CBA36" s="25"/>
      <c r="CBQ36" s="25"/>
      <c r="CCG36" s="25"/>
      <c r="CCW36" s="25"/>
      <c r="CDM36" s="25"/>
      <c r="CEC36" s="25"/>
      <c r="CES36" s="25"/>
      <c r="CFI36" s="25"/>
      <c r="CFY36" s="25"/>
      <c r="CGO36" s="25"/>
      <c r="CHE36" s="25"/>
      <c r="CHU36" s="25"/>
      <c r="CIK36" s="25"/>
      <c r="CJA36" s="25"/>
      <c r="CJQ36" s="25"/>
      <c r="CKG36" s="25"/>
      <c r="CKW36" s="25"/>
      <c r="CLM36" s="25"/>
      <c r="CMC36" s="25"/>
      <c r="CMS36" s="25"/>
      <c r="CNI36" s="25"/>
      <c r="CNY36" s="25"/>
      <c r="COO36" s="25"/>
      <c r="CPE36" s="25"/>
      <c r="CPU36" s="25"/>
      <c r="CQK36" s="25"/>
      <c r="CRA36" s="25"/>
      <c r="CRQ36" s="25"/>
      <c r="CSG36" s="25"/>
      <c r="CSW36" s="25"/>
      <c r="CTM36" s="25"/>
      <c r="CUC36" s="25"/>
      <c r="CUS36" s="25"/>
      <c r="CVI36" s="25"/>
      <c r="CVY36" s="25"/>
      <c r="CWO36" s="25"/>
      <c r="CXE36" s="25"/>
      <c r="CXU36" s="25"/>
      <c r="CYK36" s="25"/>
      <c r="CZA36" s="25"/>
      <c r="CZQ36" s="25"/>
      <c r="DAG36" s="25"/>
      <c r="DAW36" s="25"/>
      <c r="DBM36" s="25"/>
      <c r="DCC36" s="25"/>
      <c r="DCS36" s="25"/>
      <c r="DDI36" s="25"/>
      <c r="DDY36" s="25"/>
      <c r="DEO36" s="25"/>
      <c r="DFE36" s="25"/>
      <c r="DFU36" s="25"/>
      <c r="DGK36" s="25"/>
      <c r="DHA36" s="25"/>
      <c r="DHQ36" s="25"/>
      <c r="DIG36" s="25"/>
      <c r="DIW36" s="25"/>
      <c r="DJM36" s="25"/>
      <c r="DKC36" s="25"/>
      <c r="DKS36" s="25"/>
      <c r="DLI36" s="25"/>
      <c r="DLY36" s="25"/>
      <c r="DMO36" s="25"/>
      <c r="DNE36" s="25"/>
      <c r="DNU36" s="25"/>
      <c r="DOK36" s="25"/>
      <c r="DPA36" s="25"/>
      <c r="DPQ36" s="25"/>
      <c r="DQG36" s="25"/>
      <c r="DQW36" s="25"/>
      <c r="DRM36" s="25"/>
      <c r="DSC36" s="25"/>
      <c r="DSS36" s="25"/>
      <c r="DTI36" s="25"/>
      <c r="DTY36" s="25"/>
      <c r="DUO36" s="25"/>
      <c r="DVE36" s="25"/>
      <c r="DVU36" s="25"/>
      <c r="DWK36" s="25"/>
      <c r="DXA36" s="25"/>
      <c r="DXQ36" s="25"/>
      <c r="DYG36" s="25"/>
      <c r="DYW36" s="25"/>
      <c r="DZM36" s="25"/>
      <c r="EAC36" s="25"/>
      <c r="EAS36" s="25"/>
      <c r="EBI36" s="25"/>
      <c r="EBY36" s="25"/>
      <c r="ECO36" s="25"/>
      <c r="EDE36" s="25"/>
      <c r="EDU36" s="25"/>
      <c r="EEK36" s="25"/>
      <c r="EFA36" s="25"/>
      <c r="EFQ36" s="25"/>
      <c r="EGG36" s="25"/>
      <c r="EGW36" s="25"/>
      <c r="EHM36" s="25"/>
      <c r="EIC36" s="25"/>
      <c r="EIS36" s="25"/>
      <c r="EJI36" s="25"/>
      <c r="EJY36" s="25"/>
      <c r="EKO36" s="25"/>
      <c r="ELE36" s="25"/>
      <c r="ELU36" s="25"/>
      <c r="EMK36" s="25"/>
      <c r="ENA36" s="25"/>
      <c r="ENQ36" s="25"/>
      <c r="EOG36" s="25"/>
      <c r="EOW36" s="25"/>
      <c r="EPM36" s="25"/>
      <c r="EQC36" s="25"/>
      <c r="EQS36" s="25"/>
      <c r="ERI36" s="25"/>
      <c r="ERY36" s="25"/>
      <c r="ESO36" s="25"/>
      <c r="ETE36" s="25"/>
      <c r="ETU36" s="25"/>
      <c r="EUK36" s="25"/>
      <c r="EVA36" s="25"/>
      <c r="EVQ36" s="25"/>
      <c r="EWG36" s="25"/>
      <c r="EWW36" s="25"/>
      <c r="EXM36" s="25"/>
      <c r="EYC36" s="25"/>
      <c r="EYS36" s="25"/>
      <c r="EZI36" s="25"/>
      <c r="EZY36" s="25"/>
      <c r="FAO36" s="25"/>
      <c r="FBE36" s="25"/>
      <c r="FBU36" s="25"/>
      <c r="FCK36" s="25"/>
      <c r="FDA36" s="25"/>
      <c r="FDQ36" s="25"/>
      <c r="FEG36" s="25"/>
      <c r="FEW36" s="25"/>
      <c r="FFM36" s="25"/>
      <c r="FGC36" s="25"/>
      <c r="FGS36" s="25"/>
      <c r="FHI36" s="25"/>
      <c r="FHY36" s="25"/>
      <c r="FIO36" s="25"/>
      <c r="FJE36" s="25"/>
      <c r="FJU36" s="25"/>
      <c r="FKK36" s="25"/>
      <c r="FLA36" s="25"/>
      <c r="FLQ36" s="25"/>
      <c r="FMG36" s="25"/>
      <c r="FMW36" s="25"/>
      <c r="FNM36" s="25"/>
      <c r="FOC36" s="25"/>
      <c r="FOS36" s="25"/>
      <c r="FPI36" s="25"/>
      <c r="FPY36" s="25"/>
      <c r="FQO36" s="25"/>
      <c r="FRE36" s="25"/>
      <c r="FRU36" s="25"/>
      <c r="FSK36" s="25"/>
      <c r="FTA36" s="25"/>
      <c r="FTQ36" s="25"/>
      <c r="FUG36" s="25"/>
      <c r="FUW36" s="25"/>
      <c r="FVM36" s="25"/>
      <c r="FWC36" s="25"/>
      <c r="FWS36" s="25"/>
      <c r="FXI36" s="25"/>
      <c r="FXY36" s="25"/>
      <c r="FYO36" s="25"/>
      <c r="FZE36" s="25"/>
      <c r="FZU36" s="25"/>
      <c r="GAK36" s="25"/>
      <c r="GBA36" s="25"/>
      <c r="GBQ36" s="25"/>
      <c r="GCG36" s="25"/>
      <c r="GCW36" s="25"/>
      <c r="GDM36" s="25"/>
      <c r="GEC36" s="25"/>
      <c r="GES36" s="25"/>
      <c r="GFI36" s="25"/>
      <c r="GFY36" s="25"/>
      <c r="GGO36" s="25"/>
      <c r="GHE36" s="25"/>
      <c r="GHU36" s="25"/>
      <c r="GIK36" s="25"/>
      <c r="GJA36" s="25"/>
      <c r="GJQ36" s="25"/>
      <c r="GKG36" s="25"/>
      <c r="GKW36" s="25"/>
      <c r="GLM36" s="25"/>
      <c r="GMC36" s="25"/>
      <c r="GMS36" s="25"/>
      <c r="GNI36" s="25"/>
      <c r="GNY36" s="25"/>
      <c r="GOO36" s="25"/>
      <c r="GPE36" s="25"/>
      <c r="GPU36" s="25"/>
      <c r="GQK36" s="25"/>
      <c r="GRA36" s="25"/>
      <c r="GRQ36" s="25"/>
      <c r="GSG36" s="25"/>
      <c r="GSW36" s="25"/>
      <c r="GTM36" s="25"/>
      <c r="GUC36" s="25"/>
      <c r="GUS36" s="25"/>
      <c r="GVI36" s="25"/>
      <c r="GVY36" s="25"/>
      <c r="GWO36" s="25"/>
      <c r="GXE36" s="25"/>
      <c r="GXU36" s="25"/>
      <c r="GYK36" s="25"/>
      <c r="GZA36" s="25"/>
      <c r="GZQ36" s="25"/>
      <c r="HAG36" s="25"/>
      <c r="HAW36" s="25"/>
      <c r="HBM36" s="25"/>
      <c r="HCC36" s="25"/>
      <c r="HCS36" s="25"/>
      <c r="HDI36" s="25"/>
      <c r="HDY36" s="25"/>
      <c r="HEO36" s="25"/>
      <c r="HFE36" s="25"/>
      <c r="HFU36" s="25"/>
      <c r="HGK36" s="25"/>
      <c r="HHA36" s="25"/>
      <c r="HHQ36" s="25"/>
      <c r="HIG36" s="25"/>
      <c r="HIW36" s="25"/>
      <c r="HJM36" s="25"/>
      <c r="HKC36" s="25"/>
      <c r="HKS36" s="25"/>
      <c r="HLI36" s="25"/>
      <c r="HLY36" s="25"/>
      <c r="HMO36" s="25"/>
      <c r="HNE36" s="25"/>
      <c r="HNU36" s="25"/>
      <c r="HOK36" s="25"/>
      <c r="HPA36" s="25"/>
      <c r="HPQ36" s="25"/>
      <c r="HQG36" s="25"/>
      <c r="HQW36" s="25"/>
      <c r="HRM36" s="25"/>
      <c r="HSC36" s="25"/>
      <c r="HSS36" s="25"/>
      <c r="HTI36" s="25"/>
      <c r="HTY36" s="25"/>
      <c r="HUO36" s="25"/>
      <c r="HVE36" s="25"/>
      <c r="HVU36" s="25"/>
      <c r="HWK36" s="25"/>
      <c r="HXA36" s="25"/>
      <c r="HXQ36" s="25"/>
      <c r="HYG36" s="25"/>
      <c r="HYW36" s="25"/>
      <c r="HZM36" s="25"/>
      <c r="IAC36" s="25"/>
      <c r="IAS36" s="25"/>
      <c r="IBI36" s="25"/>
      <c r="IBY36" s="25"/>
      <c r="ICO36" s="25"/>
      <c r="IDE36" s="25"/>
      <c r="IDU36" s="25"/>
      <c r="IEK36" s="25"/>
      <c r="IFA36" s="25"/>
      <c r="IFQ36" s="25"/>
      <c r="IGG36" s="25"/>
      <c r="IGW36" s="25"/>
      <c r="IHM36" s="25"/>
      <c r="IIC36" s="25"/>
      <c r="IIS36" s="25"/>
      <c r="IJI36" s="25"/>
      <c r="IJY36" s="25"/>
      <c r="IKO36" s="25"/>
      <c r="ILE36" s="25"/>
      <c r="ILU36" s="25"/>
      <c r="IMK36" s="25"/>
      <c r="INA36" s="25"/>
      <c r="INQ36" s="25"/>
      <c r="IOG36" s="25"/>
      <c r="IOW36" s="25"/>
      <c r="IPM36" s="25"/>
      <c r="IQC36" s="25"/>
      <c r="IQS36" s="25"/>
      <c r="IRI36" s="25"/>
      <c r="IRY36" s="25"/>
      <c r="ISO36" s="25"/>
      <c r="ITE36" s="25"/>
      <c r="ITU36" s="25"/>
      <c r="IUK36" s="25"/>
      <c r="IVA36" s="25"/>
      <c r="IVQ36" s="25"/>
      <c r="IWG36" s="25"/>
      <c r="IWW36" s="25"/>
      <c r="IXM36" s="25"/>
      <c r="IYC36" s="25"/>
      <c r="IYS36" s="25"/>
      <c r="IZI36" s="25"/>
      <c r="IZY36" s="25"/>
      <c r="JAO36" s="25"/>
      <c r="JBE36" s="25"/>
      <c r="JBU36" s="25"/>
      <c r="JCK36" s="25"/>
      <c r="JDA36" s="25"/>
      <c r="JDQ36" s="25"/>
      <c r="JEG36" s="25"/>
      <c r="JEW36" s="25"/>
      <c r="JFM36" s="25"/>
      <c r="JGC36" s="25"/>
      <c r="JGS36" s="25"/>
      <c r="JHI36" s="25"/>
      <c r="JHY36" s="25"/>
      <c r="JIO36" s="25"/>
      <c r="JJE36" s="25"/>
      <c r="JJU36" s="25"/>
      <c r="JKK36" s="25"/>
      <c r="JLA36" s="25"/>
      <c r="JLQ36" s="25"/>
      <c r="JMG36" s="25"/>
      <c r="JMW36" s="25"/>
      <c r="JNM36" s="25"/>
      <c r="JOC36" s="25"/>
      <c r="JOS36" s="25"/>
      <c r="JPI36" s="25"/>
      <c r="JPY36" s="25"/>
      <c r="JQO36" s="25"/>
      <c r="JRE36" s="25"/>
      <c r="JRU36" s="25"/>
      <c r="JSK36" s="25"/>
      <c r="JTA36" s="25"/>
      <c r="JTQ36" s="25"/>
      <c r="JUG36" s="25"/>
      <c r="JUW36" s="25"/>
      <c r="JVM36" s="25"/>
      <c r="JWC36" s="25"/>
      <c r="JWS36" s="25"/>
      <c r="JXI36" s="25"/>
      <c r="JXY36" s="25"/>
      <c r="JYO36" s="25"/>
      <c r="JZE36" s="25"/>
      <c r="JZU36" s="25"/>
      <c r="KAK36" s="25"/>
      <c r="KBA36" s="25"/>
      <c r="KBQ36" s="25"/>
      <c r="KCG36" s="25"/>
      <c r="KCW36" s="25"/>
      <c r="KDM36" s="25"/>
      <c r="KEC36" s="25"/>
      <c r="KES36" s="25"/>
      <c r="KFI36" s="25"/>
      <c r="KFY36" s="25"/>
      <c r="KGO36" s="25"/>
      <c r="KHE36" s="25"/>
      <c r="KHU36" s="25"/>
      <c r="KIK36" s="25"/>
      <c r="KJA36" s="25"/>
      <c r="KJQ36" s="25"/>
      <c r="KKG36" s="25"/>
      <c r="KKW36" s="25"/>
      <c r="KLM36" s="25"/>
      <c r="KMC36" s="25"/>
      <c r="KMS36" s="25"/>
      <c r="KNI36" s="25"/>
      <c r="KNY36" s="25"/>
      <c r="KOO36" s="25"/>
      <c r="KPE36" s="25"/>
      <c r="KPU36" s="25"/>
      <c r="KQK36" s="25"/>
      <c r="KRA36" s="25"/>
      <c r="KRQ36" s="25"/>
      <c r="KSG36" s="25"/>
      <c r="KSW36" s="25"/>
      <c r="KTM36" s="25"/>
      <c r="KUC36" s="25"/>
      <c r="KUS36" s="25"/>
      <c r="KVI36" s="25"/>
      <c r="KVY36" s="25"/>
      <c r="KWO36" s="25"/>
      <c r="KXE36" s="25"/>
      <c r="KXU36" s="25"/>
      <c r="KYK36" s="25"/>
      <c r="KZA36" s="25"/>
      <c r="KZQ36" s="25"/>
      <c r="LAG36" s="25"/>
      <c r="LAW36" s="25"/>
      <c r="LBM36" s="25"/>
      <c r="LCC36" s="25"/>
      <c r="LCS36" s="25"/>
      <c r="LDI36" s="25"/>
      <c r="LDY36" s="25"/>
      <c r="LEO36" s="25"/>
      <c r="LFE36" s="25"/>
      <c r="LFU36" s="25"/>
      <c r="LGK36" s="25"/>
      <c r="LHA36" s="25"/>
      <c r="LHQ36" s="25"/>
      <c r="LIG36" s="25"/>
      <c r="LIW36" s="25"/>
      <c r="LJM36" s="25"/>
      <c r="LKC36" s="25"/>
      <c r="LKS36" s="25"/>
      <c r="LLI36" s="25"/>
      <c r="LLY36" s="25"/>
      <c r="LMO36" s="25"/>
      <c r="LNE36" s="25"/>
      <c r="LNU36" s="25"/>
      <c r="LOK36" s="25"/>
      <c r="LPA36" s="25"/>
      <c r="LPQ36" s="25"/>
      <c r="LQG36" s="25"/>
      <c r="LQW36" s="25"/>
      <c r="LRM36" s="25"/>
      <c r="LSC36" s="25"/>
      <c r="LSS36" s="25"/>
      <c r="LTI36" s="25"/>
      <c r="LTY36" s="25"/>
      <c r="LUO36" s="25"/>
      <c r="LVE36" s="25"/>
      <c r="LVU36" s="25"/>
      <c r="LWK36" s="25"/>
      <c r="LXA36" s="25"/>
      <c r="LXQ36" s="25"/>
      <c r="LYG36" s="25"/>
      <c r="LYW36" s="25"/>
      <c r="LZM36" s="25"/>
      <c r="MAC36" s="25"/>
      <c r="MAS36" s="25"/>
      <c r="MBI36" s="25"/>
      <c r="MBY36" s="25"/>
      <c r="MCO36" s="25"/>
      <c r="MDE36" s="25"/>
      <c r="MDU36" s="25"/>
      <c r="MEK36" s="25"/>
      <c r="MFA36" s="25"/>
      <c r="MFQ36" s="25"/>
      <c r="MGG36" s="25"/>
      <c r="MGW36" s="25"/>
      <c r="MHM36" s="25"/>
      <c r="MIC36" s="25"/>
      <c r="MIS36" s="25"/>
      <c r="MJI36" s="25"/>
      <c r="MJY36" s="25"/>
      <c r="MKO36" s="25"/>
      <c r="MLE36" s="25"/>
      <c r="MLU36" s="25"/>
      <c r="MMK36" s="25"/>
      <c r="MNA36" s="25"/>
      <c r="MNQ36" s="25"/>
      <c r="MOG36" s="25"/>
      <c r="MOW36" s="25"/>
      <c r="MPM36" s="25"/>
      <c r="MQC36" s="25"/>
      <c r="MQS36" s="25"/>
      <c r="MRI36" s="25"/>
      <c r="MRY36" s="25"/>
      <c r="MSO36" s="25"/>
      <c r="MTE36" s="25"/>
      <c r="MTU36" s="25"/>
      <c r="MUK36" s="25"/>
      <c r="MVA36" s="25"/>
      <c r="MVQ36" s="25"/>
      <c r="MWG36" s="25"/>
      <c r="MWW36" s="25"/>
      <c r="MXM36" s="25"/>
      <c r="MYC36" s="25"/>
      <c r="MYS36" s="25"/>
      <c r="MZI36" s="25"/>
      <c r="MZY36" s="25"/>
      <c r="NAO36" s="25"/>
      <c r="NBE36" s="25"/>
      <c r="NBU36" s="25"/>
      <c r="NCK36" s="25"/>
      <c r="NDA36" s="25"/>
      <c r="NDQ36" s="25"/>
      <c r="NEG36" s="25"/>
      <c r="NEW36" s="25"/>
      <c r="NFM36" s="25"/>
      <c r="NGC36" s="25"/>
      <c r="NGS36" s="25"/>
      <c r="NHI36" s="25"/>
      <c r="NHY36" s="25"/>
      <c r="NIO36" s="25"/>
      <c r="NJE36" s="25"/>
      <c r="NJU36" s="25"/>
      <c r="NKK36" s="25"/>
      <c r="NLA36" s="25"/>
      <c r="NLQ36" s="25"/>
      <c r="NMG36" s="25"/>
      <c r="NMW36" s="25"/>
      <c r="NNM36" s="25"/>
      <c r="NOC36" s="25"/>
      <c r="NOS36" s="25"/>
      <c r="NPI36" s="25"/>
      <c r="NPY36" s="25"/>
      <c r="NQO36" s="25"/>
      <c r="NRE36" s="25"/>
      <c r="NRU36" s="25"/>
      <c r="NSK36" s="25"/>
      <c r="NTA36" s="25"/>
      <c r="NTQ36" s="25"/>
      <c r="NUG36" s="25"/>
      <c r="NUW36" s="25"/>
      <c r="NVM36" s="25"/>
      <c r="NWC36" s="25"/>
      <c r="NWS36" s="25"/>
      <c r="NXI36" s="25"/>
      <c r="NXY36" s="25"/>
      <c r="NYO36" s="25"/>
      <c r="NZE36" s="25"/>
      <c r="NZU36" s="25"/>
      <c r="OAK36" s="25"/>
      <c r="OBA36" s="25"/>
      <c r="OBQ36" s="25"/>
      <c r="OCG36" s="25"/>
      <c r="OCW36" s="25"/>
      <c r="ODM36" s="25"/>
      <c r="OEC36" s="25"/>
      <c r="OES36" s="25"/>
      <c r="OFI36" s="25"/>
      <c r="OFY36" s="25"/>
      <c r="OGO36" s="25"/>
      <c r="OHE36" s="25"/>
      <c r="OHU36" s="25"/>
      <c r="OIK36" s="25"/>
      <c r="OJA36" s="25"/>
      <c r="OJQ36" s="25"/>
      <c r="OKG36" s="25"/>
      <c r="OKW36" s="25"/>
      <c r="OLM36" s="25"/>
      <c r="OMC36" s="25"/>
      <c r="OMS36" s="25"/>
      <c r="ONI36" s="25"/>
      <c r="ONY36" s="25"/>
      <c r="OOO36" s="25"/>
      <c r="OPE36" s="25"/>
      <c r="OPU36" s="25"/>
      <c r="OQK36" s="25"/>
      <c r="ORA36" s="25"/>
      <c r="ORQ36" s="25"/>
      <c r="OSG36" s="25"/>
      <c r="OSW36" s="25"/>
      <c r="OTM36" s="25"/>
      <c r="OUC36" s="25"/>
      <c r="OUS36" s="25"/>
      <c r="OVI36" s="25"/>
      <c r="OVY36" s="25"/>
      <c r="OWO36" s="25"/>
      <c r="OXE36" s="25"/>
      <c r="OXU36" s="25"/>
      <c r="OYK36" s="25"/>
      <c r="OZA36" s="25"/>
      <c r="OZQ36" s="25"/>
      <c r="PAG36" s="25"/>
      <c r="PAW36" s="25"/>
      <c r="PBM36" s="25"/>
      <c r="PCC36" s="25"/>
      <c r="PCS36" s="25"/>
      <c r="PDI36" s="25"/>
      <c r="PDY36" s="25"/>
      <c r="PEO36" s="25"/>
      <c r="PFE36" s="25"/>
      <c r="PFU36" s="25"/>
      <c r="PGK36" s="25"/>
      <c r="PHA36" s="25"/>
      <c r="PHQ36" s="25"/>
      <c r="PIG36" s="25"/>
      <c r="PIW36" s="25"/>
      <c r="PJM36" s="25"/>
      <c r="PKC36" s="25"/>
      <c r="PKS36" s="25"/>
      <c r="PLI36" s="25"/>
      <c r="PLY36" s="25"/>
      <c r="PMO36" s="25"/>
      <c r="PNE36" s="25"/>
      <c r="PNU36" s="25"/>
      <c r="POK36" s="25"/>
      <c r="PPA36" s="25"/>
      <c r="PPQ36" s="25"/>
      <c r="PQG36" s="25"/>
      <c r="PQW36" s="25"/>
      <c r="PRM36" s="25"/>
      <c r="PSC36" s="25"/>
      <c r="PSS36" s="25"/>
      <c r="PTI36" s="25"/>
      <c r="PTY36" s="25"/>
      <c r="PUO36" s="25"/>
      <c r="PVE36" s="25"/>
      <c r="PVU36" s="25"/>
      <c r="PWK36" s="25"/>
      <c r="PXA36" s="25"/>
      <c r="PXQ36" s="25"/>
      <c r="PYG36" s="25"/>
      <c r="PYW36" s="25"/>
      <c r="PZM36" s="25"/>
      <c r="QAC36" s="25"/>
      <c r="QAS36" s="25"/>
      <c r="QBI36" s="25"/>
      <c r="QBY36" s="25"/>
      <c r="QCO36" s="25"/>
      <c r="QDE36" s="25"/>
      <c r="QDU36" s="25"/>
      <c r="QEK36" s="25"/>
      <c r="QFA36" s="25"/>
      <c r="QFQ36" s="25"/>
      <c r="QGG36" s="25"/>
      <c r="QGW36" s="25"/>
      <c r="QHM36" s="25"/>
      <c r="QIC36" s="25"/>
      <c r="QIS36" s="25"/>
      <c r="QJI36" s="25"/>
      <c r="QJY36" s="25"/>
      <c r="QKO36" s="25"/>
      <c r="QLE36" s="25"/>
      <c r="QLU36" s="25"/>
      <c r="QMK36" s="25"/>
      <c r="QNA36" s="25"/>
      <c r="QNQ36" s="25"/>
      <c r="QOG36" s="25"/>
      <c r="QOW36" s="25"/>
      <c r="QPM36" s="25"/>
      <c r="QQC36" s="25"/>
      <c r="QQS36" s="25"/>
      <c r="QRI36" s="25"/>
      <c r="QRY36" s="25"/>
      <c r="QSO36" s="25"/>
      <c r="QTE36" s="25"/>
      <c r="QTU36" s="25"/>
      <c r="QUK36" s="25"/>
      <c r="QVA36" s="25"/>
      <c r="QVQ36" s="25"/>
      <c r="QWG36" s="25"/>
      <c r="QWW36" s="25"/>
      <c r="QXM36" s="25"/>
      <c r="QYC36" s="25"/>
      <c r="QYS36" s="25"/>
      <c r="QZI36" s="25"/>
      <c r="QZY36" s="25"/>
      <c r="RAO36" s="25"/>
      <c r="RBE36" s="25"/>
      <c r="RBU36" s="25"/>
      <c r="RCK36" s="25"/>
      <c r="RDA36" s="25"/>
      <c r="RDQ36" s="25"/>
      <c r="REG36" s="25"/>
      <c r="REW36" s="25"/>
      <c r="RFM36" s="25"/>
      <c r="RGC36" s="25"/>
      <c r="RGS36" s="25"/>
      <c r="RHI36" s="25"/>
      <c r="RHY36" s="25"/>
      <c r="RIO36" s="25"/>
      <c r="RJE36" s="25"/>
      <c r="RJU36" s="25"/>
      <c r="RKK36" s="25"/>
      <c r="RLA36" s="25"/>
      <c r="RLQ36" s="25"/>
      <c r="RMG36" s="25"/>
      <c r="RMW36" s="25"/>
      <c r="RNM36" s="25"/>
      <c r="ROC36" s="25"/>
      <c r="ROS36" s="25"/>
      <c r="RPI36" s="25"/>
      <c r="RPY36" s="25"/>
      <c r="RQO36" s="25"/>
      <c r="RRE36" s="25"/>
      <c r="RRU36" s="25"/>
      <c r="RSK36" s="25"/>
      <c r="RTA36" s="25"/>
      <c r="RTQ36" s="25"/>
      <c r="RUG36" s="25"/>
      <c r="RUW36" s="25"/>
      <c r="RVM36" s="25"/>
      <c r="RWC36" s="25"/>
      <c r="RWS36" s="25"/>
      <c r="RXI36" s="25"/>
      <c r="RXY36" s="25"/>
      <c r="RYO36" s="25"/>
      <c r="RZE36" s="25"/>
      <c r="RZU36" s="25"/>
      <c r="SAK36" s="25"/>
      <c r="SBA36" s="25"/>
      <c r="SBQ36" s="25"/>
      <c r="SCG36" s="25"/>
      <c r="SCW36" s="25"/>
      <c r="SDM36" s="25"/>
      <c r="SEC36" s="25"/>
      <c r="SES36" s="25"/>
      <c r="SFI36" s="25"/>
      <c r="SFY36" s="25"/>
      <c r="SGO36" s="25"/>
      <c r="SHE36" s="25"/>
      <c r="SHU36" s="25"/>
      <c r="SIK36" s="25"/>
      <c r="SJA36" s="25"/>
      <c r="SJQ36" s="25"/>
      <c r="SKG36" s="25"/>
      <c r="SKW36" s="25"/>
      <c r="SLM36" s="25"/>
      <c r="SMC36" s="25"/>
      <c r="SMS36" s="25"/>
      <c r="SNI36" s="25"/>
      <c r="SNY36" s="25"/>
      <c r="SOO36" s="25"/>
      <c r="SPE36" s="25"/>
      <c r="SPU36" s="25"/>
      <c r="SQK36" s="25"/>
      <c r="SRA36" s="25"/>
      <c r="SRQ36" s="25"/>
      <c r="SSG36" s="25"/>
      <c r="SSW36" s="25"/>
      <c r="STM36" s="25"/>
      <c r="SUC36" s="25"/>
      <c r="SUS36" s="25"/>
      <c r="SVI36" s="25"/>
      <c r="SVY36" s="25"/>
      <c r="SWO36" s="25"/>
      <c r="SXE36" s="25"/>
      <c r="SXU36" s="25"/>
      <c r="SYK36" s="25"/>
      <c r="SZA36" s="25"/>
      <c r="SZQ36" s="25"/>
      <c r="TAG36" s="25"/>
      <c r="TAW36" s="25"/>
      <c r="TBM36" s="25"/>
      <c r="TCC36" s="25"/>
      <c r="TCS36" s="25"/>
      <c r="TDI36" s="25"/>
      <c r="TDY36" s="25"/>
      <c r="TEO36" s="25"/>
      <c r="TFE36" s="25"/>
      <c r="TFU36" s="25"/>
      <c r="TGK36" s="25"/>
      <c r="THA36" s="25"/>
      <c r="THQ36" s="25"/>
      <c r="TIG36" s="25"/>
      <c r="TIW36" s="25"/>
      <c r="TJM36" s="25"/>
      <c r="TKC36" s="25"/>
      <c r="TKS36" s="25"/>
      <c r="TLI36" s="25"/>
      <c r="TLY36" s="25"/>
      <c r="TMO36" s="25"/>
      <c r="TNE36" s="25"/>
      <c r="TNU36" s="25"/>
      <c r="TOK36" s="25"/>
      <c r="TPA36" s="25"/>
      <c r="TPQ36" s="25"/>
      <c r="TQG36" s="25"/>
      <c r="TQW36" s="25"/>
      <c r="TRM36" s="25"/>
      <c r="TSC36" s="25"/>
      <c r="TSS36" s="25"/>
      <c r="TTI36" s="25"/>
      <c r="TTY36" s="25"/>
      <c r="TUO36" s="25"/>
      <c r="TVE36" s="25"/>
      <c r="TVU36" s="25"/>
      <c r="TWK36" s="25"/>
      <c r="TXA36" s="25"/>
      <c r="TXQ36" s="25"/>
      <c r="TYG36" s="25"/>
      <c r="TYW36" s="25"/>
      <c r="TZM36" s="25"/>
      <c r="UAC36" s="25"/>
      <c r="UAS36" s="25"/>
      <c r="UBI36" s="25"/>
      <c r="UBY36" s="25"/>
      <c r="UCO36" s="25"/>
      <c r="UDE36" s="25"/>
      <c r="UDU36" s="25"/>
      <c r="UEK36" s="25"/>
      <c r="UFA36" s="25"/>
      <c r="UFQ36" s="25"/>
      <c r="UGG36" s="25"/>
      <c r="UGW36" s="25"/>
      <c r="UHM36" s="25"/>
      <c r="UIC36" s="25"/>
      <c r="UIS36" s="25"/>
      <c r="UJI36" s="25"/>
      <c r="UJY36" s="25"/>
      <c r="UKO36" s="25"/>
      <c r="ULE36" s="25"/>
      <c r="ULU36" s="25"/>
      <c r="UMK36" s="25"/>
      <c r="UNA36" s="25"/>
      <c r="UNQ36" s="25"/>
      <c r="UOG36" s="25"/>
      <c r="UOW36" s="25"/>
      <c r="UPM36" s="25"/>
      <c r="UQC36" s="25"/>
      <c r="UQS36" s="25"/>
      <c r="URI36" s="25"/>
      <c r="URY36" s="25"/>
      <c r="USO36" s="25"/>
      <c r="UTE36" s="25"/>
      <c r="UTU36" s="25"/>
      <c r="UUK36" s="25"/>
      <c r="UVA36" s="25"/>
      <c r="UVQ36" s="25"/>
      <c r="UWG36" s="25"/>
      <c r="UWW36" s="25"/>
      <c r="UXM36" s="25"/>
      <c r="UYC36" s="25"/>
      <c r="UYS36" s="25"/>
      <c r="UZI36" s="25"/>
      <c r="UZY36" s="25"/>
      <c r="VAO36" s="25"/>
      <c r="VBE36" s="25"/>
      <c r="VBU36" s="25"/>
      <c r="VCK36" s="25"/>
      <c r="VDA36" s="25"/>
      <c r="VDQ36" s="25"/>
      <c r="VEG36" s="25"/>
      <c r="VEW36" s="25"/>
      <c r="VFM36" s="25"/>
      <c r="VGC36" s="25"/>
      <c r="VGS36" s="25"/>
      <c r="VHI36" s="25"/>
      <c r="VHY36" s="25"/>
      <c r="VIO36" s="25"/>
      <c r="VJE36" s="25"/>
      <c r="VJU36" s="25"/>
      <c r="VKK36" s="25"/>
      <c r="VLA36" s="25"/>
      <c r="VLQ36" s="25"/>
      <c r="VMG36" s="25"/>
      <c r="VMW36" s="25"/>
      <c r="VNM36" s="25"/>
      <c r="VOC36" s="25"/>
      <c r="VOS36" s="25"/>
      <c r="VPI36" s="25"/>
      <c r="VPY36" s="25"/>
      <c r="VQO36" s="25"/>
      <c r="VRE36" s="25"/>
      <c r="VRU36" s="25"/>
      <c r="VSK36" s="25"/>
      <c r="VTA36" s="25"/>
      <c r="VTQ36" s="25"/>
      <c r="VUG36" s="25"/>
      <c r="VUW36" s="25"/>
      <c r="VVM36" s="25"/>
      <c r="VWC36" s="25"/>
      <c r="VWS36" s="25"/>
      <c r="VXI36" s="25"/>
      <c r="VXY36" s="25"/>
      <c r="VYO36" s="25"/>
      <c r="VZE36" s="25"/>
      <c r="VZU36" s="25"/>
      <c r="WAK36" s="25"/>
      <c r="WBA36" s="25"/>
      <c r="WBQ36" s="25"/>
      <c r="WCG36" s="25"/>
      <c r="WCW36" s="25"/>
      <c r="WDM36" s="25"/>
      <c r="WEC36" s="25"/>
      <c r="WES36" s="25"/>
      <c r="WFI36" s="25"/>
      <c r="WFY36" s="25"/>
      <c r="WGO36" s="25"/>
      <c r="WHE36" s="25"/>
      <c r="WHU36" s="25"/>
      <c r="WIK36" s="25"/>
      <c r="WJA36" s="25"/>
      <c r="WJQ36" s="25"/>
      <c r="WKG36" s="25"/>
      <c r="WKW36" s="25"/>
      <c r="WLM36" s="25"/>
      <c r="WMC36" s="25"/>
      <c r="WMS36" s="25"/>
      <c r="WNI36" s="25"/>
      <c r="WNY36" s="25"/>
      <c r="WOO36" s="25"/>
      <c r="WPE36" s="25"/>
      <c r="WPU36" s="25"/>
      <c r="WQK36" s="25"/>
      <c r="WRA36" s="25"/>
      <c r="WRQ36" s="25"/>
      <c r="WSG36" s="25"/>
      <c r="WSW36" s="25"/>
      <c r="WTM36" s="25"/>
      <c r="WUC36" s="25"/>
      <c r="WUS36" s="25"/>
      <c r="WVI36" s="25"/>
      <c r="WVY36" s="25"/>
      <c r="WWO36" s="25"/>
      <c r="WXE36" s="25"/>
      <c r="WXU36" s="25"/>
      <c r="WYK36" s="25"/>
      <c r="WZA36" s="25"/>
      <c r="WZQ36" s="25"/>
      <c r="XAG36" s="25"/>
      <c r="XAW36" s="25"/>
      <c r="XBM36" s="25"/>
      <c r="XCC36" s="25"/>
      <c r="XCS36" s="25"/>
      <c r="XDI36" s="25"/>
      <c r="XDY36" s="25"/>
      <c r="XEO36" s="25"/>
    </row>
    <row r="37" spans="1:16384" s="102" customFormat="1" ht="15" x14ac:dyDescent="0.25">
      <c r="A37" s="25"/>
      <c r="Q37" s="25"/>
      <c r="AG37" s="25"/>
      <c r="AW37" s="25"/>
      <c r="BM37" s="25"/>
      <c r="CC37" s="25"/>
      <c r="CS37" s="25"/>
      <c r="DI37" s="25"/>
      <c r="DY37" s="25"/>
      <c r="EO37" s="25"/>
      <c r="FE37" s="25"/>
      <c r="FU37" s="25"/>
      <c r="GK37" s="25"/>
      <c r="HA37" s="25"/>
      <c r="HQ37" s="25"/>
      <c r="IG37" s="25"/>
      <c r="IW37" s="25"/>
      <c r="JM37" s="25"/>
      <c r="KC37" s="25"/>
      <c r="KS37" s="25"/>
      <c r="LI37" s="25"/>
      <c r="LY37" s="25"/>
      <c r="MO37" s="25"/>
      <c r="NE37" s="25"/>
      <c r="NU37" s="25"/>
      <c r="OK37" s="25"/>
      <c r="PA37" s="25"/>
      <c r="PQ37" s="25"/>
      <c r="QG37" s="25"/>
      <c r="QW37" s="25"/>
      <c r="RM37" s="25"/>
      <c r="SC37" s="25"/>
      <c r="SS37" s="25"/>
      <c r="TI37" s="25"/>
      <c r="TY37" s="25"/>
      <c r="UO37" s="25"/>
      <c r="VE37" s="25"/>
      <c r="VU37" s="25"/>
      <c r="WK37" s="25"/>
      <c r="XA37" s="25"/>
      <c r="XQ37" s="25"/>
      <c r="YG37" s="25"/>
      <c r="YW37" s="25"/>
      <c r="ZM37" s="25"/>
      <c r="AAC37" s="25"/>
      <c r="AAS37" s="25"/>
      <c r="ABI37" s="25"/>
      <c r="ABY37" s="25"/>
      <c r="ACO37" s="25"/>
      <c r="ADE37" s="25"/>
      <c r="ADU37" s="25"/>
      <c r="AEK37" s="25"/>
      <c r="AFA37" s="25"/>
      <c r="AFQ37" s="25"/>
      <c r="AGG37" s="25"/>
      <c r="AGW37" s="25"/>
      <c r="AHM37" s="25"/>
      <c r="AIC37" s="25"/>
      <c r="AIS37" s="25"/>
      <c r="AJI37" s="25"/>
      <c r="AJY37" s="25"/>
      <c r="AKO37" s="25"/>
      <c r="ALE37" s="25"/>
      <c r="ALU37" s="25"/>
      <c r="AMK37" s="25"/>
      <c r="ANA37" s="25"/>
      <c r="ANQ37" s="25"/>
      <c r="AOG37" s="25"/>
      <c r="AOW37" s="25"/>
      <c r="APM37" s="25"/>
      <c r="AQC37" s="25"/>
      <c r="AQS37" s="25"/>
      <c r="ARI37" s="25"/>
      <c r="ARY37" s="25"/>
      <c r="ASO37" s="25"/>
      <c r="ATE37" s="25"/>
      <c r="ATU37" s="25"/>
      <c r="AUK37" s="25"/>
      <c r="AVA37" s="25"/>
      <c r="AVQ37" s="25"/>
      <c r="AWG37" s="25"/>
      <c r="AWW37" s="25"/>
      <c r="AXM37" s="25"/>
      <c r="AYC37" s="25"/>
      <c r="AYS37" s="25"/>
      <c r="AZI37" s="25"/>
      <c r="AZY37" s="25"/>
      <c r="BAO37" s="25"/>
      <c r="BBE37" s="25"/>
      <c r="BBU37" s="25"/>
      <c r="BCK37" s="25"/>
      <c r="BDA37" s="25"/>
      <c r="BDQ37" s="25"/>
      <c r="BEG37" s="25"/>
      <c r="BEW37" s="25"/>
      <c r="BFM37" s="25"/>
      <c r="BGC37" s="25"/>
      <c r="BGS37" s="25"/>
      <c r="BHI37" s="25"/>
      <c r="BHY37" s="25"/>
      <c r="BIO37" s="25"/>
      <c r="BJE37" s="25"/>
      <c r="BJU37" s="25"/>
      <c r="BKK37" s="25"/>
      <c r="BLA37" s="25"/>
      <c r="BLQ37" s="25"/>
      <c r="BMG37" s="25"/>
      <c r="BMW37" s="25"/>
      <c r="BNM37" s="25"/>
      <c r="BOC37" s="25"/>
      <c r="BOS37" s="25"/>
      <c r="BPI37" s="25"/>
      <c r="BPY37" s="25"/>
      <c r="BQO37" s="25"/>
      <c r="BRE37" s="25"/>
      <c r="BRU37" s="25"/>
      <c r="BSK37" s="25"/>
      <c r="BTA37" s="25"/>
      <c r="BTQ37" s="25"/>
      <c r="BUG37" s="25"/>
      <c r="BUW37" s="25"/>
      <c r="BVM37" s="25"/>
      <c r="BWC37" s="25"/>
      <c r="BWS37" s="25"/>
      <c r="BXI37" s="25"/>
      <c r="BXY37" s="25"/>
      <c r="BYO37" s="25"/>
      <c r="BZE37" s="25"/>
      <c r="BZU37" s="25"/>
      <c r="CAK37" s="25"/>
      <c r="CBA37" s="25"/>
      <c r="CBQ37" s="25"/>
      <c r="CCG37" s="25"/>
      <c r="CCW37" s="25"/>
      <c r="CDM37" s="25"/>
      <c r="CEC37" s="25"/>
      <c r="CES37" s="25"/>
      <c r="CFI37" s="25"/>
      <c r="CFY37" s="25"/>
      <c r="CGO37" s="25"/>
      <c r="CHE37" s="25"/>
      <c r="CHU37" s="25"/>
      <c r="CIK37" s="25"/>
      <c r="CJA37" s="25"/>
      <c r="CJQ37" s="25"/>
      <c r="CKG37" s="25"/>
      <c r="CKW37" s="25"/>
      <c r="CLM37" s="25"/>
      <c r="CMC37" s="25"/>
      <c r="CMS37" s="25"/>
      <c r="CNI37" s="25"/>
      <c r="CNY37" s="25"/>
      <c r="COO37" s="25"/>
      <c r="CPE37" s="25"/>
      <c r="CPU37" s="25"/>
      <c r="CQK37" s="25"/>
      <c r="CRA37" s="25"/>
      <c r="CRQ37" s="25"/>
      <c r="CSG37" s="25"/>
      <c r="CSW37" s="25"/>
      <c r="CTM37" s="25"/>
      <c r="CUC37" s="25"/>
      <c r="CUS37" s="25"/>
      <c r="CVI37" s="25"/>
      <c r="CVY37" s="25"/>
      <c r="CWO37" s="25"/>
      <c r="CXE37" s="25"/>
      <c r="CXU37" s="25"/>
      <c r="CYK37" s="25"/>
      <c r="CZA37" s="25"/>
      <c r="CZQ37" s="25"/>
      <c r="DAG37" s="25"/>
      <c r="DAW37" s="25"/>
      <c r="DBM37" s="25"/>
      <c r="DCC37" s="25"/>
      <c r="DCS37" s="25"/>
      <c r="DDI37" s="25"/>
      <c r="DDY37" s="25"/>
      <c r="DEO37" s="25"/>
      <c r="DFE37" s="25"/>
      <c r="DFU37" s="25"/>
      <c r="DGK37" s="25"/>
      <c r="DHA37" s="25"/>
      <c r="DHQ37" s="25"/>
      <c r="DIG37" s="25"/>
      <c r="DIW37" s="25"/>
      <c r="DJM37" s="25"/>
      <c r="DKC37" s="25"/>
      <c r="DKS37" s="25"/>
      <c r="DLI37" s="25"/>
      <c r="DLY37" s="25"/>
      <c r="DMO37" s="25"/>
      <c r="DNE37" s="25"/>
      <c r="DNU37" s="25"/>
      <c r="DOK37" s="25"/>
      <c r="DPA37" s="25"/>
      <c r="DPQ37" s="25"/>
      <c r="DQG37" s="25"/>
      <c r="DQW37" s="25"/>
      <c r="DRM37" s="25"/>
      <c r="DSC37" s="25"/>
      <c r="DSS37" s="25"/>
      <c r="DTI37" s="25"/>
      <c r="DTY37" s="25"/>
      <c r="DUO37" s="25"/>
      <c r="DVE37" s="25"/>
      <c r="DVU37" s="25"/>
      <c r="DWK37" s="25"/>
      <c r="DXA37" s="25"/>
      <c r="DXQ37" s="25"/>
      <c r="DYG37" s="25"/>
      <c r="DYW37" s="25"/>
      <c r="DZM37" s="25"/>
      <c r="EAC37" s="25"/>
      <c r="EAS37" s="25"/>
      <c r="EBI37" s="25"/>
      <c r="EBY37" s="25"/>
      <c r="ECO37" s="25"/>
      <c r="EDE37" s="25"/>
      <c r="EDU37" s="25"/>
      <c r="EEK37" s="25"/>
      <c r="EFA37" s="25"/>
      <c r="EFQ37" s="25"/>
      <c r="EGG37" s="25"/>
      <c r="EGW37" s="25"/>
      <c r="EHM37" s="25"/>
      <c r="EIC37" s="25"/>
      <c r="EIS37" s="25"/>
      <c r="EJI37" s="25"/>
      <c r="EJY37" s="25"/>
      <c r="EKO37" s="25"/>
      <c r="ELE37" s="25"/>
      <c r="ELU37" s="25"/>
      <c r="EMK37" s="25"/>
      <c r="ENA37" s="25"/>
      <c r="ENQ37" s="25"/>
      <c r="EOG37" s="25"/>
      <c r="EOW37" s="25"/>
      <c r="EPM37" s="25"/>
      <c r="EQC37" s="25"/>
      <c r="EQS37" s="25"/>
      <c r="ERI37" s="25"/>
      <c r="ERY37" s="25"/>
      <c r="ESO37" s="25"/>
      <c r="ETE37" s="25"/>
      <c r="ETU37" s="25"/>
      <c r="EUK37" s="25"/>
      <c r="EVA37" s="25"/>
      <c r="EVQ37" s="25"/>
      <c r="EWG37" s="25"/>
      <c r="EWW37" s="25"/>
      <c r="EXM37" s="25"/>
      <c r="EYC37" s="25"/>
      <c r="EYS37" s="25"/>
      <c r="EZI37" s="25"/>
      <c r="EZY37" s="25"/>
      <c r="FAO37" s="25"/>
      <c r="FBE37" s="25"/>
      <c r="FBU37" s="25"/>
      <c r="FCK37" s="25"/>
      <c r="FDA37" s="25"/>
      <c r="FDQ37" s="25"/>
      <c r="FEG37" s="25"/>
      <c r="FEW37" s="25"/>
      <c r="FFM37" s="25"/>
      <c r="FGC37" s="25"/>
      <c r="FGS37" s="25"/>
      <c r="FHI37" s="25"/>
      <c r="FHY37" s="25"/>
      <c r="FIO37" s="25"/>
      <c r="FJE37" s="25"/>
      <c r="FJU37" s="25"/>
      <c r="FKK37" s="25"/>
      <c r="FLA37" s="25"/>
      <c r="FLQ37" s="25"/>
      <c r="FMG37" s="25"/>
      <c r="FMW37" s="25"/>
      <c r="FNM37" s="25"/>
      <c r="FOC37" s="25"/>
      <c r="FOS37" s="25"/>
      <c r="FPI37" s="25"/>
      <c r="FPY37" s="25"/>
      <c r="FQO37" s="25"/>
      <c r="FRE37" s="25"/>
      <c r="FRU37" s="25"/>
      <c r="FSK37" s="25"/>
      <c r="FTA37" s="25"/>
      <c r="FTQ37" s="25"/>
      <c r="FUG37" s="25"/>
      <c r="FUW37" s="25"/>
      <c r="FVM37" s="25"/>
      <c r="FWC37" s="25"/>
      <c r="FWS37" s="25"/>
      <c r="FXI37" s="25"/>
      <c r="FXY37" s="25"/>
      <c r="FYO37" s="25"/>
      <c r="FZE37" s="25"/>
      <c r="FZU37" s="25"/>
      <c r="GAK37" s="25"/>
      <c r="GBA37" s="25"/>
      <c r="GBQ37" s="25"/>
      <c r="GCG37" s="25"/>
      <c r="GCW37" s="25"/>
      <c r="GDM37" s="25"/>
      <c r="GEC37" s="25"/>
      <c r="GES37" s="25"/>
      <c r="GFI37" s="25"/>
      <c r="GFY37" s="25"/>
      <c r="GGO37" s="25"/>
      <c r="GHE37" s="25"/>
      <c r="GHU37" s="25"/>
      <c r="GIK37" s="25"/>
      <c r="GJA37" s="25"/>
      <c r="GJQ37" s="25"/>
      <c r="GKG37" s="25"/>
      <c r="GKW37" s="25"/>
      <c r="GLM37" s="25"/>
      <c r="GMC37" s="25"/>
      <c r="GMS37" s="25"/>
      <c r="GNI37" s="25"/>
      <c r="GNY37" s="25"/>
      <c r="GOO37" s="25"/>
      <c r="GPE37" s="25"/>
      <c r="GPU37" s="25"/>
      <c r="GQK37" s="25"/>
      <c r="GRA37" s="25"/>
      <c r="GRQ37" s="25"/>
      <c r="GSG37" s="25"/>
      <c r="GSW37" s="25"/>
      <c r="GTM37" s="25"/>
      <c r="GUC37" s="25"/>
      <c r="GUS37" s="25"/>
      <c r="GVI37" s="25"/>
      <c r="GVY37" s="25"/>
      <c r="GWO37" s="25"/>
      <c r="GXE37" s="25"/>
      <c r="GXU37" s="25"/>
      <c r="GYK37" s="25"/>
      <c r="GZA37" s="25"/>
      <c r="GZQ37" s="25"/>
      <c r="HAG37" s="25"/>
      <c r="HAW37" s="25"/>
      <c r="HBM37" s="25"/>
      <c r="HCC37" s="25"/>
      <c r="HCS37" s="25"/>
      <c r="HDI37" s="25"/>
      <c r="HDY37" s="25"/>
      <c r="HEO37" s="25"/>
      <c r="HFE37" s="25"/>
      <c r="HFU37" s="25"/>
      <c r="HGK37" s="25"/>
      <c r="HHA37" s="25"/>
      <c r="HHQ37" s="25"/>
      <c r="HIG37" s="25"/>
      <c r="HIW37" s="25"/>
      <c r="HJM37" s="25"/>
      <c r="HKC37" s="25"/>
      <c r="HKS37" s="25"/>
      <c r="HLI37" s="25"/>
      <c r="HLY37" s="25"/>
      <c r="HMO37" s="25"/>
      <c r="HNE37" s="25"/>
      <c r="HNU37" s="25"/>
      <c r="HOK37" s="25"/>
      <c r="HPA37" s="25"/>
      <c r="HPQ37" s="25"/>
      <c r="HQG37" s="25"/>
      <c r="HQW37" s="25"/>
      <c r="HRM37" s="25"/>
      <c r="HSC37" s="25"/>
      <c r="HSS37" s="25"/>
      <c r="HTI37" s="25"/>
      <c r="HTY37" s="25"/>
      <c r="HUO37" s="25"/>
      <c r="HVE37" s="25"/>
      <c r="HVU37" s="25"/>
      <c r="HWK37" s="25"/>
      <c r="HXA37" s="25"/>
      <c r="HXQ37" s="25"/>
      <c r="HYG37" s="25"/>
      <c r="HYW37" s="25"/>
      <c r="HZM37" s="25"/>
      <c r="IAC37" s="25"/>
      <c r="IAS37" s="25"/>
      <c r="IBI37" s="25"/>
      <c r="IBY37" s="25"/>
      <c r="ICO37" s="25"/>
      <c r="IDE37" s="25"/>
      <c r="IDU37" s="25"/>
      <c r="IEK37" s="25"/>
      <c r="IFA37" s="25"/>
      <c r="IFQ37" s="25"/>
      <c r="IGG37" s="25"/>
      <c r="IGW37" s="25"/>
      <c r="IHM37" s="25"/>
      <c r="IIC37" s="25"/>
      <c r="IIS37" s="25"/>
      <c r="IJI37" s="25"/>
      <c r="IJY37" s="25"/>
      <c r="IKO37" s="25"/>
      <c r="ILE37" s="25"/>
      <c r="ILU37" s="25"/>
      <c r="IMK37" s="25"/>
      <c r="INA37" s="25"/>
      <c r="INQ37" s="25"/>
      <c r="IOG37" s="25"/>
      <c r="IOW37" s="25"/>
      <c r="IPM37" s="25"/>
      <c r="IQC37" s="25"/>
      <c r="IQS37" s="25"/>
      <c r="IRI37" s="25"/>
      <c r="IRY37" s="25"/>
      <c r="ISO37" s="25"/>
      <c r="ITE37" s="25"/>
      <c r="ITU37" s="25"/>
      <c r="IUK37" s="25"/>
      <c r="IVA37" s="25"/>
      <c r="IVQ37" s="25"/>
      <c r="IWG37" s="25"/>
      <c r="IWW37" s="25"/>
      <c r="IXM37" s="25"/>
      <c r="IYC37" s="25"/>
      <c r="IYS37" s="25"/>
      <c r="IZI37" s="25"/>
      <c r="IZY37" s="25"/>
      <c r="JAO37" s="25"/>
      <c r="JBE37" s="25"/>
      <c r="JBU37" s="25"/>
      <c r="JCK37" s="25"/>
      <c r="JDA37" s="25"/>
      <c r="JDQ37" s="25"/>
      <c r="JEG37" s="25"/>
      <c r="JEW37" s="25"/>
      <c r="JFM37" s="25"/>
      <c r="JGC37" s="25"/>
      <c r="JGS37" s="25"/>
      <c r="JHI37" s="25"/>
      <c r="JHY37" s="25"/>
      <c r="JIO37" s="25"/>
      <c r="JJE37" s="25"/>
      <c r="JJU37" s="25"/>
      <c r="JKK37" s="25"/>
      <c r="JLA37" s="25"/>
      <c r="JLQ37" s="25"/>
      <c r="JMG37" s="25"/>
      <c r="JMW37" s="25"/>
      <c r="JNM37" s="25"/>
      <c r="JOC37" s="25"/>
      <c r="JOS37" s="25"/>
      <c r="JPI37" s="25"/>
      <c r="JPY37" s="25"/>
      <c r="JQO37" s="25"/>
      <c r="JRE37" s="25"/>
      <c r="JRU37" s="25"/>
      <c r="JSK37" s="25"/>
      <c r="JTA37" s="25"/>
      <c r="JTQ37" s="25"/>
      <c r="JUG37" s="25"/>
      <c r="JUW37" s="25"/>
      <c r="JVM37" s="25"/>
      <c r="JWC37" s="25"/>
      <c r="JWS37" s="25"/>
      <c r="JXI37" s="25"/>
      <c r="JXY37" s="25"/>
      <c r="JYO37" s="25"/>
      <c r="JZE37" s="25"/>
      <c r="JZU37" s="25"/>
      <c r="KAK37" s="25"/>
      <c r="KBA37" s="25"/>
      <c r="KBQ37" s="25"/>
      <c r="KCG37" s="25"/>
      <c r="KCW37" s="25"/>
      <c r="KDM37" s="25"/>
      <c r="KEC37" s="25"/>
      <c r="KES37" s="25"/>
      <c r="KFI37" s="25"/>
      <c r="KFY37" s="25"/>
      <c r="KGO37" s="25"/>
      <c r="KHE37" s="25"/>
      <c r="KHU37" s="25"/>
      <c r="KIK37" s="25"/>
      <c r="KJA37" s="25"/>
      <c r="KJQ37" s="25"/>
      <c r="KKG37" s="25"/>
      <c r="KKW37" s="25"/>
      <c r="KLM37" s="25"/>
      <c r="KMC37" s="25"/>
      <c r="KMS37" s="25"/>
      <c r="KNI37" s="25"/>
      <c r="KNY37" s="25"/>
      <c r="KOO37" s="25"/>
      <c r="KPE37" s="25"/>
      <c r="KPU37" s="25"/>
      <c r="KQK37" s="25"/>
      <c r="KRA37" s="25"/>
      <c r="KRQ37" s="25"/>
      <c r="KSG37" s="25"/>
      <c r="KSW37" s="25"/>
      <c r="KTM37" s="25"/>
      <c r="KUC37" s="25"/>
      <c r="KUS37" s="25"/>
      <c r="KVI37" s="25"/>
      <c r="KVY37" s="25"/>
      <c r="KWO37" s="25"/>
      <c r="KXE37" s="25"/>
      <c r="KXU37" s="25"/>
      <c r="KYK37" s="25"/>
      <c r="KZA37" s="25"/>
      <c r="KZQ37" s="25"/>
      <c r="LAG37" s="25"/>
      <c r="LAW37" s="25"/>
      <c r="LBM37" s="25"/>
      <c r="LCC37" s="25"/>
      <c r="LCS37" s="25"/>
      <c r="LDI37" s="25"/>
      <c r="LDY37" s="25"/>
      <c r="LEO37" s="25"/>
      <c r="LFE37" s="25"/>
      <c r="LFU37" s="25"/>
      <c r="LGK37" s="25"/>
      <c r="LHA37" s="25"/>
      <c r="LHQ37" s="25"/>
      <c r="LIG37" s="25"/>
      <c r="LIW37" s="25"/>
      <c r="LJM37" s="25"/>
      <c r="LKC37" s="25"/>
      <c r="LKS37" s="25"/>
      <c r="LLI37" s="25"/>
      <c r="LLY37" s="25"/>
      <c r="LMO37" s="25"/>
      <c r="LNE37" s="25"/>
      <c r="LNU37" s="25"/>
      <c r="LOK37" s="25"/>
      <c r="LPA37" s="25"/>
      <c r="LPQ37" s="25"/>
      <c r="LQG37" s="25"/>
      <c r="LQW37" s="25"/>
      <c r="LRM37" s="25"/>
      <c r="LSC37" s="25"/>
      <c r="LSS37" s="25"/>
      <c r="LTI37" s="25"/>
      <c r="LTY37" s="25"/>
      <c r="LUO37" s="25"/>
      <c r="LVE37" s="25"/>
      <c r="LVU37" s="25"/>
      <c r="LWK37" s="25"/>
      <c r="LXA37" s="25"/>
      <c r="LXQ37" s="25"/>
      <c r="LYG37" s="25"/>
      <c r="LYW37" s="25"/>
      <c r="LZM37" s="25"/>
      <c r="MAC37" s="25"/>
      <c r="MAS37" s="25"/>
      <c r="MBI37" s="25"/>
      <c r="MBY37" s="25"/>
      <c r="MCO37" s="25"/>
      <c r="MDE37" s="25"/>
      <c r="MDU37" s="25"/>
      <c r="MEK37" s="25"/>
      <c r="MFA37" s="25"/>
      <c r="MFQ37" s="25"/>
      <c r="MGG37" s="25"/>
      <c r="MGW37" s="25"/>
      <c r="MHM37" s="25"/>
      <c r="MIC37" s="25"/>
      <c r="MIS37" s="25"/>
      <c r="MJI37" s="25"/>
      <c r="MJY37" s="25"/>
      <c r="MKO37" s="25"/>
      <c r="MLE37" s="25"/>
      <c r="MLU37" s="25"/>
      <c r="MMK37" s="25"/>
      <c r="MNA37" s="25"/>
      <c r="MNQ37" s="25"/>
      <c r="MOG37" s="25"/>
      <c r="MOW37" s="25"/>
      <c r="MPM37" s="25"/>
      <c r="MQC37" s="25"/>
      <c r="MQS37" s="25"/>
      <c r="MRI37" s="25"/>
      <c r="MRY37" s="25"/>
      <c r="MSO37" s="25"/>
      <c r="MTE37" s="25"/>
      <c r="MTU37" s="25"/>
      <c r="MUK37" s="25"/>
      <c r="MVA37" s="25"/>
      <c r="MVQ37" s="25"/>
      <c r="MWG37" s="25"/>
      <c r="MWW37" s="25"/>
      <c r="MXM37" s="25"/>
      <c r="MYC37" s="25"/>
      <c r="MYS37" s="25"/>
      <c r="MZI37" s="25"/>
      <c r="MZY37" s="25"/>
      <c r="NAO37" s="25"/>
      <c r="NBE37" s="25"/>
      <c r="NBU37" s="25"/>
      <c r="NCK37" s="25"/>
      <c r="NDA37" s="25"/>
      <c r="NDQ37" s="25"/>
      <c r="NEG37" s="25"/>
      <c r="NEW37" s="25"/>
      <c r="NFM37" s="25"/>
      <c r="NGC37" s="25"/>
      <c r="NGS37" s="25"/>
      <c r="NHI37" s="25"/>
      <c r="NHY37" s="25"/>
      <c r="NIO37" s="25"/>
      <c r="NJE37" s="25"/>
      <c r="NJU37" s="25"/>
      <c r="NKK37" s="25"/>
      <c r="NLA37" s="25"/>
      <c r="NLQ37" s="25"/>
      <c r="NMG37" s="25"/>
      <c r="NMW37" s="25"/>
      <c r="NNM37" s="25"/>
      <c r="NOC37" s="25"/>
      <c r="NOS37" s="25"/>
      <c r="NPI37" s="25"/>
      <c r="NPY37" s="25"/>
      <c r="NQO37" s="25"/>
      <c r="NRE37" s="25"/>
      <c r="NRU37" s="25"/>
      <c r="NSK37" s="25"/>
      <c r="NTA37" s="25"/>
      <c r="NTQ37" s="25"/>
      <c r="NUG37" s="25"/>
      <c r="NUW37" s="25"/>
      <c r="NVM37" s="25"/>
      <c r="NWC37" s="25"/>
      <c r="NWS37" s="25"/>
      <c r="NXI37" s="25"/>
      <c r="NXY37" s="25"/>
      <c r="NYO37" s="25"/>
      <c r="NZE37" s="25"/>
      <c r="NZU37" s="25"/>
      <c r="OAK37" s="25"/>
      <c r="OBA37" s="25"/>
      <c r="OBQ37" s="25"/>
      <c r="OCG37" s="25"/>
      <c r="OCW37" s="25"/>
      <c r="ODM37" s="25"/>
      <c r="OEC37" s="25"/>
      <c r="OES37" s="25"/>
      <c r="OFI37" s="25"/>
      <c r="OFY37" s="25"/>
      <c r="OGO37" s="25"/>
      <c r="OHE37" s="25"/>
      <c r="OHU37" s="25"/>
      <c r="OIK37" s="25"/>
      <c r="OJA37" s="25"/>
      <c r="OJQ37" s="25"/>
      <c r="OKG37" s="25"/>
      <c r="OKW37" s="25"/>
      <c r="OLM37" s="25"/>
      <c r="OMC37" s="25"/>
      <c r="OMS37" s="25"/>
      <c r="ONI37" s="25"/>
      <c r="ONY37" s="25"/>
      <c r="OOO37" s="25"/>
      <c r="OPE37" s="25"/>
      <c r="OPU37" s="25"/>
      <c r="OQK37" s="25"/>
      <c r="ORA37" s="25"/>
      <c r="ORQ37" s="25"/>
      <c r="OSG37" s="25"/>
      <c r="OSW37" s="25"/>
      <c r="OTM37" s="25"/>
      <c r="OUC37" s="25"/>
      <c r="OUS37" s="25"/>
      <c r="OVI37" s="25"/>
      <c r="OVY37" s="25"/>
      <c r="OWO37" s="25"/>
      <c r="OXE37" s="25"/>
      <c r="OXU37" s="25"/>
      <c r="OYK37" s="25"/>
      <c r="OZA37" s="25"/>
      <c r="OZQ37" s="25"/>
      <c r="PAG37" s="25"/>
      <c r="PAW37" s="25"/>
      <c r="PBM37" s="25"/>
      <c r="PCC37" s="25"/>
      <c r="PCS37" s="25"/>
      <c r="PDI37" s="25"/>
      <c r="PDY37" s="25"/>
      <c r="PEO37" s="25"/>
      <c r="PFE37" s="25"/>
      <c r="PFU37" s="25"/>
      <c r="PGK37" s="25"/>
      <c r="PHA37" s="25"/>
      <c r="PHQ37" s="25"/>
      <c r="PIG37" s="25"/>
      <c r="PIW37" s="25"/>
      <c r="PJM37" s="25"/>
      <c r="PKC37" s="25"/>
      <c r="PKS37" s="25"/>
      <c r="PLI37" s="25"/>
      <c r="PLY37" s="25"/>
      <c r="PMO37" s="25"/>
      <c r="PNE37" s="25"/>
      <c r="PNU37" s="25"/>
      <c r="POK37" s="25"/>
      <c r="PPA37" s="25"/>
      <c r="PPQ37" s="25"/>
      <c r="PQG37" s="25"/>
      <c r="PQW37" s="25"/>
      <c r="PRM37" s="25"/>
      <c r="PSC37" s="25"/>
      <c r="PSS37" s="25"/>
      <c r="PTI37" s="25"/>
      <c r="PTY37" s="25"/>
      <c r="PUO37" s="25"/>
      <c r="PVE37" s="25"/>
      <c r="PVU37" s="25"/>
      <c r="PWK37" s="25"/>
      <c r="PXA37" s="25"/>
      <c r="PXQ37" s="25"/>
      <c r="PYG37" s="25"/>
      <c r="PYW37" s="25"/>
      <c r="PZM37" s="25"/>
      <c r="QAC37" s="25"/>
      <c r="QAS37" s="25"/>
      <c r="QBI37" s="25"/>
      <c r="QBY37" s="25"/>
      <c r="QCO37" s="25"/>
      <c r="QDE37" s="25"/>
      <c r="QDU37" s="25"/>
      <c r="QEK37" s="25"/>
      <c r="QFA37" s="25"/>
      <c r="QFQ37" s="25"/>
      <c r="QGG37" s="25"/>
      <c r="QGW37" s="25"/>
      <c r="QHM37" s="25"/>
      <c r="QIC37" s="25"/>
      <c r="QIS37" s="25"/>
      <c r="QJI37" s="25"/>
      <c r="QJY37" s="25"/>
      <c r="QKO37" s="25"/>
      <c r="QLE37" s="25"/>
      <c r="QLU37" s="25"/>
      <c r="QMK37" s="25"/>
      <c r="QNA37" s="25"/>
      <c r="QNQ37" s="25"/>
      <c r="QOG37" s="25"/>
      <c r="QOW37" s="25"/>
      <c r="QPM37" s="25"/>
      <c r="QQC37" s="25"/>
      <c r="QQS37" s="25"/>
      <c r="QRI37" s="25"/>
      <c r="QRY37" s="25"/>
      <c r="QSO37" s="25"/>
      <c r="QTE37" s="25"/>
      <c r="QTU37" s="25"/>
      <c r="QUK37" s="25"/>
      <c r="QVA37" s="25"/>
      <c r="QVQ37" s="25"/>
      <c r="QWG37" s="25"/>
      <c r="QWW37" s="25"/>
      <c r="QXM37" s="25"/>
      <c r="QYC37" s="25"/>
      <c r="QYS37" s="25"/>
      <c r="QZI37" s="25"/>
      <c r="QZY37" s="25"/>
      <c r="RAO37" s="25"/>
      <c r="RBE37" s="25"/>
      <c r="RBU37" s="25"/>
      <c r="RCK37" s="25"/>
      <c r="RDA37" s="25"/>
      <c r="RDQ37" s="25"/>
      <c r="REG37" s="25"/>
      <c r="REW37" s="25"/>
      <c r="RFM37" s="25"/>
      <c r="RGC37" s="25"/>
      <c r="RGS37" s="25"/>
      <c r="RHI37" s="25"/>
      <c r="RHY37" s="25"/>
      <c r="RIO37" s="25"/>
      <c r="RJE37" s="25"/>
      <c r="RJU37" s="25"/>
      <c r="RKK37" s="25"/>
      <c r="RLA37" s="25"/>
      <c r="RLQ37" s="25"/>
      <c r="RMG37" s="25"/>
      <c r="RMW37" s="25"/>
      <c r="RNM37" s="25"/>
      <c r="ROC37" s="25"/>
      <c r="ROS37" s="25"/>
      <c r="RPI37" s="25"/>
      <c r="RPY37" s="25"/>
      <c r="RQO37" s="25"/>
      <c r="RRE37" s="25"/>
      <c r="RRU37" s="25"/>
      <c r="RSK37" s="25"/>
      <c r="RTA37" s="25"/>
      <c r="RTQ37" s="25"/>
      <c r="RUG37" s="25"/>
      <c r="RUW37" s="25"/>
      <c r="RVM37" s="25"/>
      <c r="RWC37" s="25"/>
      <c r="RWS37" s="25"/>
      <c r="RXI37" s="25"/>
      <c r="RXY37" s="25"/>
      <c r="RYO37" s="25"/>
      <c r="RZE37" s="25"/>
      <c r="RZU37" s="25"/>
      <c r="SAK37" s="25"/>
      <c r="SBA37" s="25"/>
      <c r="SBQ37" s="25"/>
      <c r="SCG37" s="25"/>
      <c r="SCW37" s="25"/>
      <c r="SDM37" s="25"/>
      <c r="SEC37" s="25"/>
      <c r="SES37" s="25"/>
      <c r="SFI37" s="25"/>
      <c r="SFY37" s="25"/>
      <c r="SGO37" s="25"/>
      <c r="SHE37" s="25"/>
      <c r="SHU37" s="25"/>
      <c r="SIK37" s="25"/>
      <c r="SJA37" s="25"/>
      <c r="SJQ37" s="25"/>
      <c r="SKG37" s="25"/>
      <c r="SKW37" s="25"/>
      <c r="SLM37" s="25"/>
      <c r="SMC37" s="25"/>
      <c r="SMS37" s="25"/>
      <c r="SNI37" s="25"/>
      <c r="SNY37" s="25"/>
      <c r="SOO37" s="25"/>
      <c r="SPE37" s="25"/>
      <c r="SPU37" s="25"/>
      <c r="SQK37" s="25"/>
      <c r="SRA37" s="25"/>
      <c r="SRQ37" s="25"/>
      <c r="SSG37" s="25"/>
      <c r="SSW37" s="25"/>
      <c r="STM37" s="25"/>
      <c r="SUC37" s="25"/>
      <c r="SUS37" s="25"/>
      <c r="SVI37" s="25"/>
      <c r="SVY37" s="25"/>
      <c r="SWO37" s="25"/>
      <c r="SXE37" s="25"/>
      <c r="SXU37" s="25"/>
      <c r="SYK37" s="25"/>
      <c r="SZA37" s="25"/>
      <c r="SZQ37" s="25"/>
      <c r="TAG37" s="25"/>
      <c r="TAW37" s="25"/>
      <c r="TBM37" s="25"/>
      <c r="TCC37" s="25"/>
      <c r="TCS37" s="25"/>
      <c r="TDI37" s="25"/>
      <c r="TDY37" s="25"/>
      <c r="TEO37" s="25"/>
      <c r="TFE37" s="25"/>
      <c r="TFU37" s="25"/>
      <c r="TGK37" s="25"/>
      <c r="THA37" s="25"/>
      <c r="THQ37" s="25"/>
      <c r="TIG37" s="25"/>
      <c r="TIW37" s="25"/>
      <c r="TJM37" s="25"/>
      <c r="TKC37" s="25"/>
      <c r="TKS37" s="25"/>
      <c r="TLI37" s="25"/>
      <c r="TLY37" s="25"/>
      <c r="TMO37" s="25"/>
      <c r="TNE37" s="25"/>
      <c r="TNU37" s="25"/>
      <c r="TOK37" s="25"/>
      <c r="TPA37" s="25"/>
      <c r="TPQ37" s="25"/>
      <c r="TQG37" s="25"/>
      <c r="TQW37" s="25"/>
      <c r="TRM37" s="25"/>
      <c r="TSC37" s="25"/>
      <c r="TSS37" s="25"/>
      <c r="TTI37" s="25"/>
      <c r="TTY37" s="25"/>
      <c r="TUO37" s="25"/>
      <c r="TVE37" s="25"/>
      <c r="TVU37" s="25"/>
      <c r="TWK37" s="25"/>
      <c r="TXA37" s="25"/>
      <c r="TXQ37" s="25"/>
      <c r="TYG37" s="25"/>
      <c r="TYW37" s="25"/>
      <c r="TZM37" s="25"/>
      <c r="UAC37" s="25"/>
      <c r="UAS37" s="25"/>
      <c r="UBI37" s="25"/>
      <c r="UBY37" s="25"/>
      <c r="UCO37" s="25"/>
      <c r="UDE37" s="25"/>
      <c r="UDU37" s="25"/>
      <c r="UEK37" s="25"/>
      <c r="UFA37" s="25"/>
      <c r="UFQ37" s="25"/>
      <c r="UGG37" s="25"/>
      <c r="UGW37" s="25"/>
      <c r="UHM37" s="25"/>
      <c r="UIC37" s="25"/>
      <c r="UIS37" s="25"/>
      <c r="UJI37" s="25"/>
      <c r="UJY37" s="25"/>
      <c r="UKO37" s="25"/>
      <c r="ULE37" s="25"/>
      <c r="ULU37" s="25"/>
      <c r="UMK37" s="25"/>
      <c r="UNA37" s="25"/>
      <c r="UNQ37" s="25"/>
      <c r="UOG37" s="25"/>
      <c r="UOW37" s="25"/>
      <c r="UPM37" s="25"/>
      <c r="UQC37" s="25"/>
      <c r="UQS37" s="25"/>
      <c r="URI37" s="25"/>
      <c r="URY37" s="25"/>
      <c r="USO37" s="25"/>
      <c r="UTE37" s="25"/>
      <c r="UTU37" s="25"/>
      <c r="UUK37" s="25"/>
      <c r="UVA37" s="25"/>
      <c r="UVQ37" s="25"/>
      <c r="UWG37" s="25"/>
      <c r="UWW37" s="25"/>
      <c r="UXM37" s="25"/>
      <c r="UYC37" s="25"/>
      <c r="UYS37" s="25"/>
      <c r="UZI37" s="25"/>
      <c r="UZY37" s="25"/>
      <c r="VAO37" s="25"/>
      <c r="VBE37" s="25"/>
      <c r="VBU37" s="25"/>
      <c r="VCK37" s="25"/>
      <c r="VDA37" s="25"/>
      <c r="VDQ37" s="25"/>
      <c r="VEG37" s="25"/>
      <c r="VEW37" s="25"/>
      <c r="VFM37" s="25"/>
      <c r="VGC37" s="25"/>
      <c r="VGS37" s="25"/>
      <c r="VHI37" s="25"/>
      <c r="VHY37" s="25"/>
      <c r="VIO37" s="25"/>
      <c r="VJE37" s="25"/>
      <c r="VJU37" s="25"/>
      <c r="VKK37" s="25"/>
      <c r="VLA37" s="25"/>
      <c r="VLQ37" s="25"/>
      <c r="VMG37" s="25"/>
      <c r="VMW37" s="25"/>
      <c r="VNM37" s="25"/>
      <c r="VOC37" s="25"/>
      <c r="VOS37" s="25"/>
      <c r="VPI37" s="25"/>
      <c r="VPY37" s="25"/>
      <c r="VQO37" s="25"/>
      <c r="VRE37" s="25"/>
      <c r="VRU37" s="25"/>
      <c r="VSK37" s="25"/>
      <c r="VTA37" s="25"/>
      <c r="VTQ37" s="25"/>
      <c r="VUG37" s="25"/>
      <c r="VUW37" s="25"/>
      <c r="VVM37" s="25"/>
      <c r="VWC37" s="25"/>
      <c r="VWS37" s="25"/>
      <c r="VXI37" s="25"/>
      <c r="VXY37" s="25"/>
      <c r="VYO37" s="25"/>
      <c r="VZE37" s="25"/>
      <c r="VZU37" s="25"/>
      <c r="WAK37" s="25"/>
      <c r="WBA37" s="25"/>
      <c r="WBQ37" s="25"/>
      <c r="WCG37" s="25"/>
      <c r="WCW37" s="25"/>
      <c r="WDM37" s="25"/>
      <c r="WEC37" s="25"/>
      <c r="WES37" s="25"/>
      <c r="WFI37" s="25"/>
      <c r="WFY37" s="25"/>
      <c r="WGO37" s="25"/>
      <c r="WHE37" s="25"/>
      <c r="WHU37" s="25"/>
      <c r="WIK37" s="25"/>
      <c r="WJA37" s="25"/>
      <c r="WJQ37" s="25"/>
      <c r="WKG37" s="25"/>
      <c r="WKW37" s="25"/>
      <c r="WLM37" s="25"/>
      <c r="WMC37" s="25"/>
      <c r="WMS37" s="25"/>
      <c r="WNI37" s="25"/>
      <c r="WNY37" s="25"/>
      <c r="WOO37" s="25"/>
      <c r="WPE37" s="25"/>
      <c r="WPU37" s="25"/>
      <c r="WQK37" s="25"/>
      <c r="WRA37" s="25"/>
      <c r="WRQ37" s="25"/>
      <c r="WSG37" s="25"/>
      <c r="WSW37" s="25"/>
      <c r="WTM37" s="25"/>
      <c r="WUC37" s="25"/>
      <c r="WUS37" s="25"/>
      <c r="WVI37" s="25"/>
      <c r="WVY37" s="25"/>
      <c r="WWO37" s="25"/>
      <c r="WXE37" s="25"/>
      <c r="WXU37" s="25"/>
      <c r="WYK37" s="25"/>
      <c r="WZA37" s="25"/>
      <c r="WZQ37" s="25"/>
      <c r="XAG37" s="25"/>
      <c r="XAW37" s="25"/>
      <c r="XBM37" s="25"/>
      <c r="XCC37" s="25"/>
      <c r="XCS37" s="25"/>
      <c r="XDI37" s="25"/>
      <c r="XDY37" s="25"/>
      <c r="XEO37" s="25"/>
    </row>
    <row r="38" spans="1:16384" ht="15" x14ac:dyDescent="0.25">
      <c r="A38" s="142" t="s">
        <v>47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0" t="s">
        <v>35</v>
      </c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0" t="s">
        <v>35</v>
      </c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0" t="s">
        <v>35</v>
      </c>
      <c r="BN38" s="141"/>
      <c r="BO38" s="141"/>
      <c r="BP38" s="141"/>
      <c r="BQ38" s="141"/>
      <c r="BR38" s="141"/>
      <c r="BS38" s="141"/>
      <c r="BT38" s="141"/>
      <c r="BU38" s="141"/>
      <c r="BV38" s="141"/>
      <c r="BW38" s="141"/>
      <c r="BX38" s="141"/>
      <c r="BY38" s="141"/>
      <c r="BZ38" s="141"/>
      <c r="CA38" s="141"/>
      <c r="CB38" s="141"/>
      <c r="CC38" s="140" t="s">
        <v>35</v>
      </c>
      <c r="CD38" s="141"/>
      <c r="CE38" s="141"/>
      <c r="CF38" s="141"/>
      <c r="CG38" s="141"/>
      <c r="CH38" s="141"/>
      <c r="CI38" s="141"/>
      <c r="CJ38" s="141"/>
      <c r="CK38" s="141"/>
      <c r="CL38" s="141"/>
      <c r="CM38" s="141"/>
      <c r="CN38" s="141"/>
      <c r="CO38" s="141"/>
      <c r="CP38" s="141"/>
      <c r="CQ38" s="141"/>
      <c r="CR38" s="141"/>
      <c r="CS38" s="140" t="s">
        <v>35</v>
      </c>
      <c r="CT38" s="141"/>
      <c r="CU38" s="141"/>
      <c r="CV38" s="141"/>
      <c r="CW38" s="141"/>
      <c r="CX38" s="141"/>
      <c r="CY38" s="141"/>
      <c r="CZ38" s="141"/>
      <c r="DA38" s="141"/>
      <c r="DB38" s="141"/>
      <c r="DC38" s="141"/>
      <c r="DD38" s="141"/>
      <c r="DE38" s="141"/>
      <c r="DF38" s="141"/>
      <c r="DG38" s="141"/>
      <c r="DH38" s="141"/>
      <c r="DI38" s="140" t="s">
        <v>35</v>
      </c>
      <c r="DJ38" s="141"/>
      <c r="DK38" s="141"/>
      <c r="DL38" s="141"/>
      <c r="DM38" s="141"/>
      <c r="DN38" s="141"/>
      <c r="DO38" s="141"/>
      <c r="DP38" s="141"/>
      <c r="DQ38" s="141"/>
      <c r="DR38" s="141"/>
      <c r="DS38" s="141"/>
      <c r="DT38" s="141"/>
      <c r="DU38" s="141"/>
      <c r="DV38" s="141"/>
      <c r="DW38" s="141"/>
      <c r="DX38" s="141"/>
      <c r="DY38" s="140" t="s">
        <v>35</v>
      </c>
      <c r="DZ38" s="141"/>
      <c r="EA38" s="141"/>
      <c r="EB38" s="141"/>
      <c r="EC38" s="141"/>
      <c r="ED38" s="141"/>
      <c r="EE38" s="141"/>
      <c r="EF38" s="141"/>
      <c r="EG38" s="141"/>
      <c r="EH38" s="141"/>
      <c r="EI38" s="141"/>
      <c r="EJ38" s="141"/>
      <c r="EK38" s="141"/>
      <c r="EL38" s="141"/>
      <c r="EM38" s="141"/>
      <c r="EN38" s="141"/>
      <c r="EO38" s="140" t="s">
        <v>35</v>
      </c>
      <c r="EP38" s="141"/>
      <c r="EQ38" s="141"/>
      <c r="ER38" s="141"/>
      <c r="ES38" s="141"/>
      <c r="ET38" s="141"/>
      <c r="EU38" s="141"/>
      <c r="EV38" s="141"/>
      <c r="EW38" s="141"/>
      <c r="EX38" s="141"/>
      <c r="EY38" s="141"/>
      <c r="EZ38" s="141"/>
      <c r="FA38" s="141"/>
      <c r="FB38" s="141"/>
      <c r="FC38" s="141"/>
      <c r="FD38" s="141"/>
      <c r="FE38" s="140" t="s">
        <v>35</v>
      </c>
      <c r="FF38" s="141"/>
      <c r="FG38" s="141"/>
      <c r="FH38" s="141"/>
      <c r="FI38" s="141"/>
      <c r="FJ38" s="141"/>
      <c r="FK38" s="141"/>
      <c r="FL38" s="141"/>
      <c r="FM38" s="141"/>
      <c r="FN38" s="141"/>
      <c r="FO38" s="141"/>
      <c r="FP38" s="141"/>
      <c r="FQ38" s="141"/>
      <c r="FR38" s="141"/>
      <c r="FS38" s="141"/>
      <c r="FT38" s="141"/>
      <c r="FU38" s="140" t="s">
        <v>35</v>
      </c>
      <c r="FV38" s="141"/>
      <c r="FW38" s="141"/>
      <c r="FX38" s="141"/>
      <c r="FY38" s="141"/>
      <c r="FZ38" s="141"/>
      <c r="GA38" s="141"/>
      <c r="GB38" s="141"/>
      <c r="GC38" s="141"/>
      <c r="GD38" s="141"/>
      <c r="GE38" s="141"/>
      <c r="GF38" s="141"/>
      <c r="GG38" s="141"/>
      <c r="GH38" s="141"/>
      <c r="GI38" s="141"/>
      <c r="GJ38" s="141"/>
      <c r="GK38" s="140" t="s">
        <v>35</v>
      </c>
      <c r="GL38" s="141"/>
      <c r="GM38" s="141"/>
      <c r="GN38" s="141"/>
      <c r="GO38" s="141"/>
      <c r="GP38" s="141"/>
      <c r="GQ38" s="141"/>
      <c r="GR38" s="141"/>
      <c r="GS38" s="141"/>
      <c r="GT38" s="141"/>
      <c r="GU38" s="141"/>
      <c r="GV38" s="141"/>
      <c r="GW38" s="141"/>
      <c r="GX38" s="141"/>
      <c r="GY38" s="141"/>
      <c r="GZ38" s="141"/>
      <c r="HA38" s="140" t="s">
        <v>35</v>
      </c>
      <c r="HB38" s="141"/>
      <c r="HC38" s="141"/>
      <c r="HD38" s="141"/>
      <c r="HE38" s="141"/>
      <c r="HF38" s="141"/>
      <c r="HG38" s="141"/>
      <c r="HH38" s="141"/>
      <c r="HI38" s="141"/>
      <c r="HJ38" s="141"/>
      <c r="HK38" s="141"/>
      <c r="HL38" s="141"/>
      <c r="HM38" s="141"/>
      <c r="HN38" s="141"/>
      <c r="HO38" s="141"/>
      <c r="HP38" s="141"/>
      <c r="HQ38" s="140" t="s">
        <v>35</v>
      </c>
      <c r="HR38" s="141"/>
      <c r="HS38" s="141"/>
      <c r="HT38" s="141"/>
      <c r="HU38" s="141"/>
      <c r="HV38" s="141"/>
      <c r="HW38" s="141"/>
      <c r="HX38" s="141"/>
      <c r="HY38" s="141"/>
      <c r="HZ38" s="141"/>
      <c r="IA38" s="141"/>
      <c r="IB38" s="141"/>
      <c r="IC38" s="141"/>
      <c r="ID38" s="141"/>
      <c r="IE38" s="141"/>
      <c r="IF38" s="141"/>
      <c r="IG38" s="140" t="s">
        <v>35</v>
      </c>
      <c r="IH38" s="141"/>
      <c r="II38" s="141"/>
      <c r="IJ38" s="141"/>
      <c r="IK38" s="141"/>
      <c r="IL38" s="141"/>
      <c r="IM38" s="141"/>
      <c r="IN38" s="141"/>
      <c r="IO38" s="141"/>
      <c r="IP38" s="141"/>
      <c r="IQ38" s="141"/>
      <c r="IR38" s="141"/>
      <c r="IS38" s="141"/>
      <c r="IT38" s="141"/>
      <c r="IU38" s="141"/>
      <c r="IV38" s="141"/>
      <c r="IW38" s="140" t="s">
        <v>35</v>
      </c>
      <c r="IX38" s="141"/>
      <c r="IY38" s="141"/>
      <c r="IZ38" s="141"/>
      <c r="JA38" s="141"/>
      <c r="JB38" s="141"/>
      <c r="JC38" s="141"/>
      <c r="JD38" s="141"/>
      <c r="JE38" s="141"/>
      <c r="JF38" s="141"/>
      <c r="JG38" s="141"/>
      <c r="JH38" s="141"/>
      <c r="JI38" s="141"/>
      <c r="JJ38" s="141"/>
      <c r="JK38" s="141"/>
      <c r="JL38" s="141"/>
      <c r="JM38" s="140" t="s">
        <v>35</v>
      </c>
      <c r="JN38" s="141"/>
      <c r="JO38" s="141"/>
      <c r="JP38" s="141"/>
      <c r="JQ38" s="141"/>
      <c r="JR38" s="141"/>
      <c r="JS38" s="141"/>
      <c r="JT38" s="141"/>
      <c r="JU38" s="141"/>
      <c r="JV38" s="141"/>
      <c r="JW38" s="141"/>
      <c r="JX38" s="141"/>
      <c r="JY38" s="141"/>
      <c r="JZ38" s="141"/>
      <c r="KA38" s="141"/>
      <c r="KB38" s="141"/>
      <c r="KC38" s="140" t="s">
        <v>35</v>
      </c>
      <c r="KD38" s="141"/>
      <c r="KE38" s="141"/>
      <c r="KF38" s="141"/>
      <c r="KG38" s="141"/>
      <c r="KH38" s="141"/>
      <c r="KI38" s="141"/>
      <c r="KJ38" s="141"/>
      <c r="KK38" s="141"/>
      <c r="KL38" s="141"/>
      <c r="KM38" s="141"/>
      <c r="KN38" s="141"/>
      <c r="KO38" s="141"/>
      <c r="KP38" s="141"/>
      <c r="KQ38" s="141"/>
      <c r="KR38" s="141"/>
      <c r="KS38" s="140" t="s">
        <v>35</v>
      </c>
      <c r="KT38" s="141"/>
      <c r="KU38" s="141"/>
      <c r="KV38" s="141"/>
      <c r="KW38" s="141"/>
      <c r="KX38" s="141"/>
      <c r="KY38" s="141"/>
      <c r="KZ38" s="141"/>
      <c r="LA38" s="141"/>
      <c r="LB38" s="141"/>
      <c r="LC38" s="141"/>
      <c r="LD38" s="141"/>
      <c r="LE38" s="141"/>
      <c r="LF38" s="141"/>
      <c r="LG38" s="141"/>
      <c r="LH38" s="141"/>
      <c r="LI38" s="140" t="s">
        <v>35</v>
      </c>
      <c r="LJ38" s="141"/>
      <c r="LK38" s="141"/>
      <c r="LL38" s="141"/>
      <c r="LM38" s="141"/>
      <c r="LN38" s="141"/>
      <c r="LO38" s="141"/>
      <c r="LP38" s="141"/>
      <c r="LQ38" s="141"/>
      <c r="LR38" s="141"/>
      <c r="LS38" s="141"/>
      <c r="LT38" s="141"/>
      <c r="LU38" s="141"/>
      <c r="LV38" s="141"/>
      <c r="LW38" s="141"/>
      <c r="LX38" s="141"/>
      <c r="LY38" s="140" t="s">
        <v>35</v>
      </c>
      <c r="LZ38" s="141"/>
      <c r="MA38" s="141"/>
      <c r="MB38" s="141"/>
      <c r="MC38" s="141"/>
      <c r="MD38" s="141"/>
      <c r="ME38" s="141"/>
      <c r="MF38" s="141"/>
      <c r="MG38" s="141"/>
      <c r="MH38" s="141"/>
      <c r="MI38" s="141"/>
      <c r="MJ38" s="141"/>
      <c r="MK38" s="141"/>
      <c r="ML38" s="141"/>
      <c r="MM38" s="141"/>
      <c r="MN38" s="141"/>
      <c r="MO38" s="140" t="s">
        <v>35</v>
      </c>
      <c r="MP38" s="141"/>
      <c r="MQ38" s="141"/>
      <c r="MR38" s="141"/>
      <c r="MS38" s="141"/>
      <c r="MT38" s="141"/>
      <c r="MU38" s="141"/>
      <c r="MV38" s="141"/>
      <c r="MW38" s="141"/>
      <c r="MX38" s="141"/>
      <c r="MY38" s="141"/>
      <c r="MZ38" s="141"/>
      <c r="NA38" s="141"/>
      <c r="NB38" s="141"/>
      <c r="NC38" s="141"/>
      <c r="ND38" s="141"/>
      <c r="NE38" s="140" t="s">
        <v>35</v>
      </c>
      <c r="NF38" s="141"/>
      <c r="NG38" s="141"/>
      <c r="NH38" s="141"/>
      <c r="NI38" s="141"/>
      <c r="NJ38" s="141"/>
      <c r="NK38" s="141"/>
      <c r="NL38" s="141"/>
      <c r="NM38" s="141"/>
      <c r="NN38" s="141"/>
      <c r="NO38" s="141"/>
      <c r="NP38" s="141"/>
      <c r="NQ38" s="141"/>
      <c r="NR38" s="141"/>
      <c r="NS38" s="141"/>
      <c r="NT38" s="141"/>
      <c r="NU38" s="140" t="s">
        <v>35</v>
      </c>
      <c r="NV38" s="141"/>
      <c r="NW38" s="141"/>
      <c r="NX38" s="141"/>
      <c r="NY38" s="141"/>
      <c r="NZ38" s="141"/>
      <c r="OA38" s="141"/>
      <c r="OB38" s="141"/>
      <c r="OC38" s="141"/>
      <c r="OD38" s="141"/>
      <c r="OE38" s="141"/>
      <c r="OF38" s="141"/>
      <c r="OG38" s="141"/>
      <c r="OH38" s="141"/>
      <c r="OI38" s="141"/>
      <c r="OJ38" s="141"/>
      <c r="OK38" s="140" t="s">
        <v>35</v>
      </c>
      <c r="OL38" s="141"/>
      <c r="OM38" s="141"/>
      <c r="ON38" s="141"/>
      <c r="OO38" s="141"/>
      <c r="OP38" s="141"/>
      <c r="OQ38" s="141"/>
      <c r="OR38" s="141"/>
      <c r="OS38" s="141"/>
      <c r="OT38" s="141"/>
      <c r="OU38" s="141"/>
      <c r="OV38" s="141"/>
      <c r="OW38" s="141"/>
      <c r="OX38" s="141"/>
      <c r="OY38" s="141"/>
      <c r="OZ38" s="141"/>
      <c r="PA38" s="140" t="s">
        <v>35</v>
      </c>
      <c r="PB38" s="141"/>
      <c r="PC38" s="141"/>
      <c r="PD38" s="141"/>
      <c r="PE38" s="141"/>
      <c r="PF38" s="141"/>
      <c r="PG38" s="141"/>
      <c r="PH38" s="141"/>
      <c r="PI38" s="141"/>
      <c r="PJ38" s="141"/>
      <c r="PK38" s="141"/>
      <c r="PL38" s="141"/>
      <c r="PM38" s="141"/>
      <c r="PN38" s="141"/>
      <c r="PO38" s="141"/>
      <c r="PP38" s="141"/>
      <c r="PQ38" s="140" t="s">
        <v>35</v>
      </c>
      <c r="PR38" s="141"/>
      <c r="PS38" s="141"/>
      <c r="PT38" s="141"/>
      <c r="PU38" s="141"/>
      <c r="PV38" s="141"/>
      <c r="PW38" s="141"/>
      <c r="PX38" s="141"/>
      <c r="PY38" s="141"/>
      <c r="PZ38" s="141"/>
      <c r="QA38" s="141"/>
      <c r="QB38" s="141"/>
      <c r="QC38" s="141"/>
      <c r="QD38" s="141"/>
      <c r="QE38" s="141"/>
      <c r="QF38" s="141"/>
      <c r="QG38" s="140" t="s">
        <v>35</v>
      </c>
      <c r="QH38" s="141"/>
      <c r="QI38" s="141"/>
      <c r="QJ38" s="141"/>
      <c r="QK38" s="141"/>
      <c r="QL38" s="141"/>
      <c r="QM38" s="141"/>
      <c r="QN38" s="141"/>
      <c r="QO38" s="141"/>
      <c r="QP38" s="141"/>
      <c r="QQ38" s="141"/>
      <c r="QR38" s="141"/>
      <c r="QS38" s="141"/>
      <c r="QT38" s="141"/>
      <c r="QU38" s="141"/>
      <c r="QV38" s="141"/>
      <c r="QW38" s="140" t="s">
        <v>35</v>
      </c>
      <c r="QX38" s="141"/>
      <c r="QY38" s="141"/>
      <c r="QZ38" s="141"/>
      <c r="RA38" s="141"/>
      <c r="RB38" s="141"/>
      <c r="RC38" s="141"/>
      <c r="RD38" s="141"/>
      <c r="RE38" s="141"/>
      <c r="RF38" s="141"/>
      <c r="RG38" s="141"/>
      <c r="RH38" s="141"/>
      <c r="RI38" s="141"/>
      <c r="RJ38" s="141"/>
      <c r="RK38" s="141"/>
      <c r="RL38" s="141"/>
      <c r="RM38" s="140" t="s">
        <v>35</v>
      </c>
      <c r="RN38" s="141"/>
      <c r="RO38" s="141"/>
      <c r="RP38" s="141"/>
      <c r="RQ38" s="141"/>
      <c r="RR38" s="141"/>
      <c r="RS38" s="141"/>
      <c r="RT38" s="141"/>
      <c r="RU38" s="141"/>
      <c r="RV38" s="141"/>
      <c r="RW38" s="141"/>
      <c r="RX38" s="141"/>
      <c r="RY38" s="141"/>
      <c r="RZ38" s="141"/>
      <c r="SA38" s="141"/>
      <c r="SB38" s="141"/>
      <c r="SC38" s="140" t="s">
        <v>35</v>
      </c>
      <c r="SD38" s="141"/>
      <c r="SE38" s="141"/>
      <c r="SF38" s="141"/>
      <c r="SG38" s="141"/>
      <c r="SH38" s="141"/>
      <c r="SI38" s="141"/>
      <c r="SJ38" s="141"/>
      <c r="SK38" s="141"/>
      <c r="SL38" s="141"/>
      <c r="SM38" s="141"/>
      <c r="SN38" s="141"/>
      <c r="SO38" s="141"/>
      <c r="SP38" s="141"/>
      <c r="SQ38" s="141"/>
      <c r="SR38" s="141"/>
      <c r="SS38" s="140" t="s">
        <v>35</v>
      </c>
      <c r="ST38" s="141"/>
      <c r="SU38" s="141"/>
      <c r="SV38" s="141"/>
      <c r="SW38" s="141"/>
      <c r="SX38" s="141"/>
      <c r="SY38" s="141"/>
      <c r="SZ38" s="141"/>
      <c r="TA38" s="141"/>
      <c r="TB38" s="141"/>
      <c r="TC38" s="141"/>
      <c r="TD38" s="141"/>
      <c r="TE38" s="141"/>
      <c r="TF38" s="141"/>
      <c r="TG38" s="141"/>
      <c r="TH38" s="141"/>
      <c r="TI38" s="140" t="s">
        <v>35</v>
      </c>
      <c r="TJ38" s="141"/>
      <c r="TK38" s="141"/>
      <c r="TL38" s="141"/>
      <c r="TM38" s="141"/>
      <c r="TN38" s="141"/>
      <c r="TO38" s="141"/>
      <c r="TP38" s="141"/>
      <c r="TQ38" s="141"/>
      <c r="TR38" s="141"/>
      <c r="TS38" s="141"/>
      <c r="TT38" s="141"/>
      <c r="TU38" s="141"/>
      <c r="TV38" s="141"/>
      <c r="TW38" s="141"/>
      <c r="TX38" s="141"/>
      <c r="TY38" s="140" t="s">
        <v>35</v>
      </c>
      <c r="TZ38" s="141"/>
      <c r="UA38" s="141"/>
      <c r="UB38" s="141"/>
      <c r="UC38" s="141"/>
      <c r="UD38" s="141"/>
      <c r="UE38" s="141"/>
      <c r="UF38" s="141"/>
      <c r="UG38" s="141"/>
      <c r="UH38" s="141"/>
      <c r="UI38" s="141"/>
      <c r="UJ38" s="141"/>
      <c r="UK38" s="141"/>
      <c r="UL38" s="141"/>
      <c r="UM38" s="141"/>
      <c r="UN38" s="141"/>
      <c r="UO38" s="140" t="s">
        <v>35</v>
      </c>
      <c r="UP38" s="141"/>
      <c r="UQ38" s="141"/>
      <c r="UR38" s="141"/>
      <c r="US38" s="141"/>
      <c r="UT38" s="141"/>
      <c r="UU38" s="141"/>
      <c r="UV38" s="141"/>
      <c r="UW38" s="141"/>
      <c r="UX38" s="141"/>
      <c r="UY38" s="141"/>
      <c r="UZ38" s="141"/>
      <c r="VA38" s="141"/>
      <c r="VB38" s="141"/>
      <c r="VC38" s="141"/>
      <c r="VD38" s="141"/>
      <c r="VE38" s="140" t="s">
        <v>35</v>
      </c>
      <c r="VF38" s="141"/>
      <c r="VG38" s="141"/>
      <c r="VH38" s="141"/>
      <c r="VI38" s="141"/>
      <c r="VJ38" s="141"/>
      <c r="VK38" s="141"/>
      <c r="VL38" s="141"/>
      <c r="VM38" s="141"/>
      <c r="VN38" s="141"/>
      <c r="VO38" s="141"/>
      <c r="VP38" s="141"/>
      <c r="VQ38" s="141"/>
      <c r="VR38" s="141"/>
      <c r="VS38" s="141"/>
      <c r="VT38" s="141"/>
      <c r="VU38" s="140" t="s">
        <v>35</v>
      </c>
      <c r="VV38" s="141"/>
      <c r="VW38" s="141"/>
      <c r="VX38" s="141"/>
      <c r="VY38" s="141"/>
      <c r="VZ38" s="141"/>
      <c r="WA38" s="141"/>
      <c r="WB38" s="141"/>
      <c r="WC38" s="141"/>
      <c r="WD38" s="141"/>
      <c r="WE38" s="141"/>
      <c r="WF38" s="141"/>
      <c r="WG38" s="141"/>
      <c r="WH38" s="141"/>
      <c r="WI38" s="141"/>
      <c r="WJ38" s="141"/>
      <c r="WK38" s="140" t="s">
        <v>35</v>
      </c>
      <c r="WL38" s="141"/>
      <c r="WM38" s="141"/>
      <c r="WN38" s="141"/>
      <c r="WO38" s="141"/>
      <c r="WP38" s="141"/>
      <c r="WQ38" s="141"/>
      <c r="WR38" s="141"/>
      <c r="WS38" s="141"/>
      <c r="WT38" s="141"/>
      <c r="WU38" s="141"/>
      <c r="WV38" s="141"/>
      <c r="WW38" s="141"/>
      <c r="WX38" s="141"/>
      <c r="WY38" s="141"/>
      <c r="WZ38" s="141"/>
      <c r="XA38" s="140" t="s">
        <v>35</v>
      </c>
      <c r="XB38" s="141"/>
      <c r="XC38" s="141"/>
      <c r="XD38" s="141"/>
      <c r="XE38" s="141"/>
      <c r="XF38" s="141"/>
      <c r="XG38" s="141"/>
      <c r="XH38" s="141"/>
      <c r="XI38" s="141"/>
      <c r="XJ38" s="141"/>
      <c r="XK38" s="141"/>
      <c r="XL38" s="141"/>
      <c r="XM38" s="141"/>
      <c r="XN38" s="141"/>
      <c r="XO38" s="141"/>
      <c r="XP38" s="141"/>
      <c r="XQ38" s="140" t="s">
        <v>35</v>
      </c>
      <c r="XR38" s="141"/>
      <c r="XS38" s="141"/>
      <c r="XT38" s="141"/>
      <c r="XU38" s="141"/>
      <c r="XV38" s="141"/>
      <c r="XW38" s="141"/>
      <c r="XX38" s="141"/>
      <c r="XY38" s="141"/>
      <c r="XZ38" s="141"/>
      <c r="YA38" s="141"/>
      <c r="YB38" s="141"/>
      <c r="YC38" s="141"/>
      <c r="YD38" s="141"/>
      <c r="YE38" s="141"/>
      <c r="YF38" s="141"/>
      <c r="YG38" s="140" t="s">
        <v>35</v>
      </c>
      <c r="YH38" s="141"/>
      <c r="YI38" s="141"/>
      <c r="YJ38" s="141"/>
      <c r="YK38" s="141"/>
      <c r="YL38" s="141"/>
      <c r="YM38" s="141"/>
      <c r="YN38" s="141"/>
      <c r="YO38" s="141"/>
      <c r="YP38" s="141"/>
      <c r="YQ38" s="141"/>
      <c r="YR38" s="141"/>
      <c r="YS38" s="141"/>
      <c r="YT38" s="141"/>
      <c r="YU38" s="141"/>
      <c r="YV38" s="141"/>
      <c r="YW38" s="140" t="s">
        <v>35</v>
      </c>
      <c r="YX38" s="141"/>
      <c r="YY38" s="141"/>
      <c r="YZ38" s="141"/>
      <c r="ZA38" s="141"/>
      <c r="ZB38" s="141"/>
      <c r="ZC38" s="141"/>
      <c r="ZD38" s="141"/>
      <c r="ZE38" s="141"/>
      <c r="ZF38" s="141"/>
      <c r="ZG38" s="141"/>
      <c r="ZH38" s="141"/>
      <c r="ZI38" s="141"/>
      <c r="ZJ38" s="141"/>
      <c r="ZK38" s="141"/>
      <c r="ZL38" s="141"/>
      <c r="ZM38" s="140" t="s">
        <v>35</v>
      </c>
      <c r="ZN38" s="141"/>
      <c r="ZO38" s="141"/>
      <c r="ZP38" s="141"/>
      <c r="ZQ38" s="141"/>
      <c r="ZR38" s="141"/>
      <c r="ZS38" s="141"/>
      <c r="ZT38" s="141"/>
      <c r="ZU38" s="141"/>
      <c r="ZV38" s="141"/>
      <c r="ZW38" s="141"/>
      <c r="ZX38" s="141"/>
      <c r="ZY38" s="141"/>
      <c r="ZZ38" s="141"/>
      <c r="AAA38" s="141"/>
      <c r="AAB38" s="141"/>
      <c r="AAC38" s="140" t="s">
        <v>35</v>
      </c>
      <c r="AAD38" s="141"/>
      <c r="AAE38" s="141"/>
      <c r="AAF38" s="141"/>
      <c r="AAG38" s="141"/>
      <c r="AAH38" s="141"/>
      <c r="AAI38" s="141"/>
      <c r="AAJ38" s="141"/>
      <c r="AAK38" s="141"/>
      <c r="AAL38" s="141"/>
      <c r="AAM38" s="141"/>
      <c r="AAN38" s="141"/>
      <c r="AAO38" s="141"/>
      <c r="AAP38" s="141"/>
      <c r="AAQ38" s="141"/>
      <c r="AAR38" s="141"/>
      <c r="AAS38" s="140" t="s">
        <v>35</v>
      </c>
      <c r="AAT38" s="141"/>
      <c r="AAU38" s="141"/>
      <c r="AAV38" s="141"/>
      <c r="AAW38" s="141"/>
      <c r="AAX38" s="141"/>
      <c r="AAY38" s="141"/>
      <c r="AAZ38" s="141"/>
      <c r="ABA38" s="141"/>
      <c r="ABB38" s="141"/>
      <c r="ABC38" s="141"/>
      <c r="ABD38" s="141"/>
      <c r="ABE38" s="141"/>
      <c r="ABF38" s="141"/>
      <c r="ABG38" s="141"/>
      <c r="ABH38" s="141"/>
      <c r="ABI38" s="140" t="s">
        <v>35</v>
      </c>
      <c r="ABJ38" s="141"/>
      <c r="ABK38" s="141"/>
      <c r="ABL38" s="141"/>
      <c r="ABM38" s="141"/>
      <c r="ABN38" s="141"/>
      <c r="ABO38" s="141"/>
      <c r="ABP38" s="141"/>
      <c r="ABQ38" s="141"/>
      <c r="ABR38" s="141"/>
      <c r="ABS38" s="141"/>
      <c r="ABT38" s="141"/>
      <c r="ABU38" s="141"/>
      <c r="ABV38" s="141"/>
      <c r="ABW38" s="141"/>
      <c r="ABX38" s="141"/>
      <c r="ABY38" s="140" t="s">
        <v>35</v>
      </c>
      <c r="ABZ38" s="141"/>
      <c r="ACA38" s="141"/>
      <c r="ACB38" s="141"/>
      <c r="ACC38" s="141"/>
      <c r="ACD38" s="141"/>
      <c r="ACE38" s="141"/>
      <c r="ACF38" s="141"/>
      <c r="ACG38" s="141"/>
      <c r="ACH38" s="141"/>
      <c r="ACI38" s="141"/>
      <c r="ACJ38" s="141"/>
      <c r="ACK38" s="141"/>
      <c r="ACL38" s="141"/>
      <c r="ACM38" s="141"/>
      <c r="ACN38" s="141"/>
      <c r="ACO38" s="140" t="s">
        <v>35</v>
      </c>
      <c r="ACP38" s="141"/>
      <c r="ACQ38" s="141"/>
      <c r="ACR38" s="141"/>
      <c r="ACS38" s="141"/>
      <c r="ACT38" s="141"/>
      <c r="ACU38" s="141"/>
      <c r="ACV38" s="141"/>
      <c r="ACW38" s="141"/>
      <c r="ACX38" s="141"/>
      <c r="ACY38" s="141"/>
      <c r="ACZ38" s="141"/>
      <c r="ADA38" s="141"/>
      <c r="ADB38" s="141"/>
      <c r="ADC38" s="141"/>
      <c r="ADD38" s="141"/>
      <c r="ADE38" s="140" t="s">
        <v>35</v>
      </c>
      <c r="ADF38" s="141"/>
      <c r="ADG38" s="141"/>
      <c r="ADH38" s="141"/>
      <c r="ADI38" s="141"/>
      <c r="ADJ38" s="141"/>
      <c r="ADK38" s="141"/>
      <c r="ADL38" s="141"/>
      <c r="ADM38" s="141"/>
      <c r="ADN38" s="141"/>
      <c r="ADO38" s="141"/>
      <c r="ADP38" s="141"/>
      <c r="ADQ38" s="141"/>
      <c r="ADR38" s="141"/>
      <c r="ADS38" s="141"/>
      <c r="ADT38" s="141"/>
      <c r="ADU38" s="140" t="s">
        <v>35</v>
      </c>
      <c r="ADV38" s="141"/>
      <c r="ADW38" s="141"/>
      <c r="ADX38" s="141"/>
      <c r="ADY38" s="141"/>
      <c r="ADZ38" s="141"/>
      <c r="AEA38" s="141"/>
      <c r="AEB38" s="141"/>
      <c r="AEC38" s="141"/>
      <c r="AED38" s="141"/>
      <c r="AEE38" s="141"/>
      <c r="AEF38" s="141"/>
      <c r="AEG38" s="141"/>
      <c r="AEH38" s="141"/>
      <c r="AEI38" s="141"/>
      <c r="AEJ38" s="141"/>
      <c r="AEK38" s="140" t="s">
        <v>35</v>
      </c>
      <c r="AEL38" s="141"/>
      <c r="AEM38" s="141"/>
      <c r="AEN38" s="141"/>
      <c r="AEO38" s="141"/>
      <c r="AEP38" s="141"/>
      <c r="AEQ38" s="141"/>
      <c r="AER38" s="141"/>
      <c r="AES38" s="141"/>
      <c r="AET38" s="141"/>
      <c r="AEU38" s="141"/>
      <c r="AEV38" s="141"/>
      <c r="AEW38" s="141"/>
      <c r="AEX38" s="141"/>
      <c r="AEY38" s="141"/>
      <c r="AEZ38" s="141"/>
      <c r="AFA38" s="140" t="s">
        <v>35</v>
      </c>
      <c r="AFB38" s="141"/>
      <c r="AFC38" s="141"/>
      <c r="AFD38" s="141"/>
      <c r="AFE38" s="141"/>
      <c r="AFF38" s="141"/>
      <c r="AFG38" s="141"/>
      <c r="AFH38" s="141"/>
      <c r="AFI38" s="141"/>
      <c r="AFJ38" s="141"/>
      <c r="AFK38" s="141"/>
      <c r="AFL38" s="141"/>
      <c r="AFM38" s="141"/>
      <c r="AFN38" s="141"/>
      <c r="AFO38" s="141"/>
      <c r="AFP38" s="141"/>
      <c r="AFQ38" s="140" t="s">
        <v>35</v>
      </c>
      <c r="AFR38" s="141"/>
      <c r="AFS38" s="141"/>
      <c r="AFT38" s="141"/>
      <c r="AFU38" s="141"/>
      <c r="AFV38" s="141"/>
      <c r="AFW38" s="141"/>
      <c r="AFX38" s="141"/>
      <c r="AFY38" s="141"/>
      <c r="AFZ38" s="141"/>
      <c r="AGA38" s="141"/>
      <c r="AGB38" s="141"/>
      <c r="AGC38" s="141"/>
      <c r="AGD38" s="141"/>
      <c r="AGE38" s="141"/>
      <c r="AGF38" s="141"/>
      <c r="AGG38" s="140" t="s">
        <v>35</v>
      </c>
      <c r="AGH38" s="141"/>
      <c r="AGI38" s="141"/>
      <c r="AGJ38" s="141"/>
      <c r="AGK38" s="141"/>
      <c r="AGL38" s="141"/>
      <c r="AGM38" s="141"/>
      <c r="AGN38" s="141"/>
      <c r="AGO38" s="141"/>
      <c r="AGP38" s="141"/>
      <c r="AGQ38" s="141"/>
      <c r="AGR38" s="141"/>
      <c r="AGS38" s="141"/>
      <c r="AGT38" s="141"/>
      <c r="AGU38" s="141"/>
      <c r="AGV38" s="141"/>
      <c r="AGW38" s="140" t="s">
        <v>35</v>
      </c>
      <c r="AGX38" s="141"/>
      <c r="AGY38" s="141"/>
      <c r="AGZ38" s="141"/>
      <c r="AHA38" s="141"/>
      <c r="AHB38" s="141"/>
      <c r="AHC38" s="141"/>
      <c r="AHD38" s="141"/>
      <c r="AHE38" s="141"/>
      <c r="AHF38" s="141"/>
      <c r="AHG38" s="141"/>
      <c r="AHH38" s="141"/>
      <c r="AHI38" s="141"/>
      <c r="AHJ38" s="141"/>
      <c r="AHK38" s="141"/>
      <c r="AHL38" s="141"/>
      <c r="AHM38" s="140" t="s">
        <v>35</v>
      </c>
      <c r="AHN38" s="141"/>
      <c r="AHO38" s="141"/>
      <c r="AHP38" s="141"/>
      <c r="AHQ38" s="141"/>
      <c r="AHR38" s="141"/>
      <c r="AHS38" s="141"/>
      <c r="AHT38" s="141"/>
      <c r="AHU38" s="141"/>
      <c r="AHV38" s="141"/>
      <c r="AHW38" s="141"/>
      <c r="AHX38" s="141"/>
      <c r="AHY38" s="141"/>
      <c r="AHZ38" s="141"/>
      <c r="AIA38" s="141"/>
      <c r="AIB38" s="141"/>
      <c r="AIC38" s="140" t="s">
        <v>35</v>
      </c>
      <c r="AID38" s="141"/>
      <c r="AIE38" s="141"/>
      <c r="AIF38" s="141"/>
      <c r="AIG38" s="141"/>
      <c r="AIH38" s="141"/>
      <c r="AII38" s="141"/>
      <c r="AIJ38" s="141"/>
      <c r="AIK38" s="141"/>
      <c r="AIL38" s="141"/>
      <c r="AIM38" s="141"/>
      <c r="AIN38" s="141"/>
      <c r="AIO38" s="141"/>
      <c r="AIP38" s="141"/>
      <c r="AIQ38" s="141"/>
      <c r="AIR38" s="141"/>
      <c r="AIS38" s="140" t="s">
        <v>35</v>
      </c>
      <c r="AIT38" s="141"/>
      <c r="AIU38" s="141"/>
      <c r="AIV38" s="141"/>
      <c r="AIW38" s="141"/>
      <c r="AIX38" s="141"/>
      <c r="AIY38" s="141"/>
      <c r="AIZ38" s="141"/>
      <c r="AJA38" s="141"/>
      <c r="AJB38" s="141"/>
      <c r="AJC38" s="141"/>
      <c r="AJD38" s="141"/>
      <c r="AJE38" s="141"/>
      <c r="AJF38" s="141"/>
      <c r="AJG38" s="141"/>
      <c r="AJH38" s="141"/>
      <c r="AJI38" s="140" t="s">
        <v>35</v>
      </c>
      <c r="AJJ38" s="141"/>
      <c r="AJK38" s="141"/>
      <c r="AJL38" s="141"/>
      <c r="AJM38" s="141"/>
      <c r="AJN38" s="141"/>
      <c r="AJO38" s="141"/>
      <c r="AJP38" s="141"/>
      <c r="AJQ38" s="141"/>
      <c r="AJR38" s="141"/>
      <c r="AJS38" s="141"/>
      <c r="AJT38" s="141"/>
      <c r="AJU38" s="141"/>
      <c r="AJV38" s="141"/>
      <c r="AJW38" s="141"/>
      <c r="AJX38" s="141"/>
      <c r="AJY38" s="140" t="s">
        <v>35</v>
      </c>
      <c r="AJZ38" s="141"/>
      <c r="AKA38" s="141"/>
      <c r="AKB38" s="141"/>
      <c r="AKC38" s="141"/>
      <c r="AKD38" s="141"/>
      <c r="AKE38" s="141"/>
      <c r="AKF38" s="141"/>
      <c r="AKG38" s="141"/>
      <c r="AKH38" s="141"/>
      <c r="AKI38" s="141"/>
      <c r="AKJ38" s="141"/>
      <c r="AKK38" s="141"/>
      <c r="AKL38" s="141"/>
      <c r="AKM38" s="141"/>
      <c r="AKN38" s="141"/>
      <c r="AKO38" s="140" t="s">
        <v>35</v>
      </c>
      <c r="AKP38" s="141"/>
      <c r="AKQ38" s="141"/>
      <c r="AKR38" s="141"/>
      <c r="AKS38" s="141"/>
      <c r="AKT38" s="141"/>
      <c r="AKU38" s="141"/>
      <c r="AKV38" s="141"/>
      <c r="AKW38" s="141"/>
      <c r="AKX38" s="141"/>
      <c r="AKY38" s="141"/>
      <c r="AKZ38" s="141"/>
      <c r="ALA38" s="141"/>
      <c r="ALB38" s="141"/>
      <c r="ALC38" s="141"/>
      <c r="ALD38" s="141"/>
      <c r="ALE38" s="140" t="s">
        <v>35</v>
      </c>
      <c r="ALF38" s="141"/>
      <c r="ALG38" s="141"/>
      <c r="ALH38" s="141"/>
      <c r="ALI38" s="141"/>
      <c r="ALJ38" s="141"/>
      <c r="ALK38" s="141"/>
      <c r="ALL38" s="141"/>
      <c r="ALM38" s="141"/>
      <c r="ALN38" s="141"/>
      <c r="ALO38" s="141"/>
      <c r="ALP38" s="141"/>
      <c r="ALQ38" s="141"/>
      <c r="ALR38" s="141"/>
      <c r="ALS38" s="141"/>
      <c r="ALT38" s="141"/>
      <c r="ALU38" s="140" t="s">
        <v>35</v>
      </c>
      <c r="ALV38" s="141"/>
      <c r="ALW38" s="141"/>
      <c r="ALX38" s="141"/>
      <c r="ALY38" s="141"/>
      <c r="ALZ38" s="141"/>
      <c r="AMA38" s="141"/>
      <c r="AMB38" s="141"/>
      <c r="AMC38" s="141"/>
      <c r="AMD38" s="141"/>
      <c r="AME38" s="141"/>
      <c r="AMF38" s="141"/>
      <c r="AMG38" s="141"/>
      <c r="AMH38" s="141"/>
      <c r="AMI38" s="141"/>
      <c r="AMJ38" s="141"/>
      <c r="AMK38" s="140" t="s">
        <v>35</v>
      </c>
      <c r="AML38" s="141"/>
      <c r="AMM38" s="141"/>
      <c r="AMN38" s="141"/>
      <c r="AMO38" s="141"/>
      <c r="AMP38" s="141"/>
      <c r="AMQ38" s="141"/>
      <c r="AMR38" s="141"/>
      <c r="AMS38" s="141"/>
      <c r="AMT38" s="141"/>
      <c r="AMU38" s="141"/>
      <c r="AMV38" s="141"/>
      <c r="AMW38" s="141"/>
      <c r="AMX38" s="141"/>
      <c r="AMY38" s="141"/>
      <c r="AMZ38" s="141"/>
      <c r="ANA38" s="140" t="s">
        <v>35</v>
      </c>
      <c r="ANB38" s="141"/>
      <c r="ANC38" s="141"/>
      <c r="AND38" s="141"/>
      <c r="ANE38" s="141"/>
      <c r="ANF38" s="141"/>
      <c r="ANG38" s="141"/>
      <c r="ANH38" s="141"/>
      <c r="ANI38" s="141"/>
      <c r="ANJ38" s="141"/>
      <c r="ANK38" s="141"/>
      <c r="ANL38" s="141"/>
      <c r="ANM38" s="141"/>
      <c r="ANN38" s="141"/>
      <c r="ANO38" s="141"/>
      <c r="ANP38" s="141"/>
      <c r="ANQ38" s="140" t="s">
        <v>35</v>
      </c>
      <c r="ANR38" s="141"/>
      <c r="ANS38" s="141"/>
      <c r="ANT38" s="141"/>
      <c r="ANU38" s="141"/>
      <c r="ANV38" s="141"/>
      <c r="ANW38" s="141"/>
      <c r="ANX38" s="141"/>
      <c r="ANY38" s="141"/>
      <c r="ANZ38" s="141"/>
      <c r="AOA38" s="141"/>
      <c r="AOB38" s="141"/>
      <c r="AOC38" s="141"/>
      <c r="AOD38" s="141"/>
      <c r="AOE38" s="141"/>
      <c r="AOF38" s="141"/>
      <c r="AOG38" s="140" t="s">
        <v>35</v>
      </c>
      <c r="AOH38" s="141"/>
      <c r="AOI38" s="141"/>
      <c r="AOJ38" s="141"/>
      <c r="AOK38" s="141"/>
      <c r="AOL38" s="141"/>
      <c r="AOM38" s="141"/>
      <c r="AON38" s="141"/>
      <c r="AOO38" s="141"/>
      <c r="AOP38" s="141"/>
      <c r="AOQ38" s="141"/>
      <c r="AOR38" s="141"/>
      <c r="AOS38" s="141"/>
      <c r="AOT38" s="141"/>
      <c r="AOU38" s="141"/>
      <c r="AOV38" s="141"/>
      <c r="AOW38" s="140" t="s">
        <v>35</v>
      </c>
      <c r="AOX38" s="141"/>
      <c r="AOY38" s="141"/>
      <c r="AOZ38" s="141"/>
      <c r="APA38" s="141"/>
      <c r="APB38" s="141"/>
      <c r="APC38" s="141"/>
      <c r="APD38" s="141"/>
      <c r="APE38" s="141"/>
      <c r="APF38" s="141"/>
      <c r="APG38" s="141"/>
      <c r="APH38" s="141"/>
      <c r="API38" s="141"/>
      <c r="APJ38" s="141"/>
      <c r="APK38" s="141"/>
      <c r="APL38" s="141"/>
      <c r="APM38" s="140" t="s">
        <v>35</v>
      </c>
      <c r="APN38" s="141"/>
      <c r="APO38" s="141"/>
      <c r="APP38" s="141"/>
      <c r="APQ38" s="141"/>
      <c r="APR38" s="141"/>
      <c r="APS38" s="141"/>
      <c r="APT38" s="141"/>
      <c r="APU38" s="141"/>
      <c r="APV38" s="141"/>
      <c r="APW38" s="141"/>
      <c r="APX38" s="141"/>
      <c r="APY38" s="141"/>
      <c r="APZ38" s="141"/>
      <c r="AQA38" s="141"/>
      <c r="AQB38" s="141"/>
      <c r="AQC38" s="140" t="s">
        <v>35</v>
      </c>
      <c r="AQD38" s="141"/>
      <c r="AQE38" s="141"/>
      <c r="AQF38" s="141"/>
      <c r="AQG38" s="141"/>
      <c r="AQH38" s="141"/>
      <c r="AQI38" s="141"/>
      <c r="AQJ38" s="141"/>
      <c r="AQK38" s="141"/>
      <c r="AQL38" s="141"/>
      <c r="AQM38" s="141"/>
      <c r="AQN38" s="141"/>
      <c r="AQO38" s="141"/>
      <c r="AQP38" s="141"/>
      <c r="AQQ38" s="141"/>
      <c r="AQR38" s="141"/>
      <c r="AQS38" s="140" t="s">
        <v>35</v>
      </c>
      <c r="AQT38" s="141"/>
      <c r="AQU38" s="141"/>
      <c r="AQV38" s="141"/>
      <c r="AQW38" s="141"/>
      <c r="AQX38" s="141"/>
      <c r="AQY38" s="141"/>
      <c r="AQZ38" s="141"/>
      <c r="ARA38" s="141"/>
      <c r="ARB38" s="141"/>
      <c r="ARC38" s="141"/>
      <c r="ARD38" s="141"/>
      <c r="ARE38" s="141"/>
      <c r="ARF38" s="141"/>
      <c r="ARG38" s="141"/>
      <c r="ARH38" s="141"/>
      <c r="ARI38" s="140" t="s">
        <v>35</v>
      </c>
      <c r="ARJ38" s="141"/>
      <c r="ARK38" s="141"/>
      <c r="ARL38" s="141"/>
      <c r="ARM38" s="141"/>
      <c r="ARN38" s="141"/>
      <c r="ARO38" s="141"/>
      <c r="ARP38" s="141"/>
      <c r="ARQ38" s="141"/>
      <c r="ARR38" s="141"/>
      <c r="ARS38" s="141"/>
      <c r="ART38" s="141"/>
      <c r="ARU38" s="141"/>
      <c r="ARV38" s="141"/>
      <c r="ARW38" s="141"/>
      <c r="ARX38" s="141"/>
      <c r="ARY38" s="140" t="s">
        <v>35</v>
      </c>
      <c r="ARZ38" s="141"/>
      <c r="ASA38" s="141"/>
      <c r="ASB38" s="141"/>
      <c r="ASC38" s="141"/>
      <c r="ASD38" s="141"/>
      <c r="ASE38" s="141"/>
      <c r="ASF38" s="141"/>
      <c r="ASG38" s="141"/>
      <c r="ASH38" s="141"/>
      <c r="ASI38" s="141"/>
      <c r="ASJ38" s="141"/>
      <c r="ASK38" s="141"/>
      <c r="ASL38" s="141"/>
      <c r="ASM38" s="141"/>
      <c r="ASN38" s="141"/>
      <c r="ASO38" s="140" t="s">
        <v>35</v>
      </c>
      <c r="ASP38" s="141"/>
      <c r="ASQ38" s="141"/>
      <c r="ASR38" s="141"/>
      <c r="ASS38" s="141"/>
      <c r="AST38" s="141"/>
      <c r="ASU38" s="141"/>
      <c r="ASV38" s="141"/>
      <c r="ASW38" s="141"/>
      <c r="ASX38" s="141"/>
      <c r="ASY38" s="141"/>
      <c r="ASZ38" s="141"/>
      <c r="ATA38" s="141"/>
      <c r="ATB38" s="141"/>
      <c r="ATC38" s="141"/>
      <c r="ATD38" s="141"/>
      <c r="ATE38" s="140" t="s">
        <v>35</v>
      </c>
      <c r="ATF38" s="141"/>
      <c r="ATG38" s="141"/>
      <c r="ATH38" s="141"/>
      <c r="ATI38" s="141"/>
      <c r="ATJ38" s="141"/>
      <c r="ATK38" s="141"/>
      <c r="ATL38" s="141"/>
      <c r="ATM38" s="141"/>
      <c r="ATN38" s="141"/>
      <c r="ATO38" s="141"/>
      <c r="ATP38" s="141"/>
      <c r="ATQ38" s="141"/>
      <c r="ATR38" s="141"/>
      <c r="ATS38" s="141"/>
      <c r="ATT38" s="141"/>
      <c r="ATU38" s="140" t="s">
        <v>35</v>
      </c>
      <c r="ATV38" s="141"/>
      <c r="ATW38" s="141"/>
      <c r="ATX38" s="141"/>
      <c r="ATY38" s="141"/>
      <c r="ATZ38" s="141"/>
      <c r="AUA38" s="141"/>
      <c r="AUB38" s="141"/>
      <c r="AUC38" s="141"/>
      <c r="AUD38" s="141"/>
      <c r="AUE38" s="141"/>
      <c r="AUF38" s="141"/>
      <c r="AUG38" s="141"/>
      <c r="AUH38" s="141"/>
      <c r="AUI38" s="141"/>
      <c r="AUJ38" s="141"/>
      <c r="AUK38" s="140" t="s">
        <v>35</v>
      </c>
      <c r="AUL38" s="141"/>
      <c r="AUM38" s="141"/>
      <c r="AUN38" s="141"/>
      <c r="AUO38" s="141"/>
      <c r="AUP38" s="141"/>
      <c r="AUQ38" s="141"/>
      <c r="AUR38" s="141"/>
      <c r="AUS38" s="141"/>
      <c r="AUT38" s="141"/>
      <c r="AUU38" s="141"/>
      <c r="AUV38" s="141"/>
      <c r="AUW38" s="141"/>
      <c r="AUX38" s="141"/>
      <c r="AUY38" s="141"/>
      <c r="AUZ38" s="141"/>
      <c r="AVA38" s="140" t="s">
        <v>35</v>
      </c>
      <c r="AVB38" s="141"/>
      <c r="AVC38" s="141"/>
      <c r="AVD38" s="141"/>
      <c r="AVE38" s="141"/>
      <c r="AVF38" s="141"/>
      <c r="AVG38" s="141"/>
      <c r="AVH38" s="141"/>
      <c r="AVI38" s="141"/>
      <c r="AVJ38" s="141"/>
      <c r="AVK38" s="141"/>
      <c r="AVL38" s="141"/>
      <c r="AVM38" s="141"/>
      <c r="AVN38" s="141"/>
      <c r="AVO38" s="141"/>
      <c r="AVP38" s="141"/>
      <c r="AVQ38" s="140" t="s">
        <v>35</v>
      </c>
      <c r="AVR38" s="141"/>
      <c r="AVS38" s="141"/>
      <c r="AVT38" s="141"/>
      <c r="AVU38" s="141"/>
      <c r="AVV38" s="141"/>
      <c r="AVW38" s="141"/>
      <c r="AVX38" s="141"/>
      <c r="AVY38" s="141"/>
      <c r="AVZ38" s="141"/>
      <c r="AWA38" s="141"/>
      <c r="AWB38" s="141"/>
      <c r="AWC38" s="141"/>
      <c r="AWD38" s="141"/>
      <c r="AWE38" s="141"/>
      <c r="AWF38" s="141"/>
      <c r="AWG38" s="140" t="s">
        <v>35</v>
      </c>
      <c r="AWH38" s="141"/>
      <c r="AWI38" s="141"/>
      <c r="AWJ38" s="141"/>
      <c r="AWK38" s="141"/>
      <c r="AWL38" s="141"/>
      <c r="AWM38" s="141"/>
      <c r="AWN38" s="141"/>
      <c r="AWO38" s="141"/>
      <c r="AWP38" s="141"/>
      <c r="AWQ38" s="141"/>
      <c r="AWR38" s="141"/>
      <c r="AWS38" s="141"/>
      <c r="AWT38" s="141"/>
      <c r="AWU38" s="141"/>
      <c r="AWV38" s="141"/>
      <c r="AWW38" s="140" t="s">
        <v>35</v>
      </c>
      <c r="AWX38" s="141"/>
      <c r="AWY38" s="141"/>
      <c r="AWZ38" s="141"/>
      <c r="AXA38" s="141"/>
      <c r="AXB38" s="141"/>
      <c r="AXC38" s="141"/>
      <c r="AXD38" s="141"/>
      <c r="AXE38" s="141"/>
      <c r="AXF38" s="141"/>
      <c r="AXG38" s="141"/>
      <c r="AXH38" s="141"/>
      <c r="AXI38" s="141"/>
      <c r="AXJ38" s="141"/>
      <c r="AXK38" s="141"/>
      <c r="AXL38" s="141"/>
      <c r="AXM38" s="140" t="s">
        <v>35</v>
      </c>
      <c r="AXN38" s="141"/>
      <c r="AXO38" s="141"/>
      <c r="AXP38" s="141"/>
      <c r="AXQ38" s="141"/>
      <c r="AXR38" s="141"/>
      <c r="AXS38" s="141"/>
      <c r="AXT38" s="141"/>
      <c r="AXU38" s="141"/>
      <c r="AXV38" s="141"/>
      <c r="AXW38" s="141"/>
      <c r="AXX38" s="141"/>
      <c r="AXY38" s="141"/>
      <c r="AXZ38" s="141"/>
      <c r="AYA38" s="141"/>
      <c r="AYB38" s="141"/>
      <c r="AYC38" s="140" t="s">
        <v>35</v>
      </c>
      <c r="AYD38" s="141"/>
      <c r="AYE38" s="141"/>
      <c r="AYF38" s="141"/>
      <c r="AYG38" s="141"/>
      <c r="AYH38" s="141"/>
      <c r="AYI38" s="141"/>
      <c r="AYJ38" s="141"/>
      <c r="AYK38" s="141"/>
      <c r="AYL38" s="141"/>
      <c r="AYM38" s="141"/>
      <c r="AYN38" s="141"/>
      <c r="AYO38" s="141"/>
      <c r="AYP38" s="141"/>
      <c r="AYQ38" s="141"/>
      <c r="AYR38" s="141"/>
      <c r="AYS38" s="140" t="s">
        <v>35</v>
      </c>
      <c r="AYT38" s="141"/>
      <c r="AYU38" s="141"/>
      <c r="AYV38" s="141"/>
      <c r="AYW38" s="141"/>
      <c r="AYX38" s="141"/>
      <c r="AYY38" s="141"/>
      <c r="AYZ38" s="141"/>
      <c r="AZA38" s="141"/>
      <c r="AZB38" s="141"/>
      <c r="AZC38" s="141"/>
      <c r="AZD38" s="141"/>
      <c r="AZE38" s="141"/>
      <c r="AZF38" s="141"/>
      <c r="AZG38" s="141"/>
      <c r="AZH38" s="141"/>
      <c r="AZI38" s="140" t="s">
        <v>35</v>
      </c>
      <c r="AZJ38" s="141"/>
      <c r="AZK38" s="141"/>
      <c r="AZL38" s="141"/>
      <c r="AZM38" s="141"/>
      <c r="AZN38" s="141"/>
      <c r="AZO38" s="141"/>
      <c r="AZP38" s="141"/>
      <c r="AZQ38" s="141"/>
      <c r="AZR38" s="141"/>
      <c r="AZS38" s="141"/>
      <c r="AZT38" s="141"/>
      <c r="AZU38" s="141"/>
      <c r="AZV38" s="141"/>
      <c r="AZW38" s="141"/>
      <c r="AZX38" s="141"/>
      <c r="AZY38" s="140" t="s">
        <v>35</v>
      </c>
      <c r="AZZ38" s="141"/>
      <c r="BAA38" s="141"/>
      <c r="BAB38" s="141"/>
      <c r="BAC38" s="141"/>
      <c r="BAD38" s="141"/>
      <c r="BAE38" s="141"/>
      <c r="BAF38" s="141"/>
      <c r="BAG38" s="141"/>
      <c r="BAH38" s="141"/>
      <c r="BAI38" s="141"/>
      <c r="BAJ38" s="141"/>
      <c r="BAK38" s="141"/>
      <c r="BAL38" s="141"/>
      <c r="BAM38" s="141"/>
      <c r="BAN38" s="141"/>
      <c r="BAO38" s="140" t="s">
        <v>35</v>
      </c>
      <c r="BAP38" s="141"/>
      <c r="BAQ38" s="141"/>
      <c r="BAR38" s="141"/>
      <c r="BAS38" s="141"/>
      <c r="BAT38" s="141"/>
      <c r="BAU38" s="141"/>
      <c r="BAV38" s="141"/>
      <c r="BAW38" s="141"/>
      <c r="BAX38" s="141"/>
      <c r="BAY38" s="141"/>
      <c r="BAZ38" s="141"/>
      <c r="BBA38" s="141"/>
      <c r="BBB38" s="141"/>
      <c r="BBC38" s="141"/>
      <c r="BBD38" s="141"/>
      <c r="BBE38" s="140" t="s">
        <v>35</v>
      </c>
      <c r="BBF38" s="141"/>
      <c r="BBG38" s="141"/>
      <c r="BBH38" s="141"/>
      <c r="BBI38" s="141"/>
      <c r="BBJ38" s="141"/>
      <c r="BBK38" s="141"/>
      <c r="BBL38" s="141"/>
      <c r="BBM38" s="141"/>
      <c r="BBN38" s="141"/>
      <c r="BBO38" s="141"/>
      <c r="BBP38" s="141"/>
      <c r="BBQ38" s="141"/>
      <c r="BBR38" s="141"/>
      <c r="BBS38" s="141"/>
      <c r="BBT38" s="141"/>
      <c r="BBU38" s="140" t="s">
        <v>35</v>
      </c>
      <c r="BBV38" s="141"/>
      <c r="BBW38" s="141"/>
      <c r="BBX38" s="141"/>
      <c r="BBY38" s="141"/>
      <c r="BBZ38" s="141"/>
      <c r="BCA38" s="141"/>
      <c r="BCB38" s="141"/>
      <c r="BCC38" s="141"/>
      <c r="BCD38" s="141"/>
      <c r="BCE38" s="141"/>
      <c r="BCF38" s="141"/>
      <c r="BCG38" s="141"/>
      <c r="BCH38" s="141"/>
      <c r="BCI38" s="141"/>
      <c r="BCJ38" s="141"/>
      <c r="BCK38" s="140" t="s">
        <v>35</v>
      </c>
      <c r="BCL38" s="141"/>
      <c r="BCM38" s="141"/>
      <c r="BCN38" s="141"/>
      <c r="BCO38" s="141"/>
      <c r="BCP38" s="141"/>
      <c r="BCQ38" s="141"/>
      <c r="BCR38" s="141"/>
      <c r="BCS38" s="141"/>
      <c r="BCT38" s="141"/>
      <c r="BCU38" s="141"/>
      <c r="BCV38" s="141"/>
      <c r="BCW38" s="141"/>
      <c r="BCX38" s="141"/>
      <c r="BCY38" s="141"/>
      <c r="BCZ38" s="141"/>
      <c r="BDA38" s="140" t="s">
        <v>35</v>
      </c>
      <c r="BDB38" s="141"/>
      <c r="BDC38" s="141"/>
      <c r="BDD38" s="141"/>
      <c r="BDE38" s="141"/>
      <c r="BDF38" s="141"/>
      <c r="BDG38" s="141"/>
      <c r="BDH38" s="141"/>
      <c r="BDI38" s="141"/>
      <c r="BDJ38" s="141"/>
      <c r="BDK38" s="141"/>
      <c r="BDL38" s="141"/>
      <c r="BDM38" s="141"/>
      <c r="BDN38" s="141"/>
      <c r="BDO38" s="141"/>
      <c r="BDP38" s="141"/>
      <c r="BDQ38" s="140" t="s">
        <v>35</v>
      </c>
      <c r="BDR38" s="141"/>
      <c r="BDS38" s="141"/>
      <c r="BDT38" s="141"/>
      <c r="BDU38" s="141"/>
      <c r="BDV38" s="141"/>
      <c r="BDW38" s="141"/>
      <c r="BDX38" s="141"/>
      <c r="BDY38" s="141"/>
      <c r="BDZ38" s="141"/>
      <c r="BEA38" s="141"/>
      <c r="BEB38" s="141"/>
      <c r="BEC38" s="141"/>
      <c r="BED38" s="141"/>
      <c r="BEE38" s="141"/>
      <c r="BEF38" s="141"/>
      <c r="BEG38" s="140" t="s">
        <v>35</v>
      </c>
      <c r="BEH38" s="141"/>
      <c r="BEI38" s="141"/>
      <c r="BEJ38" s="141"/>
      <c r="BEK38" s="141"/>
      <c r="BEL38" s="141"/>
      <c r="BEM38" s="141"/>
      <c r="BEN38" s="141"/>
      <c r="BEO38" s="141"/>
      <c r="BEP38" s="141"/>
      <c r="BEQ38" s="141"/>
      <c r="BER38" s="141"/>
      <c r="BES38" s="141"/>
      <c r="BET38" s="141"/>
      <c r="BEU38" s="141"/>
      <c r="BEV38" s="141"/>
      <c r="BEW38" s="140" t="s">
        <v>35</v>
      </c>
      <c r="BEX38" s="141"/>
      <c r="BEY38" s="141"/>
      <c r="BEZ38" s="141"/>
      <c r="BFA38" s="141"/>
      <c r="BFB38" s="141"/>
      <c r="BFC38" s="141"/>
      <c r="BFD38" s="141"/>
      <c r="BFE38" s="141"/>
      <c r="BFF38" s="141"/>
      <c r="BFG38" s="141"/>
      <c r="BFH38" s="141"/>
      <c r="BFI38" s="141"/>
      <c r="BFJ38" s="141"/>
      <c r="BFK38" s="141"/>
      <c r="BFL38" s="141"/>
      <c r="BFM38" s="140" t="s">
        <v>35</v>
      </c>
      <c r="BFN38" s="141"/>
      <c r="BFO38" s="141"/>
      <c r="BFP38" s="141"/>
      <c r="BFQ38" s="141"/>
      <c r="BFR38" s="141"/>
      <c r="BFS38" s="141"/>
      <c r="BFT38" s="141"/>
      <c r="BFU38" s="141"/>
      <c r="BFV38" s="141"/>
      <c r="BFW38" s="141"/>
      <c r="BFX38" s="141"/>
      <c r="BFY38" s="141"/>
      <c r="BFZ38" s="141"/>
      <c r="BGA38" s="141"/>
      <c r="BGB38" s="141"/>
      <c r="BGC38" s="140" t="s">
        <v>35</v>
      </c>
      <c r="BGD38" s="141"/>
      <c r="BGE38" s="141"/>
      <c r="BGF38" s="141"/>
      <c r="BGG38" s="141"/>
      <c r="BGH38" s="141"/>
      <c r="BGI38" s="141"/>
      <c r="BGJ38" s="141"/>
      <c r="BGK38" s="141"/>
      <c r="BGL38" s="141"/>
      <c r="BGM38" s="141"/>
      <c r="BGN38" s="141"/>
      <c r="BGO38" s="141"/>
      <c r="BGP38" s="141"/>
      <c r="BGQ38" s="141"/>
      <c r="BGR38" s="141"/>
      <c r="BGS38" s="140" t="s">
        <v>35</v>
      </c>
      <c r="BGT38" s="141"/>
      <c r="BGU38" s="141"/>
      <c r="BGV38" s="141"/>
      <c r="BGW38" s="141"/>
      <c r="BGX38" s="141"/>
      <c r="BGY38" s="141"/>
      <c r="BGZ38" s="141"/>
      <c r="BHA38" s="141"/>
      <c r="BHB38" s="141"/>
      <c r="BHC38" s="141"/>
      <c r="BHD38" s="141"/>
      <c r="BHE38" s="141"/>
      <c r="BHF38" s="141"/>
      <c r="BHG38" s="141"/>
      <c r="BHH38" s="141"/>
      <c r="BHI38" s="140" t="s">
        <v>35</v>
      </c>
      <c r="BHJ38" s="141"/>
      <c r="BHK38" s="141"/>
      <c r="BHL38" s="141"/>
      <c r="BHM38" s="141"/>
      <c r="BHN38" s="141"/>
      <c r="BHO38" s="141"/>
      <c r="BHP38" s="141"/>
      <c r="BHQ38" s="141"/>
      <c r="BHR38" s="141"/>
      <c r="BHS38" s="141"/>
      <c r="BHT38" s="141"/>
      <c r="BHU38" s="141"/>
      <c r="BHV38" s="141"/>
      <c r="BHW38" s="141"/>
      <c r="BHX38" s="141"/>
      <c r="BHY38" s="140" t="s">
        <v>35</v>
      </c>
      <c r="BHZ38" s="141"/>
      <c r="BIA38" s="141"/>
      <c r="BIB38" s="141"/>
      <c r="BIC38" s="141"/>
      <c r="BID38" s="141"/>
      <c r="BIE38" s="141"/>
      <c r="BIF38" s="141"/>
      <c r="BIG38" s="141"/>
      <c r="BIH38" s="141"/>
      <c r="BII38" s="141"/>
      <c r="BIJ38" s="141"/>
      <c r="BIK38" s="141"/>
      <c r="BIL38" s="141"/>
      <c r="BIM38" s="141"/>
      <c r="BIN38" s="141"/>
      <c r="BIO38" s="140" t="s">
        <v>35</v>
      </c>
      <c r="BIP38" s="141"/>
      <c r="BIQ38" s="141"/>
      <c r="BIR38" s="141"/>
      <c r="BIS38" s="141"/>
      <c r="BIT38" s="141"/>
      <c r="BIU38" s="141"/>
      <c r="BIV38" s="141"/>
      <c r="BIW38" s="141"/>
      <c r="BIX38" s="141"/>
      <c r="BIY38" s="141"/>
      <c r="BIZ38" s="141"/>
      <c r="BJA38" s="141"/>
      <c r="BJB38" s="141"/>
      <c r="BJC38" s="141"/>
      <c r="BJD38" s="141"/>
      <c r="BJE38" s="140" t="s">
        <v>35</v>
      </c>
      <c r="BJF38" s="141"/>
      <c r="BJG38" s="141"/>
      <c r="BJH38" s="141"/>
      <c r="BJI38" s="141"/>
      <c r="BJJ38" s="141"/>
      <c r="BJK38" s="141"/>
      <c r="BJL38" s="141"/>
      <c r="BJM38" s="141"/>
      <c r="BJN38" s="141"/>
      <c r="BJO38" s="141"/>
      <c r="BJP38" s="141"/>
      <c r="BJQ38" s="141"/>
      <c r="BJR38" s="141"/>
      <c r="BJS38" s="141"/>
      <c r="BJT38" s="141"/>
      <c r="BJU38" s="140" t="s">
        <v>35</v>
      </c>
      <c r="BJV38" s="141"/>
      <c r="BJW38" s="141"/>
      <c r="BJX38" s="141"/>
      <c r="BJY38" s="141"/>
      <c r="BJZ38" s="141"/>
      <c r="BKA38" s="141"/>
      <c r="BKB38" s="141"/>
      <c r="BKC38" s="141"/>
      <c r="BKD38" s="141"/>
      <c r="BKE38" s="141"/>
      <c r="BKF38" s="141"/>
      <c r="BKG38" s="141"/>
      <c r="BKH38" s="141"/>
      <c r="BKI38" s="141"/>
      <c r="BKJ38" s="141"/>
      <c r="BKK38" s="140" t="s">
        <v>35</v>
      </c>
      <c r="BKL38" s="141"/>
      <c r="BKM38" s="141"/>
      <c r="BKN38" s="141"/>
      <c r="BKO38" s="141"/>
      <c r="BKP38" s="141"/>
      <c r="BKQ38" s="141"/>
      <c r="BKR38" s="141"/>
      <c r="BKS38" s="141"/>
      <c r="BKT38" s="141"/>
      <c r="BKU38" s="141"/>
      <c r="BKV38" s="141"/>
      <c r="BKW38" s="141"/>
      <c r="BKX38" s="141"/>
      <c r="BKY38" s="141"/>
      <c r="BKZ38" s="141"/>
      <c r="BLA38" s="140" t="s">
        <v>35</v>
      </c>
      <c r="BLB38" s="141"/>
      <c r="BLC38" s="141"/>
      <c r="BLD38" s="141"/>
      <c r="BLE38" s="141"/>
      <c r="BLF38" s="141"/>
      <c r="BLG38" s="141"/>
      <c r="BLH38" s="141"/>
      <c r="BLI38" s="141"/>
      <c r="BLJ38" s="141"/>
      <c r="BLK38" s="141"/>
      <c r="BLL38" s="141"/>
      <c r="BLM38" s="141"/>
      <c r="BLN38" s="141"/>
      <c r="BLO38" s="141"/>
      <c r="BLP38" s="141"/>
      <c r="BLQ38" s="140" t="s">
        <v>35</v>
      </c>
      <c r="BLR38" s="141"/>
      <c r="BLS38" s="141"/>
      <c r="BLT38" s="141"/>
      <c r="BLU38" s="141"/>
      <c r="BLV38" s="141"/>
      <c r="BLW38" s="141"/>
      <c r="BLX38" s="141"/>
      <c r="BLY38" s="141"/>
      <c r="BLZ38" s="141"/>
      <c r="BMA38" s="141"/>
      <c r="BMB38" s="141"/>
      <c r="BMC38" s="141"/>
      <c r="BMD38" s="141"/>
      <c r="BME38" s="141"/>
      <c r="BMF38" s="141"/>
      <c r="BMG38" s="140" t="s">
        <v>35</v>
      </c>
      <c r="BMH38" s="141"/>
      <c r="BMI38" s="141"/>
      <c r="BMJ38" s="141"/>
      <c r="BMK38" s="141"/>
      <c r="BML38" s="141"/>
      <c r="BMM38" s="141"/>
      <c r="BMN38" s="141"/>
      <c r="BMO38" s="141"/>
      <c r="BMP38" s="141"/>
      <c r="BMQ38" s="141"/>
      <c r="BMR38" s="141"/>
      <c r="BMS38" s="141"/>
      <c r="BMT38" s="141"/>
      <c r="BMU38" s="141"/>
      <c r="BMV38" s="141"/>
      <c r="BMW38" s="140" t="s">
        <v>35</v>
      </c>
      <c r="BMX38" s="141"/>
      <c r="BMY38" s="141"/>
      <c r="BMZ38" s="141"/>
      <c r="BNA38" s="141"/>
      <c r="BNB38" s="141"/>
      <c r="BNC38" s="141"/>
      <c r="BND38" s="141"/>
      <c r="BNE38" s="141"/>
      <c r="BNF38" s="141"/>
      <c r="BNG38" s="141"/>
      <c r="BNH38" s="141"/>
      <c r="BNI38" s="141"/>
      <c r="BNJ38" s="141"/>
      <c r="BNK38" s="141"/>
      <c r="BNL38" s="141"/>
      <c r="BNM38" s="140" t="s">
        <v>35</v>
      </c>
      <c r="BNN38" s="141"/>
      <c r="BNO38" s="141"/>
      <c r="BNP38" s="141"/>
      <c r="BNQ38" s="141"/>
      <c r="BNR38" s="141"/>
      <c r="BNS38" s="141"/>
      <c r="BNT38" s="141"/>
      <c r="BNU38" s="141"/>
      <c r="BNV38" s="141"/>
      <c r="BNW38" s="141"/>
      <c r="BNX38" s="141"/>
      <c r="BNY38" s="141"/>
      <c r="BNZ38" s="141"/>
      <c r="BOA38" s="141"/>
      <c r="BOB38" s="141"/>
      <c r="BOC38" s="140" t="s">
        <v>35</v>
      </c>
      <c r="BOD38" s="141"/>
      <c r="BOE38" s="141"/>
      <c r="BOF38" s="141"/>
      <c r="BOG38" s="141"/>
      <c r="BOH38" s="141"/>
      <c r="BOI38" s="141"/>
      <c r="BOJ38" s="141"/>
      <c r="BOK38" s="141"/>
      <c r="BOL38" s="141"/>
      <c r="BOM38" s="141"/>
      <c r="BON38" s="141"/>
      <c r="BOO38" s="141"/>
      <c r="BOP38" s="141"/>
      <c r="BOQ38" s="141"/>
      <c r="BOR38" s="141"/>
      <c r="BOS38" s="140" t="s">
        <v>35</v>
      </c>
      <c r="BOT38" s="141"/>
      <c r="BOU38" s="141"/>
      <c r="BOV38" s="141"/>
      <c r="BOW38" s="141"/>
      <c r="BOX38" s="141"/>
      <c r="BOY38" s="141"/>
      <c r="BOZ38" s="141"/>
      <c r="BPA38" s="141"/>
      <c r="BPB38" s="141"/>
      <c r="BPC38" s="141"/>
      <c r="BPD38" s="141"/>
      <c r="BPE38" s="141"/>
      <c r="BPF38" s="141"/>
      <c r="BPG38" s="141"/>
      <c r="BPH38" s="141"/>
      <c r="BPI38" s="140" t="s">
        <v>35</v>
      </c>
      <c r="BPJ38" s="141"/>
      <c r="BPK38" s="141"/>
      <c r="BPL38" s="141"/>
      <c r="BPM38" s="141"/>
      <c r="BPN38" s="141"/>
      <c r="BPO38" s="141"/>
      <c r="BPP38" s="141"/>
      <c r="BPQ38" s="141"/>
      <c r="BPR38" s="141"/>
      <c r="BPS38" s="141"/>
      <c r="BPT38" s="141"/>
      <c r="BPU38" s="141"/>
      <c r="BPV38" s="141"/>
      <c r="BPW38" s="141"/>
      <c r="BPX38" s="141"/>
      <c r="BPY38" s="140" t="s">
        <v>35</v>
      </c>
      <c r="BPZ38" s="141"/>
      <c r="BQA38" s="141"/>
      <c r="BQB38" s="141"/>
      <c r="BQC38" s="141"/>
      <c r="BQD38" s="141"/>
      <c r="BQE38" s="141"/>
      <c r="BQF38" s="141"/>
      <c r="BQG38" s="141"/>
      <c r="BQH38" s="141"/>
      <c r="BQI38" s="141"/>
      <c r="BQJ38" s="141"/>
      <c r="BQK38" s="141"/>
      <c r="BQL38" s="141"/>
      <c r="BQM38" s="141"/>
      <c r="BQN38" s="141"/>
      <c r="BQO38" s="140" t="s">
        <v>35</v>
      </c>
      <c r="BQP38" s="141"/>
      <c r="BQQ38" s="141"/>
      <c r="BQR38" s="141"/>
      <c r="BQS38" s="141"/>
      <c r="BQT38" s="141"/>
      <c r="BQU38" s="141"/>
      <c r="BQV38" s="141"/>
      <c r="BQW38" s="141"/>
      <c r="BQX38" s="141"/>
      <c r="BQY38" s="141"/>
      <c r="BQZ38" s="141"/>
      <c r="BRA38" s="141"/>
      <c r="BRB38" s="141"/>
      <c r="BRC38" s="141"/>
      <c r="BRD38" s="141"/>
      <c r="BRE38" s="140" t="s">
        <v>35</v>
      </c>
      <c r="BRF38" s="141"/>
      <c r="BRG38" s="141"/>
      <c r="BRH38" s="141"/>
      <c r="BRI38" s="141"/>
      <c r="BRJ38" s="141"/>
      <c r="BRK38" s="141"/>
      <c r="BRL38" s="141"/>
      <c r="BRM38" s="141"/>
      <c r="BRN38" s="141"/>
      <c r="BRO38" s="141"/>
      <c r="BRP38" s="141"/>
      <c r="BRQ38" s="141"/>
      <c r="BRR38" s="141"/>
      <c r="BRS38" s="141"/>
      <c r="BRT38" s="141"/>
      <c r="BRU38" s="140" t="s">
        <v>35</v>
      </c>
      <c r="BRV38" s="141"/>
      <c r="BRW38" s="141"/>
      <c r="BRX38" s="141"/>
      <c r="BRY38" s="141"/>
      <c r="BRZ38" s="141"/>
      <c r="BSA38" s="141"/>
      <c r="BSB38" s="141"/>
      <c r="BSC38" s="141"/>
      <c r="BSD38" s="141"/>
      <c r="BSE38" s="141"/>
      <c r="BSF38" s="141"/>
      <c r="BSG38" s="141"/>
      <c r="BSH38" s="141"/>
      <c r="BSI38" s="141"/>
      <c r="BSJ38" s="141"/>
      <c r="BSK38" s="140" t="s">
        <v>35</v>
      </c>
      <c r="BSL38" s="141"/>
      <c r="BSM38" s="141"/>
      <c r="BSN38" s="141"/>
      <c r="BSO38" s="141"/>
      <c r="BSP38" s="141"/>
      <c r="BSQ38" s="141"/>
      <c r="BSR38" s="141"/>
      <c r="BSS38" s="141"/>
      <c r="BST38" s="141"/>
      <c r="BSU38" s="141"/>
      <c r="BSV38" s="141"/>
      <c r="BSW38" s="141"/>
      <c r="BSX38" s="141"/>
      <c r="BSY38" s="141"/>
      <c r="BSZ38" s="141"/>
      <c r="BTA38" s="140" t="s">
        <v>35</v>
      </c>
      <c r="BTB38" s="141"/>
      <c r="BTC38" s="141"/>
      <c r="BTD38" s="141"/>
      <c r="BTE38" s="141"/>
      <c r="BTF38" s="141"/>
      <c r="BTG38" s="141"/>
      <c r="BTH38" s="141"/>
      <c r="BTI38" s="141"/>
      <c r="BTJ38" s="141"/>
      <c r="BTK38" s="141"/>
      <c r="BTL38" s="141"/>
      <c r="BTM38" s="141"/>
      <c r="BTN38" s="141"/>
      <c r="BTO38" s="141"/>
      <c r="BTP38" s="141"/>
      <c r="BTQ38" s="140" t="s">
        <v>35</v>
      </c>
      <c r="BTR38" s="141"/>
      <c r="BTS38" s="141"/>
      <c r="BTT38" s="141"/>
      <c r="BTU38" s="141"/>
      <c r="BTV38" s="141"/>
      <c r="BTW38" s="141"/>
      <c r="BTX38" s="141"/>
      <c r="BTY38" s="141"/>
      <c r="BTZ38" s="141"/>
      <c r="BUA38" s="141"/>
      <c r="BUB38" s="141"/>
      <c r="BUC38" s="141"/>
      <c r="BUD38" s="141"/>
      <c r="BUE38" s="141"/>
      <c r="BUF38" s="141"/>
      <c r="BUG38" s="140" t="s">
        <v>35</v>
      </c>
      <c r="BUH38" s="141"/>
      <c r="BUI38" s="141"/>
      <c r="BUJ38" s="141"/>
      <c r="BUK38" s="141"/>
      <c r="BUL38" s="141"/>
      <c r="BUM38" s="141"/>
      <c r="BUN38" s="141"/>
      <c r="BUO38" s="141"/>
      <c r="BUP38" s="141"/>
      <c r="BUQ38" s="141"/>
      <c r="BUR38" s="141"/>
      <c r="BUS38" s="141"/>
      <c r="BUT38" s="141"/>
      <c r="BUU38" s="141"/>
      <c r="BUV38" s="141"/>
      <c r="BUW38" s="140" t="s">
        <v>35</v>
      </c>
      <c r="BUX38" s="141"/>
      <c r="BUY38" s="141"/>
      <c r="BUZ38" s="141"/>
      <c r="BVA38" s="141"/>
      <c r="BVB38" s="141"/>
      <c r="BVC38" s="141"/>
      <c r="BVD38" s="141"/>
      <c r="BVE38" s="141"/>
      <c r="BVF38" s="141"/>
      <c r="BVG38" s="141"/>
      <c r="BVH38" s="141"/>
      <c r="BVI38" s="141"/>
      <c r="BVJ38" s="141"/>
      <c r="BVK38" s="141"/>
      <c r="BVL38" s="141"/>
      <c r="BVM38" s="140" t="s">
        <v>35</v>
      </c>
      <c r="BVN38" s="141"/>
      <c r="BVO38" s="141"/>
      <c r="BVP38" s="141"/>
      <c r="BVQ38" s="141"/>
      <c r="BVR38" s="141"/>
      <c r="BVS38" s="141"/>
      <c r="BVT38" s="141"/>
      <c r="BVU38" s="141"/>
      <c r="BVV38" s="141"/>
      <c r="BVW38" s="141"/>
      <c r="BVX38" s="141"/>
      <c r="BVY38" s="141"/>
      <c r="BVZ38" s="141"/>
      <c r="BWA38" s="141"/>
      <c r="BWB38" s="141"/>
      <c r="BWC38" s="140" t="s">
        <v>35</v>
      </c>
      <c r="BWD38" s="141"/>
      <c r="BWE38" s="141"/>
      <c r="BWF38" s="141"/>
      <c r="BWG38" s="141"/>
      <c r="BWH38" s="141"/>
      <c r="BWI38" s="141"/>
      <c r="BWJ38" s="141"/>
      <c r="BWK38" s="141"/>
      <c r="BWL38" s="141"/>
      <c r="BWM38" s="141"/>
      <c r="BWN38" s="141"/>
      <c r="BWO38" s="141"/>
      <c r="BWP38" s="141"/>
      <c r="BWQ38" s="141"/>
      <c r="BWR38" s="141"/>
      <c r="BWS38" s="140" t="s">
        <v>35</v>
      </c>
      <c r="BWT38" s="141"/>
      <c r="BWU38" s="141"/>
      <c r="BWV38" s="141"/>
      <c r="BWW38" s="141"/>
      <c r="BWX38" s="141"/>
      <c r="BWY38" s="141"/>
      <c r="BWZ38" s="141"/>
      <c r="BXA38" s="141"/>
      <c r="BXB38" s="141"/>
      <c r="BXC38" s="141"/>
      <c r="BXD38" s="141"/>
      <c r="BXE38" s="141"/>
      <c r="BXF38" s="141"/>
      <c r="BXG38" s="141"/>
      <c r="BXH38" s="141"/>
      <c r="BXI38" s="140" t="s">
        <v>35</v>
      </c>
      <c r="BXJ38" s="141"/>
      <c r="BXK38" s="141"/>
      <c r="BXL38" s="141"/>
      <c r="BXM38" s="141"/>
      <c r="BXN38" s="141"/>
      <c r="BXO38" s="141"/>
      <c r="BXP38" s="141"/>
      <c r="BXQ38" s="141"/>
      <c r="BXR38" s="141"/>
      <c r="BXS38" s="141"/>
      <c r="BXT38" s="141"/>
      <c r="BXU38" s="141"/>
      <c r="BXV38" s="141"/>
      <c r="BXW38" s="141"/>
      <c r="BXX38" s="141"/>
      <c r="BXY38" s="140" t="s">
        <v>35</v>
      </c>
      <c r="BXZ38" s="141"/>
      <c r="BYA38" s="141"/>
      <c r="BYB38" s="141"/>
      <c r="BYC38" s="141"/>
      <c r="BYD38" s="141"/>
      <c r="BYE38" s="141"/>
      <c r="BYF38" s="141"/>
      <c r="BYG38" s="141"/>
      <c r="BYH38" s="141"/>
      <c r="BYI38" s="141"/>
      <c r="BYJ38" s="141"/>
      <c r="BYK38" s="141"/>
      <c r="BYL38" s="141"/>
      <c r="BYM38" s="141"/>
      <c r="BYN38" s="141"/>
      <c r="BYO38" s="140" t="s">
        <v>35</v>
      </c>
      <c r="BYP38" s="141"/>
      <c r="BYQ38" s="141"/>
      <c r="BYR38" s="141"/>
      <c r="BYS38" s="141"/>
      <c r="BYT38" s="141"/>
      <c r="BYU38" s="141"/>
      <c r="BYV38" s="141"/>
      <c r="BYW38" s="141"/>
      <c r="BYX38" s="141"/>
      <c r="BYY38" s="141"/>
      <c r="BYZ38" s="141"/>
      <c r="BZA38" s="141"/>
      <c r="BZB38" s="141"/>
      <c r="BZC38" s="141"/>
      <c r="BZD38" s="141"/>
      <c r="BZE38" s="140" t="s">
        <v>35</v>
      </c>
      <c r="BZF38" s="141"/>
      <c r="BZG38" s="141"/>
      <c r="BZH38" s="141"/>
      <c r="BZI38" s="141"/>
      <c r="BZJ38" s="141"/>
      <c r="BZK38" s="141"/>
      <c r="BZL38" s="141"/>
      <c r="BZM38" s="141"/>
      <c r="BZN38" s="141"/>
      <c r="BZO38" s="141"/>
      <c r="BZP38" s="141"/>
      <c r="BZQ38" s="141"/>
      <c r="BZR38" s="141"/>
      <c r="BZS38" s="141"/>
      <c r="BZT38" s="141"/>
      <c r="BZU38" s="140" t="s">
        <v>35</v>
      </c>
      <c r="BZV38" s="141"/>
      <c r="BZW38" s="141"/>
      <c r="BZX38" s="141"/>
      <c r="BZY38" s="141"/>
      <c r="BZZ38" s="141"/>
      <c r="CAA38" s="141"/>
      <c r="CAB38" s="141"/>
      <c r="CAC38" s="141"/>
      <c r="CAD38" s="141"/>
      <c r="CAE38" s="141"/>
      <c r="CAF38" s="141"/>
      <c r="CAG38" s="141"/>
      <c r="CAH38" s="141"/>
      <c r="CAI38" s="141"/>
      <c r="CAJ38" s="141"/>
      <c r="CAK38" s="140" t="s">
        <v>35</v>
      </c>
      <c r="CAL38" s="141"/>
      <c r="CAM38" s="141"/>
      <c r="CAN38" s="141"/>
      <c r="CAO38" s="141"/>
      <c r="CAP38" s="141"/>
      <c r="CAQ38" s="141"/>
      <c r="CAR38" s="141"/>
      <c r="CAS38" s="141"/>
      <c r="CAT38" s="141"/>
      <c r="CAU38" s="141"/>
      <c r="CAV38" s="141"/>
      <c r="CAW38" s="141"/>
      <c r="CAX38" s="141"/>
      <c r="CAY38" s="141"/>
      <c r="CAZ38" s="141"/>
      <c r="CBA38" s="140" t="s">
        <v>35</v>
      </c>
      <c r="CBB38" s="141"/>
      <c r="CBC38" s="141"/>
      <c r="CBD38" s="141"/>
      <c r="CBE38" s="141"/>
      <c r="CBF38" s="141"/>
      <c r="CBG38" s="141"/>
      <c r="CBH38" s="141"/>
      <c r="CBI38" s="141"/>
      <c r="CBJ38" s="141"/>
      <c r="CBK38" s="141"/>
      <c r="CBL38" s="141"/>
      <c r="CBM38" s="141"/>
      <c r="CBN38" s="141"/>
      <c r="CBO38" s="141"/>
      <c r="CBP38" s="141"/>
      <c r="CBQ38" s="140" t="s">
        <v>35</v>
      </c>
      <c r="CBR38" s="141"/>
      <c r="CBS38" s="141"/>
      <c r="CBT38" s="141"/>
      <c r="CBU38" s="141"/>
      <c r="CBV38" s="141"/>
      <c r="CBW38" s="141"/>
      <c r="CBX38" s="141"/>
      <c r="CBY38" s="141"/>
      <c r="CBZ38" s="141"/>
      <c r="CCA38" s="141"/>
      <c r="CCB38" s="141"/>
      <c r="CCC38" s="141"/>
      <c r="CCD38" s="141"/>
      <c r="CCE38" s="141"/>
      <c r="CCF38" s="141"/>
      <c r="CCG38" s="140" t="s">
        <v>35</v>
      </c>
      <c r="CCH38" s="141"/>
      <c r="CCI38" s="141"/>
      <c r="CCJ38" s="141"/>
      <c r="CCK38" s="141"/>
      <c r="CCL38" s="141"/>
      <c r="CCM38" s="141"/>
      <c r="CCN38" s="141"/>
      <c r="CCO38" s="141"/>
      <c r="CCP38" s="141"/>
      <c r="CCQ38" s="141"/>
      <c r="CCR38" s="141"/>
      <c r="CCS38" s="141"/>
      <c r="CCT38" s="141"/>
      <c r="CCU38" s="141"/>
      <c r="CCV38" s="141"/>
      <c r="CCW38" s="140" t="s">
        <v>35</v>
      </c>
      <c r="CCX38" s="141"/>
      <c r="CCY38" s="141"/>
      <c r="CCZ38" s="141"/>
      <c r="CDA38" s="141"/>
      <c r="CDB38" s="141"/>
      <c r="CDC38" s="141"/>
      <c r="CDD38" s="141"/>
      <c r="CDE38" s="141"/>
      <c r="CDF38" s="141"/>
      <c r="CDG38" s="141"/>
      <c r="CDH38" s="141"/>
      <c r="CDI38" s="141"/>
      <c r="CDJ38" s="141"/>
      <c r="CDK38" s="141"/>
      <c r="CDL38" s="141"/>
      <c r="CDM38" s="140" t="s">
        <v>35</v>
      </c>
      <c r="CDN38" s="141"/>
      <c r="CDO38" s="141"/>
      <c r="CDP38" s="141"/>
      <c r="CDQ38" s="141"/>
      <c r="CDR38" s="141"/>
      <c r="CDS38" s="141"/>
      <c r="CDT38" s="141"/>
      <c r="CDU38" s="141"/>
      <c r="CDV38" s="141"/>
      <c r="CDW38" s="141"/>
      <c r="CDX38" s="141"/>
      <c r="CDY38" s="141"/>
      <c r="CDZ38" s="141"/>
      <c r="CEA38" s="141"/>
      <c r="CEB38" s="141"/>
      <c r="CEC38" s="140" t="s">
        <v>35</v>
      </c>
      <c r="CED38" s="141"/>
      <c r="CEE38" s="141"/>
      <c r="CEF38" s="141"/>
      <c r="CEG38" s="141"/>
      <c r="CEH38" s="141"/>
      <c r="CEI38" s="141"/>
      <c r="CEJ38" s="141"/>
      <c r="CEK38" s="141"/>
      <c r="CEL38" s="141"/>
      <c r="CEM38" s="141"/>
      <c r="CEN38" s="141"/>
      <c r="CEO38" s="141"/>
      <c r="CEP38" s="141"/>
      <c r="CEQ38" s="141"/>
      <c r="CER38" s="141"/>
      <c r="CES38" s="140" t="s">
        <v>35</v>
      </c>
      <c r="CET38" s="141"/>
      <c r="CEU38" s="141"/>
      <c r="CEV38" s="141"/>
      <c r="CEW38" s="141"/>
      <c r="CEX38" s="141"/>
      <c r="CEY38" s="141"/>
      <c r="CEZ38" s="141"/>
      <c r="CFA38" s="141"/>
      <c r="CFB38" s="141"/>
      <c r="CFC38" s="141"/>
      <c r="CFD38" s="141"/>
      <c r="CFE38" s="141"/>
      <c r="CFF38" s="141"/>
      <c r="CFG38" s="141"/>
      <c r="CFH38" s="141"/>
      <c r="CFI38" s="140" t="s">
        <v>35</v>
      </c>
      <c r="CFJ38" s="141"/>
      <c r="CFK38" s="141"/>
      <c r="CFL38" s="141"/>
      <c r="CFM38" s="141"/>
      <c r="CFN38" s="141"/>
      <c r="CFO38" s="141"/>
      <c r="CFP38" s="141"/>
      <c r="CFQ38" s="141"/>
      <c r="CFR38" s="141"/>
      <c r="CFS38" s="141"/>
      <c r="CFT38" s="141"/>
      <c r="CFU38" s="141"/>
      <c r="CFV38" s="141"/>
      <c r="CFW38" s="141"/>
      <c r="CFX38" s="141"/>
      <c r="CFY38" s="140" t="s">
        <v>35</v>
      </c>
      <c r="CFZ38" s="141"/>
      <c r="CGA38" s="141"/>
      <c r="CGB38" s="141"/>
      <c r="CGC38" s="141"/>
      <c r="CGD38" s="141"/>
      <c r="CGE38" s="141"/>
      <c r="CGF38" s="141"/>
      <c r="CGG38" s="141"/>
      <c r="CGH38" s="141"/>
      <c r="CGI38" s="141"/>
      <c r="CGJ38" s="141"/>
      <c r="CGK38" s="141"/>
      <c r="CGL38" s="141"/>
      <c r="CGM38" s="141"/>
      <c r="CGN38" s="141"/>
      <c r="CGO38" s="140" t="s">
        <v>35</v>
      </c>
      <c r="CGP38" s="141"/>
      <c r="CGQ38" s="141"/>
      <c r="CGR38" s="141"/>
      <c r="CGS38" s="141"/>
      <c r="CGT38" s="141"/>
      <c r="CGU38" s="141"/>
      <c r="CGV38" s="141"/>
      <c r="CGW38" s="141"/>
      <c r="CGX38" s="141"/>
      <c r="CGY38" s="141"/>
      <c r="CGZ38" s="141"/>
      <c r="CHA38" s="141"/>
      <c r="CHB38" s="141"/>
      <c r="CHC38" s="141"/>
      <c r="CHD38" s="141"/>
      <c r="CHE38" s="140" t="s">
        <v>35</v>
      </c>
      <c r="CHF38" s="141"/>
      <c r="CHG38" s="141"/>
      <c r="CHH38" s="141"/>
      <c r="CHI38" s="141"/>
      <c r="CHJ38" s="141"/>
      <c r="CHK38" s="141"/>
      <c r="CHL38" s="141"/>
      <c r="CHM38" s="141"/>
      <c r="CHN38" s="141"/>
      <c r="CHO38" s="141"/>
      <c r="CHP38" s="141"/>
      <c r="CHQ38" s="141"/>
      <c r="CHR38" s="141"/>
      <c r="CHS38" s="141"/>
      <c r="CHT38" s="141"/>
      <c r="CHU38" s="140" t="s">
        <v>35</v>
      </c>
      <c r="CHV38" s="141"/>
      <c r="CHW38" s="141"/>
      <c r="CHX38" s="141"/>
      <c r="CHY38" s="141"/>
      <c r="CHZ38" s="141"/>
      <c r="CIA38" s="141"/>
      <c r="CIB38" s="141"/>
      <c r="CIC38" s="141"/>
      <c r="CID38" s="141"/>
      <c r="CIE38" s="141"/>
      <c r="CIF38" s="141"/>
      <c r="CIG38" s="141"/>
      <c r="CIH38" s="141"/>
      <c r="CII38" s="141"/>
      <c r="CIJ38" s="141"/>
      <c r="CIK38" s="140" t="s">
        <v>35</v>
      </c>
      <c r="CIL38" s="141"/>
      <c r="CIM38" s="141"/>
      <c r="CIN38" s="141"/>
      <c r="CIO38" s="141"/>
      <c r="CIP38" s="141"/>
      <c r="CIQ38" s="141"/>
      <c r="CIR38" s="141"/>
      <c r="CIS38" s="141"/>
      <c r="CIT38" s="141"/>
      <c r="CIU38" s="141"/>
      <c r="CIV38" s="141"/>
      <c r="CIW38" s="141"/>
      <c r="CIX38" s="141"/>
      <c r="CIY38" s="141"/>
      <c r="CIZ38" s="141"/>
      <c r="CJA38" s="140" t="s">
        <v>35</v>
      </c>
      <c r="CJB38" s="141"/>
      <c r="CJC38" s="141"/>
      <c r="CJD38" s="141"/>
      <c r="CJE38" s="141"/>
      <c r="CJF38" s="141"/>
      <c r="CJG38" s="141"/>
      <c r="CJH38" s="141"/>
      <c r="CJI38" s="141"/>
      <c r="CJJ38" s="141"/>
      <c r="CJK38" s="141"/>
      <c r="CJL38" s="141"/>
      <c r="CJM38" s="141"/>
      <c r="CJN38" s="141"/>
      <c r="CJO38" s="141"/>
      <c r="CJP38" s="141"/>
      <c r="CJQ38" s="140" t="s">
        <v>35</v>
      </c>
      <c r="CJR38" s="141"/>
      <c r="CJS38" s="141"/>
      <c r="CJT38" s="141"/>
      <c r="CJU38" s="141"/>
      <c r="CJV38" s="141"/>
      <c r="CJW38" s="141"/>
      <c r="CJX38" s="141"/>
      <c r="CJY38" s="141"/>
      <c r="CJZ38" s="141"/>
      <c r="CKA38" s="141"/>
      <c r="CKB38" s="141"/>
      <c r="CKC38" s="141"/>
      <c r="CKD38" s="141"/>
      <c r="CKE38" s="141"/>
      <c r="CKF38" s="141"/>
      <c r="CKG38" s="140" t="s">
        <v>35</v>
      </c>
      <c r="CKH38" s="141"/>
      <c r="CKI38" s="141"/>
      <c r="CKJ38" s="141"/>
      <c r="CKK38" s="141"/>
      <c r="CKL38" s="141"/>
      <c r="CKM38" s="141"/>
      <c r="CKN38" s="141"/>
      <c r="CKO38" s="141"/>
      <c r="CKP38" s="141"/>
      <c r="CKQ38" s="141"/>
      <c r="CKR38" s="141"/>
      <c r="CKS38" s="141"/>
      <c r="CKT38" s="141"/>
      <c r="CKU38" s="141"/>
      <c r="CKV38" s="141"/>
      <c r="CKW38" s="140" t="s">
        <v>35</v>
      </c>
      <c r="CKX38" s="141"/>
      <c r="CKY38" s="141"/>
      <c r="CKZ38" s="141"/>
      <c r="CLA38" s="141"/>
      <c r="CLB38" s="141"/>
      <c r="CLC38" s="141"/>
      <c r="CLD38" s="141"/>
      <c r="CLE38" s="141"/>
      <c r="CLF38" s="141"/>
      <c r="CLG38" s="141"/>
      <c r="CLH38" s="141"/>
      <c r="CLI38" s="141"/>
      <c r="CLJ38" s="141"/>
      <c r="CLK38" s="141"/>
      <c r="CLL38" s="141"/>
      <c r="CLM38" s="140" t="s">
        <v>35</v>
      </c>
      <c r="CLN38" s="141"/>
      <c r="CLO38" s="141"/>
      <c r="CLP38" s="141"/>
      <c r="CLQ38" s="141"/>
      <c r="CLR38" s="141"/>
      <c r="CLS38" s="141"/>
      <c r="CLT38" s="141"/>
      <c r="CLU38" s="141"/>
      <c r="CLV38" s="141"/>
      <c r="CLW38" s="141"/>
      <c r="CLX38" s="141"/>
      <c r="CLY38" s="141"/>
      <c r="CLZ38" s="141"/>
      <c r="CMA38" s="141"/>
      <c r="CMB38" s="141"/>
      <c r="CMC38" s="140" t="s">
        <v>35</v>
      </c>
      <c r="CMD38" s="141"/>
      <c r="CME38" s="141"/>
      <c r="CMF38" s="141"/>
      <c r="CMG38" s="141"/>
      <c r="CMH38" s="141"/>
      <c r="CMI38" s="141"/>
      <c r="CMJ38" s="141"/>
      <c r="CMK38" s="141"/>
      <c r="CML38" s="141"/>
      <c r="CMM38" s="141"/>
      <c r="CMN38" s="141"/>
      <c r="CMO38" s="141"/>
      <c r="CMP38" s="141"/>
      <c r="CMQ38" s="141"/>
      <c r="CMR38" s="141"/>
      <c r="CMS38" s="140" t="s">
        <v>35</v>
      </c>
      <c r="CMT38" s="141"/>
      <c r="CMU38" s="141"/>
      <c r="CMV38" s="141"/>
      <c r="CMW38" s="141"/>
      <c r="CMX38" s="141"/>
      <c r="CMY38" s="141"/>
      <c r="CMZ38" s="141"/>
      <c r="CNA38" s="141"/>
      <c r="CNB38" s="141"/>
      <c r="CNC38" s="141"/>
      <c r="CND38" s="141"/>
      <c r="CNE38" s="141"/>
      <c r="CNF38" s="141"/>
      <c r="CNG38" s="141"/>
      <c r="CNH38" s="141"/>
      <c r="CNI38" s="140" t="s">
        <v>35</v>
      </c>
      <c r="CNJ38" s="141"/>
      <c r="CNK38" s="141"/>
      <c r="CNL38" s="141"/>
      <c r="CNM38" s="141"/>
      <c r="CNN38" s="141"/>
      <c r="CNO38" s="141"/>
      <c r="CNP38" s="141"/>
      <c r="CNQ38" s="141"/>
      <c r="CNR38" s="141"/>
      <c r="CNS38" s="141"/>
      <c r="CNT38" s="141"/>
      <c r="CNU38" s="141"/>
      <c r="CNV38" s="141"/>
      <c r="CNW38" s="141"/>
      <c r="CNX38" s="141"/>
      <c r="CNY38" s="140" t="s">
        <v>35</v>
      </c>
      <c r="CNZ38" s="141"/>
      <c r="COA38" s="141"/>
      <c r="COB38" s="141"/>
      <c r="COC38" s="141"/>
      <c r="COD38" s="141"/>
      <c r="COE38" s="141"/>
      <c r="COF38" s="141"/>
      <c r="COG38" s="141"/>
      <c r="COH38" s="141"/>
      <c r="COI38" s="141"/>
      <c r="COJ38" s="141"/>
      <c r="COK38" s="141"/>
      <c r="COL38" s="141"/>
      <c r="COM38" s="141"/>
      <c r="CON38" s="141"/>
      <c r="COO38" s="140" t="s">
        <v>35</v>
      </c>
      <c r="COP38" s="141"/>
      <c r="COQ38" s="141"/>
      <c r="COR38" s="141"/>
      <c r="COS38" s="141"/>
      <c r="COT38" s="141"/>
      <c r="COU38" s="141"/>
      <c r="COV38" s="141"/>
      <c r="COW38" s="141"/>
      <c r="COX38" s="141"/>
      <c r="COY38" s="141"/>
      <c r="COZ38" s="141"/>
      <c r="CPA38" s="141"/>
      <c r="CPB38" s="141"/>
      <c r="CPC38" s="141"/>
      <c r="CPD38" s="141"/>
      <c r="CPE38" s="140" t="s">
        <v>35</v>
      </c>
      <c r="CPF38" s="141"/>
      <c r="CPG38" s="141"/>
      <c r="CPH38" s="141"/>
      <c r="CPI38" s="141"/>
      <c r="CPJ38" s="141"/>
      <c r="CPK38" s="141"/>
      <c r="CPL38" s="141"/>
      <c r="CPM38" s="141"/>
      <c r="CPN38" s="141"/>
      <c r="CPO38" s="141"/>
      <c r="CPP38" s="141"/>
      <c r="CPQ38" s="141"/>
      <c r="CPR38" s="141"/>
      <c r="CPS38" s="141"/>
      <c r="CPT38" s="141"/>
      <c r="CPU38" s="140" t="s">
        <v>35</v>
      </c>
      <c r="CPV38" s="141"/>
      <c r="CPW38" s="141"/>
      <c r="CPX38" s="141"/>
      <c r="CPY38" s="141"/>
      <c r="CPZ38" s="141"/>
      <c r="CQA38" s="141"/>
      <c r="CQB38" s="141"/>
      <c r="CQC38" s="141"/>
      <c r="CQD38" s="141"/>
      <c r="CQE38" s="141"/>
      <c r="CQF38" s="141"/>
      <c r="CQG38" s="141"/>
      <c r="CQH38" s="141"/>
      <c r="CQI38" s="141"/>
      <c r="CQJ38" s="141"/>
      <c r="CQK38" s="140" t="s">
        <v>35</v>
      </c>
      <c r="CQL38" s="141"/>
      <c r="CQM38" s="141"/>
      <c r="CQN38" s="141"/>
      <c r="CQO38" s="141"/>
      <c r="CQP38" s="141"/>
      <c r="CQQ38" s="141"/>
      <c r="CQR38" s="141"/>
      <c r="CQS38" s="141"/>
      <c r="CQT38" s="141"/>
      <c r="CQU38" s="141"/>
      <c r="CQV38" s="141"/>
      <c r="CQW38" s="141"/>
      <c r="CQX38" s="141"/>
      <c r="CQY38" s="141"/>
      <c r="CQZ38" s="141"/>
      <c r="CRA38" s="140" t="s">
        <v>35</v>
      </c>
      <c r="CRB38" s="141"/>
      <c r="CRC38" s="141"/>
      <c r="CRD38" s="141"/>
      <c r="CRE38" s="141"/>
      <c r="CRF38" s="141"/>
      <c r="CRG38" s="141"/>
      <c r="CRH38" s="141"/>
      <c r="CRI38" s="141"/>
      <c r="CRJ38" s="141"/>
      <c r="CRK38" s="141"/>
      <c r="CRL38" s="141"/>
      <c r="CRM38" s="141"/>
      <c r="CRN38" s="141"/>
      <c r="CRO38" s="141"/>
      <c r="CRP38" s="141"/>
      <c r="CRQ38" s="140" t="s">
        <v>35</v>
      </c>
      <c r="CRR38" s="141"/>
      <c r="CRS38" s="141"/>
      <c r="CRT38" s="141"/>
      <c r="CRU38" s="141"/>
      <c r="CRV38" s="141"/>
      <c r="CRW38" s="141"/>
      <c r="CRX38" s="141"/>
      <c r="CRY38" s="141"/>
      <c r="CRZ38" s="141"/>
      <c r="CSA38" s="141"/>
      <c r="CSB38" s="141"/>
      <c r="CSC38" s="141"/>
      <c r="CSD38" s="141"/>
      <c r="CSE38" s="141"/>
      <c r="CSF38" s="141"/>
      <c r="CSG38" s="140" t="s">
        <v>35</v>
      </c>
      <c r="CSH38" s="141"/>
      <c r="CSI38" s="141"/>
      <c r="CSJ38" s="141"/>
      <c r="CSK38" s="141"/>
      <c r="CSL38" s="141"/>
      <c r="CSM38" s="141"/>
      <c r="CSN38" s="141"/>
      <c r="CSO38" s="141"/>
      <c r="CSP38" s="141"/>
      <c r="CSQ38" s="141"/>
      <c r="CSR38" s="141"/>
      <c r="CSS38" s="141"/>
      <c r="CST38" s="141"/>
      <c r="CSU38" s="141"/>
      <c r="CSV38" s="141"/>
      <c r="CSW38" s="140" t="s">
        <v>35</v>
      </c>
      <c r="CSX38" s="141"/>
      <c r="CSY38" s="141"/>
      <c r="CSZ38" s="141"/>
      <c r="CTA38" s="141"/>
      <c r="CTB38" s="141"/>
      <c r="CTC38" s="141"/>
      <c r="CTD38" s="141"/>
      <c r="CTE38" s="141"/>
      <c r="CTF38" s="141"/>
      <c r="CTG38" s="141"/>
      <c r="CTH38" s="141"/>
      <c r="CTI38" s="141"/>
      <c r="CTJ38" s="141"/>
      <c r="CTK38" s="141"/>
      <c r="CTL38" s="141"/>
      <c r="CTM38" s="140" t="s">
        <v>35</v>
      </c>
      <c r="CTN38" s="141"/>
      <c r="CTO38" s="141"/>
      <c r="CTP38" s="141"/>
      <c r="CTQ38" s="141"/>
      <c r="CTR38" s="141"/>
      <c r="CTS38" s="141"/>
      <c r="CTT38" s="141"/>
      <c r="CTU38" s="141"/>
      <c r="CTV38" s="141"/>
      <c r="CTW38" s="141"/>
      <c r="CTX38" s="141"/>
      <c r="CTY38" s="141"/>
      <c r="CTZ38" s="141"/>
      <c r="CUA38" s="141"/>
      <c r="CUB38" s="141"/>
      <c r="CUC38" s="140" t="s">
        <v>35</v>
      </c>
      <c r="CUD38" s="141"/>
      <c r="CUE38" s="141"/>
      <c r="CUF38" s="141"/>
      <c r="CUG38" s="141"/>
      <c r="CUH38" s="141"/>
      <c r="CUI38" s="141"/>
      <c r="CUJ38" s="141"/>
      <c r="CUK38" s="141"/>
      <c r="CUL38" s="141"/>
      <c r="CUM38" s="141"/>
      <c r="CUN38" s="141"/>
      <c r="CUO38" s="141"/>
      <c r="CUP38" s="141"/>
      <c r="CUQ38" s="141"/>
      <c r="CUR38" s="141"/>
      <c r="CUS38" s="140" t="s">
        <v>35</v>
      </c>
      <c r="CUT38" s="141"/>
      <c r="CUU38" s="141"/>
      <c r="CUV38" s="141"/>
      <c r="CUW38" s="141"/>
      <c r="CUX38" s="141"/>
      <c r="CUY38" s="141"/>
      <c r="CUZ38" s="141"/>
      <c r="CVA38" s="141"/>
      <c r="CVB38" s="141"/>
      <c r="CVC38" s="141"/>
      <c r="CVD38" s="141"/>
      <c r="CVE38" s="141"/>
      <c r="CVF38" s="141"/>
      <c r="CVG38" s="141"/>
      <c r="CVH38" s="141"/>
      <c r="CVI38" s="140" t="s">
        <v>35</v>
      </c>
      <c r="CVJ38" s="141"/>
      <c r="CVK38" s="141"/>
      <c r="CVL38" s="141"/>
      <c r="CVM38" s="141"/>
      <c r="CVN38" s="141"/>
      <c r="CVO38" s="141"/>
      <c r="CVP38" s="141"/>
      <c r="CVQ38" s="141"/>
      <c r="CVR38" s="141"/>
      <c r="CVS38" s="141"/>
      <c r="CVT38" s="141"/>
      <c r="CVU38" s="141"/>
      <c r="CVV38" s="141"/>
      <c r="CVW38" s="141"/>
      <c r="CVX38" s="141"/>
      <c r="CVY38" s="140" t="s">
        <v>35</v>
      </c>
      <c r="CVZ38" s="141"/>
      <c r="CWA38" s="141"/>
      <c r="CWB38" s="141"/>
      <c r="CWC38" s="141"/>
      <c r="CWD38" s="141"/>
      <c r="CWE38" s="141"/>
      <c r="CWF38" s="141"/>
      <c r="CWG38" s="141"/>
      <c r="CWH38" s="141"/>
      <c r="CWI38" s="141"/>
      <c r="CWJ38" s="141"/>
      <c r="CWK38" s="141"/>
      <c r="CWL38" s="141"/>
      <c r="CWM38" s="141"/>
      <c r="CWN38" s="141"/>
      <c r="CWO38" s="140" t="s">
        <v>35</v>
      </c>
      <c r="CWP38" s="141"/>
      <c r="CWQ38" s="141"/>
      <c r="CWR38" s="141"/>
      <c r="CWS38" s="141"/>
      <c r="CWT38" s="141"/>
      <c r="CWU38" s="141"/>
      <c r="CWV38" s="141"/>
      <c r="CWW38" s="141"/>
      <c r="CWX38" s="141"/>
      <c r="CWY38" s="141"/>
      <c r="CWZ38" s="141"/>
      <c r="CXA38" s="141"/>
      <c r="CXB38" s="141"/>
      <c r="CXC38" s="141"/>
      <c r="CXD38" s="141"/>
      <c r="CXE38" s="140" t="s">
        <v>35</v>
      </c>
      <c r="CXF38" s="141"/>
      <c r="CXG38" s="141"/>
      <c r="CXH38" s="141"/>
      <c r="CXI38" s="141"/>
      <c r="CXJ38" s="141"/>
      <c r="CXK38" s="141"/>
      <c r="CXL38" s="141"/>
      <c r="CXM38" s="141"/>
      <c r="CXN38" s="141"/>
      <c r="CXO38" s="141"/>
      <c r="CXP38" s="141"/>
      <c r="CXQ38" s="141"/>
      <c r="CXR38" s="141"/>
      <c r="CXS38" s="141"/>
      <c r="CXT38" s="141"/>
      <c r="CXU38" s="140" t="s">
        <v>35</v>
      </c>
      <c r="CXV38" s="141"/>
      <c r="CXW38" s="141"/>
      <c r="CXX38" s="141"/>
      <c r="CXY38" s="141"/>
      <c r="CXZ38" s="141"/>
      <c r="CYA38" s="141"/>
      <c r="CYB38" s="141"/>
      <c r="CYC38" s="141"/>
      <c r="CYD38" s="141"/>
      <c r="CYE38" s="141"/>
      <c r="CYF38" s="141"/>
      <c r="CYG38" s="141"/>
      <c r="CYH38" s="141"/>
      <c r="CYI38" s="141"/>
      <c r="CYJ38" s="141"/>
      <c r="CYK38" s="140" t="s">
        <v>35</v>
      </c>
      <c r="CYL38" s="141"/>
      <c r="CYM38" s="141"/>
      <c r="CYN38" s="141"/>
      <c r="CYO38" s="141"/>
      <c r="CYP38" s="141"/>
      <c r="CYQ38" s="141"/>
      <c r="CYR38" s="141"/>
      <c r="CYS38" s="141"/>
      <c r="CYT38" s="141"/>
      <c r="CYU38" s="141"/>
      <c r="CYV38" s="141"/>
      <c r="CYW38" s="141"/>
      <c r="CYX38" s="141"/>
      <c r="CYY38" s="141"/>
      <c r="CYZ38" s="141"/>
      <c r="CZA38" s="140" t="s">
        <v>35</v>
      </c>
      <c r="CZB38" s="141"/>
      <c r="CZC38" s="141"/>
      <c r="CZD38" s="141"/>
      <c r="CZE38" s="141"/>
      <c r="CZF38" s="141"/>
      <c r="CZG38" s="141"/>
      <c r="CZH38" s="141"/>
      <c r="CZI38" s="141"/>
      <c r="CZJ38" s="141"/>
      <c r="CZK38" s="141"/>
      <c r="CZL38" s="141"/>
      <c r="CZM38" s="141"/>
      <c r="CZN38" s="141"/>
      <c r="CZO38" s="141"/>
      <c r="CZP38" s="141"/>
      <c r="CZQ38" s="140" t="s">
        <v>35</v>
      </c>
      <c r="CZR38" s="141"/>
      <c r="CZS38" s="141"/>
      <c r="CZT38" s="141"/>
      <c r="CZU38" s="141"/>
      <c r="CZV38" s="141"/>
      <c r="CZW38" s="141"/>
      <c r="CZX38" s="141"/>
      <c r="CZY38" s="141"/>
      <c r="CZZ38" s="141"/>
      <c r="DAA38" s="141"/>
      <c r="DAB38" s="141"/>
      <c r="DAC38" s="141"/>
      <c r="DAD38" s="141"/>
      <c r="DAE38" s="141"/>
      <c r="DAF38" s="141"/>
      <c r="DAG38" s="140" t="s">
        <v>35</v>
      </c>
      <c r="DAH38" s="141"/>
      <c r="DAI38" s="141"/>
      <c r="DAJ38" s="141"/>
      <c r="DAK38" s="141"/>
      <c r="DAL38" s="141"/>
      <c r="DAM38" s="141"/>
      <c r="DAN38" s="141"/>
      <c r="DAO38" s="141"/>
      <c r="DAP38" s="141"/>
      <c r="DAQ38" s="141"/>
      <c r="DAR38" s="141"/>
      <c r="DAS38" s="141"/>
      <c r="DAT38" s="141"/>
      <c r="DAU38" s="141"/>
      <c r="DAV38" s="141"/>
      <c r="DAW38" s="140" t="s">
        <v>35</v>
      </c>
      <c r="DAX38" s="141"/>
      <c r="DAY38" s="141"/>
      <c r="DAZ38" s="141"/>
      <c r="DBA38" s="141"/>
      <c r="DBB38" s="141"/>
      <c r="DBC38" s="141"/>
      <c r="DBD38" s="141"/>
      <c r="DBE38" s="141"/>
      <c r="DBF38" s="141"/>
      <c r="DBG38" s="141"/>
      <c r="DBH38" s="141"/>
      <c r="DBI38" s="141"/>
      <c r="DBJ38" s="141"/>
      <c r="DBK38" s="141"/>
      <c r="DBL38" s="141"/>
      <c r="DBM38" s="140" t="s">
        <v>35</v>
      </c>
      <c r="DBN38" s="141"/>
      <c r="DBO38" s="141"/>
      <c r="DBP38" s="141"/>
      <c r="DBQ38" s="141"/>
      <c r="DBR38" s="141"/>
      <c r="DBS38" s="141"/>
      <c r="DBT38" s="141"/>
      <c r="DBU38" s="141"/>
      <c r="DBV38" s="141"/>
      <c r="DBW38" s="141"/>
      <c r="DBX38" s="141"/>
      <c r="DBY38" s="141"/>
      <c r="DBZ38" s="141"/>
      <c r="DCA38" s="141"/>
      <c r="DCB38" s="141"/>
      <c r="DCC38" s="140" t="s">
        <v>35</v>
      </c>
      <c r="DCD38" s="141"/>
      <c r="DCE38" s="141"/>
      <c r="DCF38" s="141"/>
      <c r="DCG38" s="141"/>
      <c r="DCH38" s="141"/>
      <c r="DCI38" s="141"/>
      <c r="DCJ38" s="141"/>
      <c r="DCK38" s="141"/>
      <c r="DCL38" s="141"/>
      <c r="DCM38" s="141"/>
      <c r="DCN38" s="141"/>
      <c r="DCO38" s="141"/>
      <c r="DCP38" s="141"/>
      <c r="DCQ38" s="141"/>
      <c r="DCR38" s="141"/>
      <c r="DCS38" s="140" t="s">
        <v>35</v>
      </c>
      <c r="DCT38" s="141"/>
      <c r="DCU38" s="141"/>
      <c r="DCV38" s="141"/>
      <c r="DCW38" s="141"/>
      <c r="DCX38" s="141"/>
      <c r="DCY38" s="141"/>
      <c r="DCZ38" s="141"/>
      <c r="DDA38" s="141"/>
      <c r="DDB38" s="141"/>
      <c r="DDC38" s="141"/>
      <c r="DDD38" s="141"/>
      <c r="DDE38" s="141"/>
      <c r="DDF38" s="141"/>
      <c r="DDG38" s="141"/>
      <c r="DDH38" s="141"/>
      <c r="DDI38" s="140" t="s">
        <v>35</v>
      </c>
      <c r="DDJ38" s="141"/>
      <c r="DDK38" s="141"/>
      <c r="DDL38" s="141"/>
      <c r="DDM38" s="141"/>
      <c r="DDN38" s="141"/>
      <c r="DDO38" s="141"/>
      <c r="DDP38" s="141"/>
      <c r="DDQ38" s="141"/>
      <c r="DDR38" s="141"/>
      <c r="DDS38" s="141"/>
      <c r="DDT38" s="141"/>
      <c r="DDU38" s="141"/>
      <c r="DDV38" s="141"/>
      <c r="DDW38" s="141"/>
      <c r="DDX38" s="141"/>
      <c r="DDY38" s="140" t="s">
        <v>35</v>
      </c>
      <c r="DDZ38" s="141"/>
      <c r="DEA38" s="141"/>
      <c r="DEB38" s="141"/>
      <c r="DEC38" s="141"/>
      <c r="DED38" s="141"/>
      <c r="DEE38" s="141"/>
      <c r="DEF38" s="141"/>
      <c r="DEG38" s="141"/>
      <c r="DEH38" s="141"/>
      <c r="DEI38" s="141"/>
      <c r="DEJ38" s="141"/>
      <c r="DEK38" s="141"/>
      <c r="DEL38" s="141"/>
      <c r="DEM38" s="141"/>
      <c r="DEN38" s="141"/>
      <c r="DEO38" s="140" t="s">
        <v>35</v>
      </c>
      <c r="DEP38" s="141"/>
      <c r="DEQ38" s="141"/>
      <c r="DER38" s="141"/>
      <c r="DES38" s="141"/>
      <c r="DET38" s="141"/>
      <c r="DEU38" s="141"/>
      <c r="DEV38" s="141"/>
      <c r="DEW38" s="141"/>
      <c r="DEX38" s="141"/>
      <c r="DEY38" s="141"/>
      <c r="DEZ38" s="141"/>
      <c r="DFA38" s="141"/>
      <c r="DFB38" s="141"/>
      <c r="DFC38" s="141"/>
      <c r="DFD38" s="141"/>
      <c r="DFE38" s="140" t="s">
        <v>35</v>
      </c>
      <c r="DFF38" s="141"/>
      <c r="DFG38" s="141"/>
      <c r="DFH38" s="141"/>
      <c r="DFI38" s="141"/>
      <c r="DFJ38" s="141"/>
      <c r="DFK38" s="141"/>
      <c r="DFL38" s="141"/>
      <c r="DFM38" s="141"/>
      <c r="DFN38" s="141"/>
      <c r="DFO38" s="141"/>
      <c r="DFP38" s="141"/>
      <c r="DFQ38" s="141"/>
      <c r="DFR38" s="141"/>
      <c r="DFS38" s="141"/>
      <c r="DFT38" s="141"/>
      <c r="DFU38" s="140" t="s">
        <v>35</v>
      </c>
      <c r="DFV38" s="141"/>
      <c r="DFW38" s="141"/>
      <c r="DFX38" s="141"/>
      <c r="DFY38" s="141"/>
      <c r="DFZ38" s="141"/>
      <c r="DGA38" s="141"/>
      <c r="DGB38" s="141"/>
      <c r="DGC38" s="141"/>
      <c r="DGD38" s="141"/>
      <c r="DGE38" s="141"/>
      <c r="DGF38" s="141"/>
      <c r="DGG38" s="141"/>
      <c r="DGH38" s="141"/>
      <c r="DGI38" s="141"/>
      <c r="DGJ38" s="141"/>
      <c r="DGK38" s="140" t="s">
        <v>35</v>
      </c>
      <c r="DGL38" s="141"/>
      <c r="DGM38" s="141"/>
      <c r="DGN38" s="141"/>
      <c r="DGO38" s="141"/>
      <c r="DGP38" s="141"/>
      <c r="DGQ38" s="141"/>
      <c r="DGR38" s="141"/>
      <c r="DGS38" s="141"/>
      <c r="DGT38" s="141"/>
      <c r="DGU38" s="141"/>
      <c r="DGV38" s="141"/>
      <c r="DGW38" s="141"/>
      <c r="DGX38" s="141"/>
      <c r="DGY38" s="141"/>
      <c r="DGZ38" s="141"/>
      <c r="DHA38" s="140" t="s">
        <v>35</v>
      </c>
      <c r="DHB38" s="141"/>
      <c r="DHC38" s="141"/>
      <c r="DHD38" s="141"/>
      <c r="DHE38" s="141"/>
      <c r="DHF38" s="141"/>
      <c r="DHG38" s="141"/>
      <c r="DHH38" s="141"/>
      <c r="DHI38" s="141"/>
      <c r="DHJ38" s="141"/>
      <c r="DHK38" s="141"/>
      <c r="DHL38" s="141"/>
      <c r="DHM38" s="141"/>
      <c r="DHN38" s="141"/>
      <c r="DHO38" s="141"/>
      <c r="DHP38" s="141"/>
      <c r="DHQ38" s="140" t="s">
        <v>35</v>
      </c>
      <c r="DHR38" s="141"/>
      <c r="DHS38" s="141"/>
      <c r="DHT38" s="141"/>
      <c r="DHU38" s="141"/>
      <c r="DHV38" s="141"/>
      <c r="DHW38" s="141"/>
      <c r="DHX38" s="141"/>
      <c r="DHY38" s="141"/>
      <c r="DHZ38" s="141"/>
      <c r="DIA38" s="141"/>
      <c r="DIB38" s="141"/>
      <c r="DIC38" s="141"/>
      <c r="DID38" s="141"/>
      <c r="DIE38" s="141"/>
      <c r="DIF38" s="141"/>
      <c r="DIG38" s="140" t="s">
        <v>35</v>
      </c>
      <c r="DIH38" s="141"/>
      <c r="DII38" s="141"/>
      <c r="DIJ38" s="141"/>
      <c r="DIK38" s="141"/>
      <c r="DIL38" s="141"/>
      <c r="DIM38" s="141"/>
      <c r="DIN38" s="141"/>
      <c r="DIO38" s="141"/>
      <c r="DIP38" s="141"/>
      <c r="DIQ38" s="141"/>
      <c r="DIR38" s="141"/>
      <c r="DIS38" s="141"/>
      <c r="DIT38" s="141"/>
      <c r="DIU38" s="141"/>
      <c r="DIV38" s="141"/>
      <c r="DIW38" s="140" t="s">
        <v>35</v>
      </c>
      <c r="DIX38" s="141"/>
      <c r="DIY38" s="141"/>
      <c r="DIZ38" s="141"/>
      <c r="DJA38" s="141"/>
      <c r="DJB38" s="141"/>
      <c r="DJC38" s="141"/>
      <c r="DJD38" s="141"/>
      <c r="DJE38" s="141"/>
      <c r="DJF38" s="141"/>
      <c r="DJG38" s="141"/>
      <c r="DJH38" s="141"/>
      <c r="DJI38" s="141"/>
      <c r="DJJ38" s="141"/>
      <c r="DJK38" s="141"/>
      <c r="DJL38" s="141"/>
      <c r="DJM38" s="140" t="s">
        <v>35</v>
      </c>
      <c r="DJN38" s="141"/>
      <c r="DJO38" s="141"/>
      <c r="DJP38" s="141"/>
      <c r="DJQ38" s="141"/>
      <c r="DJR38" s="141"/>
      <c r="DJS38" s="141"/>
      <c r="DJT38" s="141"/>
      <c r="DJU38" s="141"/>
      <c r="DJV38" s="141"/>
      <c r="DJW38" s="141"/>
      <c r="DJX38" s="141"/>
      <c r="DJY38" s="141"/>
      <c r="DJZ38" s="141"/>
      <c r="DKA38" s="141"/>
      <c r="DKB38" s="141"/>
      <c r="DKC38" s="140" t="s">
        <v>35</v>
      </c>
      <c r="DKD38" s="141"/>
      <c r="DKE38" s="141"/>
      <c r="DKF38" s="141"/>
      <c r="DKG38" s="141"/>
      <c r="DKH38" s="141"/>
      <c r="DKI38" s="141"/>
      <c r="DKJ38" s="141"/>
      <c r="DKK38" s="141"/>
      <c r="DKL38" s="141"/>
      <c r="DKM38" s="141"/>
      <c r="DKN38" s="141"/>
      <c r="DKO38" s="141"/>
      <c r="DKP38" s="141"/>
      <c r="DKQ38" s="141"/>
      <c r="DKR38" s="141"/>
      <c r="DKS38" s="140" t="s">
        <v>35</v>
      </c>
      <c r="DKT38" s="141"/>
      <c r="DKU38" s="141"/>
      <c r="DKV38" s="141"/>
      <c r="DKW38" s="141"/>
      <c r="DKX38" s="141"/>
      <c r="DKY38" s="141"/>
      <c r="DKZ38" s="141"/>
      <c r="DLA38" s="141"/>
      <c r="DLB38" s="141"/>
      <c r="DLC38" s="141"/>
      <c r="DLD38" s="141"/>
      <c r="DLE38" s="141"/>
      <c r="DLF38" s="141"/>
      <c r="DLG38" s="141"/>
      <c r="DLH38" s="141"/>
      <c r="DLI38" s="140" t="s">
        <v>35</v>
      </c>
      <c r="DLJ38" s="141"/>
      <c r="DLK38" s="141"/>
      <c r="DLL38" s="141"/>
      <c r="DLM38" s="141"/>
      <c r="DLN38" s="141"/>
      <c r="DLO38" s="141"/>
      <c r="DLP38" s="141"/>
      <c r="DLQ38" s="141"/>
      <c r="DLR38" s="141"/>
      <c r="DLS38" s="141"/>
      <c r="DLT38" s="141"/>
      <c r="DLU38" s="141"/>
      <c r="DLV38" s="141"/>
      <c r="DLW38" s="141"/>
      <c r="DLX38" s="141"/>
      <c r="DLY38" s="140" t="s">
        <v>35</v>
      </c>
      <c r="DLZ38" s="141"/>
      <c r="DMA38" s="141"/>
      <c r="DMB38" s="141"/>
      <c r="DMC38" s="141"/>
      <c r="DMD38" s="141"/>
      <c r="DME38" s="141"/>
      <c r="DMF38" s="141"/>
      <c r="DMG38" s="141"/>
      <c r="DMH38" s="141"/>
      <c r="DMI38" s="141"/>
      <c r="DMJ38" s="141"/>
      <c r="DMK38" s="141"/>
      <c r="DML38" s="141"/>
      <c r="DMM38" s="141"/>
      <c r="DMN38" s="141"/>
      <c r="DMO38" s="140" t="s">
        <v>35</v>
      </c>
      <c r="DMP38" s="141"/>
      <c r="DMQ38" s="141"/>
      <c r="DMR38" s="141"/>
      <c r="DMS38" s="141"/>
      <c r="DMT38" s="141"/>
      <c r="DMU38" s="141"/>
      <c r="DMV38" s="141"/>
      <c r="DMW38" s="141"/>
      <c r="DMX38" s="141"/>
      <c r="DMY38" s="141"/>
      <c r="DMZ38" s="141"/>
      <c r="DNA38" s="141"/>
      <c r="DNB38" s="141"/>
      <c r="DNC38" s="141"/>
      <c r="DND38" s="141"/>
      <c r="DNE38" s="140" t="s">
        <v>35</v>
      </c>
      <c r="DNF38" s="141"/>
      <c r="DNG38" s="141"/>
      <c r="DNH38" s="141"/>
      <c r="DNI38" s="141"/>
      <c r="DNJ38" s="141"/>
      <c r="DNK38" s="141"/>
      <c r="DNL38" s="141"/>
      <c r="DNM38" s="141"/>
      <c r="DNN38" s="141"/>
      <c r="DNO38" s="141"/>
      <c r="DNP38" s="141"/>
      <c r="DNQ38" s="141"/>
      <c r="DNR38" s="141"/>
      <c r="DNS38" s="141"/>
      <c r="DNT38" s="141"/>
      <c r="DNU38" s="140" t="s">
        <v>35</v>
      </c>
      <c r="DNV38" s="141"/>
      <c r="DNW38" s="141"/>
      <c r="DNX38" s="141"/>
      <c r="DNY38" s="141"/>
      <c r="DNZ38" s="141"/>
      <c r="DOA38" s="141"/>
      <c r="DOB38" s="141"/>
      <c r="DOC38" s="141"/>
      <c r="DOD38" s="141"/>
      <c r="DOE38" s="141"/>
      <c r="DOF38" s="141"/>
      <c r="DOG38" s="141"/>
      <c r="DOH38" s="141"/>
      <c r="DOI38" s="141"/>
      <c r="DOJ38" s="141"/>
      <c r="DOK38" s="140" t="s">
        <v>35</v>
      </c>
      <c r="DOL38" s="141"/>
      <c r="DOM38" s="141"/>
      <c r="DON38" s="141"/>
      <c r="DOO38" s="141"/>
      <c r="DOP38" s="141"/>
      <c r="DOQ38" s="141"/>
      <c r="DOR38" s="141"/>
      <c r="DOS38" s="141"/>
      <c r="DOT38" s="141"/>
      <c r="DOU38" s="141"/>
      <c r="DOV38" s="141"/>
      <c r="DOW38" s="141"/>
      <c r="DOX38" s="141"/>
      <c r="DOY38" s="141"/>
      <c r="DOZ38" s="141"/>
      <c r="DPA38" s="140" t="s">
        <v>35</v>
      </c>
      <c r="DPB38" s="141"/>
      <c r="DPC38" s="141"/>
      <c r="DPD38" s="141"/>
      <c r="DPE38" s="141"/>
      <c r="DPF38" s="141"/>
      <c r="DPG38" s="141"/>
      <c r="DPH38" s="141"/>
      <c r="DPI38" s="141"/>
      <c r="DPJ38" s="141"/>
      <c r="DPK38" s="141"/>
      <c r="DPL38" s="141"/>
      <c r="DPM38" s="141"/>
      <c r="DPN38" s="141"/>
      <c r="DPO38" s="141"/>
      <c r="DPP38" s="141"/>
      <c r="DPQ38" s="140" t="s">
        <v>35</v>
      </c>
      <c r="DPR38" s="141"/>
      <c r="DPS38" s="141"/>
      <c r="DPT38" s="141"/>
      <c r="DPU38" s="141"/>
      <c r="DPV38" s="141"/>
      <c r="DPW38" s="141"/>
      <c r="DPX38" s="141"/>
      <c r="DPY38" s="141"/>
      <c r="DPZ38" s="141"/>
      <c r="DQA38" s="141"/>
      <c r="DQB38" s="141"/>
      <c r="DQC38" s="141"/>
      <c r="DQD38" s="141"/>
      <c r="DQE38" s="141"/>
      <c r="DQF38" s="141"/>
      <c r="DQG38" s="140" t="s">
        <v>35</v>
      </c>
      <c r="DQH38" s="141"/>
      <c r="DQI38" s="141"/>
      <c r="DQJ38" s="141"/>
      <c r="DQK38" s="141"/>
      <c r="DQL38" s="141"/>
      <c r="DQM38" s="141"/>
      <c r="DQN38" s="141"/>
      <c r="DQO38" s="141"/>
      <c r="DQP38" s="141"/>
      <c r="DQQ38" s="141"/>
      <c r="DQR38" s="141"/>
      <c r="DQS38" s="141"/>
      <c r="DQT38" s="141"/>
      <c r="DQU38" s="141"/>
      <c r="DQV38" s="141"/>
      <c r="DQW38" s="140" t="s">
        <v>35</v>
      </c>
      <c r="DQX38" s="141"/>
      <c r="DQY38" s="141"/>
      <c r="DQZ38" s="141"/>
      <c r="DRA38" s="141"/>
      <c r="DRB38" s="141"/>
      <c r="DRC38" s="141"/>
      <c r="DRD38" s="141"/>
      <c r="DRE38" s="141"/>
      <c r="DRF38" s="141"/>
      <c r="DRG38" s="141"/>
      <c r="DRH38" s="141"/>
      <c r="DRI38" s="141"/>
      <c r="DRJ38" s="141"/>
      <c r="DRK38" s="141"/>
      <c r="DRL38" s="141"/>
      <c r="DRM38" s="140" t="s">
        <v>35</v>
      </c>
      <c r="DRN38" s="141"/>
      <c r="DRO38" s="141"/>
      <c r="DRP38" s="141"/>
      <c r="DRQ38" s="141"/>
      <c r="DRR38" s="141"/>
      <c r="DRS38" s="141"/>
      <c r="DRT38" s="141"/>
      <c r="DRU38" s="141"/>
      <c r="DRV38" s="141"/>
      <c r="DRW38" s="141"/>
      <c r="DRX38" s="141"/>
      <c r="DRY38" s="141"/>
      <c r="DRZ38" s="141"/>
      <c r="DSA38" s="141"/>
      <c r="DSB38" s="141"/>
      <c r="DSC38" s="140" t="s">
        <v>35</v>
      </c>
      <c r="DSD38" s="141"/>
      <c r="DSE38" s="141"/>
      <c r="DSF38" s="141"/>
      <c r="DSG38" s="141"/>
      <c r="DSH38" s="141"/>
      <c r="DSI38" s="141"/>
      <c r="DSJ38" s="141"/>
      <c r="DSK38" s="141"/>
      <c r="DSL38" s="141"/>
      <c r="DSM38" s="141"/>
      <c r="DSN38" s="141"/>
      <c r="DSO38" s="141"/>
      <c r="DSP38" s="141"/>
      <c r="DSQ38" s="141"/>
      <c r="DSR38" s="141"/>
      <c r="DSS38" s="140" t="s">
        <v>35</v>
      </c>
      <c r="DST38" s="141"/>
      <c r="DSU38" s="141"/>
      <c r="DSV38" s="141"/>
      <c r="DSW38" s="141"/>
      <c r="DSX38" s="141"/>
      <c r="DSY38" s="141"/>
      <c r="DSZ38" s="141"/>
      <c r="DTA38" s="141"/>
      <c r="DTB38" s="141"/>
      <c r="DTC38" s="141"/>
      <c r="DTD38" s="141"/>
      <c r="DTE38" s="141"/>
      <c r="DTF38" s="141"/>
      <c r="DTG38" s="141"/>
      <c r="DTH38" s="141"/>
      <c r="DTI38" s="140" t="s">
        <v>35</v>
      </c>
      <c r="DTJ38" s="141"/>
      <c r="DTK38" s="141"/>
      <c r="DTL38" s="141"/>
      <c r="DTM38" s="141"/>
      <c r="DTN38" s="141"/>
      <c r="DTO38" s="141"/>
      <c r="DTP38" s="141"/>
      <c r="DTQ38" s="141"/>
      <c r="DTR38" s="141"/>
      <c r="DTS38" s="141"/>
      <c r="DTT38" s="141"/>
      <c r="DTU38" s="141"/>
      <c r="DTV38" s="141"/>
      <c r="DTW38" s="141"/>
      <c r="DTX38" s="141"/>
      <c r="DTY38" s="140" t="s">
        <v>35</v>
      </c>
      <c r="DTZ38" s="141"/>
      <c r="DUA38" s="141"/>
      <c r="DUB38" s="141"/>
      <c r="DUC38" s="141"/>
      <c r="DUD38" s="141"/>
      <c r="DUE38" s="141"/>
      <c r="DUF38" s="141"/>
      <c r="DUG38" s="141"/>
      <c r="DUH38" s="141"/>
      <c r="DUI38" s="141"/>
      <c r="DUJ38" s="141"/>
      <c r="DUK38" s="141"/>
      <c r="DUL38" s="141"/>
      <c r="DUM38" s="141"/>
      <c r="DUN38" s="141"/>
      <c r="DUO38" s="140" t="s">
        <v>35</v>
      </c>
      <c r="DUP38" s="141"/>
      <c r="DUQ38" s="141"/>
      <c r="DUR38" s="141"/>
      <c r="DUS38" s="141"/>
      <c r="DUT38" s="141"/>
      <c r="DUU38" s="141"/>
      <c r="DUV38" s="141"/>
      <c r="DUW38" s="141"/>
      <c r="DUX38" s="141"/>
      <c r="DUY38" s="141"/>
      <c r="DUZ38" s="141"/>
      <c r="DVA38" s="141"/>
      <c r="DVB38" s="141"/>
      <c r="DVC38" s="141"/>
      <c r="DVD38" s="141"/>
      <c r="DVE38" s="140" t="s">
        <v>35</v>
      </c>
      <c r="DVF38" s="141"/>
      <c r="DVG38" s="141"/>
      <c r="DVH38" s="141"/>
      <c r="DVI38" s="141"/>
      <c r="DVJ38" s="141"/>
      <c r="DVK38" s="141"/>
      <c r="DVL38" s="141"/>
      <c r="DVM38" s="141"/>
      <c r="DVN38" s="141"/>
      <c r="DVO38" s="141"/>
      <c r="DVP38" s="141"/>
      <c r="DVQ38" s="141"/>
      <c r="DVR38" s="141"/>
      <c r="DVS38" s="141"/>
      <c r="DVT38" s="141"/>
      <c r="DVU38" s="140" t="s">
        <v>35</v>
      </c>
      <c r="DVV38" s="141"/>
      <c r="DVW38" s="141"/>
      <c r="DVX38" s="141"/>
      <c r="DVY38" s="141"/>
      <c r="DVZ38" s="141"/>
      <c r="DWA38" s="141"/>
      <c r="DWB38" s="141"/>
      <c r="DWC38" s="141"/>
      <c r="DWD38" s="141"/>
      <c r="DWE38" s="141"/>
      <c r="DWF38" s="141"/>
      <c r="DWG38" s="141"/>
      <c r="DWH38" s="141"/>
      <c r="DWI38" s="141"/>
      <c r="DWJ38" s="141"/>
      <c r="DWK38" s="140" t="s">
        <v>35</v>
      </c>
      <c r="DWL38" s="141"/>
      <c r="DWM38" s="141"/>
      <c r="DWN38" s="141"/>
      <c r="DWO38" s="141"/>
      <c r="DWP38" s="141"/>
      <c r="DWQ38" s="141"/>
      <c r="DWR38" s="141"/>
      <c r="DWS38" s="141"/>
      <c r="DWT38" s="141"/>
      <c r="DWU38" s="141"/>
      <c r="DWV38" s="141"/>
      <c r="DWW38" s="141"/>
      <c r="DWX38" s="141"/>
      <c r="DWY38" s="141"/>
      <c r="DWZ38" s="141"/>
      <c r="DXA38" s="140" t="s">
        <v>35</v>
      </c>
      <c r="DXB38" s="141"/>
      <c r="DXC38" s="141"/>
      <c r="DXD38" s="141"/>
      <c r="DXE38" s="141"/>
      <c r="DXF38" s="141"/>
      <c r="DXG38" s="141"/>
      <c r="DXH38" s="141"/>
      <c r="DXI38" s="141"/>
      <c r="DXJ38" s="141"/>
      <c r="DXK38" s="141"/>
      <c r="DXL38" s="141"/>
      <c r="DXM38" s="141"/>
      <c r="DXN38" s="141"/>
      <c r="DXO38" s="141"/>
      <c r="DXP38" s="141"/>
      <c r="DXQ38" s="140" t="s">
        <v>35</v>
      </c>
      <c r="DXR38" s="141"/>
      <c r="DXS38" s="141"/>
      <c r="DXT38" s="141"/>
      <c r="DXU38" s="141"/>
      <c r="DXV38" s="141"/>
      <c r="DXW38" s="141"/>
      <c r="DXX38" s="141"/>
      <c r="DXY38" s="141"/>
      <c r="DXZ38" s="141"/>
      <c r="DYA38" s="141"/>
      <c r="DYB38" s="141"/>
      <c r="DYC38" s="141"/>
      <c r="DYD38" s="141"/>
      <c r="DYE38" s="141"/>
      <c r="DYF38" s="141"/>
      <c r="DYG38" s="140" t="s">
        <v>35</v>
      </c>
      <c r="DYH38" s="141"/>
      <c r="DYI38" s="141"/>
      <c r="DYJ38" s="141"/>
      <c r="DYK38" s="141"/>
      <c r="DYL38" s="141"/>
      <c r="DYM38" s="141"/>
      <c r="DYN38" s="141"/>
      <c r="DYO38" s="141"/>
      <c r="DYP38" s="141"/>
      <c r="DYQ38" s="141"/>
      <c r="DYR38" s="141"/>
      <c r="DYS38" s="141"/>
      <c r="DYT38" s="141"/>
      <c r="DYU38" s="141"/>
      <c r="DYV38" s="141"/>
      <c r="DYW38" s="140" t="s">
        <v>35</v>
      </c>
      <c r="DYX38" s="141"/>
      <c r="DYY38" s="141"/>
      <c r="DYZ38" s="141"/>
      <c r="DZA38" s="141"/>
      <c r="DZB38" s="141"/>
      <c r="DZC38" s="141"/>
      <c r="DZD38" s="141"/>
      <c r="DZE38" s="141"/>
      <c r="DZF38" s="141"/>
      <c r="DZG38" s="141"/>
      <c r="DZH38" s="141"/>
      <c r="DZI38" s="141"/>
      <c r="DZJ38" s="141"/>
      <c r="DZK38" s="141"/>
      <c r="DZL38" s="141"/>
      <c r="DZM38" s="140" t="s">
        <v>35</v>
      </c>
      <c r="DZN38" s="141"/>
      <c r="DZO38" s="141"/>
      <c r="DZP38" s="141"/>
      <c r="DZQ38" s="141"/>
      <c r="DZR38" s="141"/>
      <c r="DZS38" s="141"/>
      <c r="DZT38" s="141"/>
      <c r="DZU38" s="141"/>
      <c r="DZV38" s="141"/>
      <c r="DZW38" s="141"/>
      <c r="DZX38" s="141"/>
      <c r="DZY38" s="141"/>
      <c r="DZZ38" s="141"/>
      <c r="EAA38" s="141"/>
      <c r="EAB38" s="141"/>
      <c r="EAC38" s="140" t="s">
        <v>35</v>
      </c>
      <c r="EAD38" s="141"/>
      <c r="EAE38" s="141"/>
      <c r="EAF38" s="141"/>
      <c r="EAG38" s="141"/>
      <c r="EAH38" s="141"/>
      <c r="EAI38" s="141"/>
      <c r="EAJ38" s="141"/>
      <c r="EAK38" s="141"/>
      <c r="EAL38" s="141"/>
      <c r="EAM38" s="141"/>
      <c r="EAN38" s="141"/>
      <c r="EAO38" s="141"/>
      <c r="EAP38" s="141"/>
      <c r="EAQ38" s="141"/>
      <c r="EAR38" s="141"/>
      <c r="EAS38" s="140" t="s">
        <v>35</v>
      </c>
      <c r="EAT38" s="141"/>
      <c r="EAU38" s="141"/>
      <c r="EAV38" s="141"/>
      <c r="EAW38" s="141"/>
      <c r="EAX38" s="141"/>
      <c r="EAY38" s="141"/>
      <c r="EAZ38" s="141"/>
      <c r="EBA38" s="141"/>
      <c r="EBB38" s="141"/>
      <c r="EBC38" s="141"/>
      <c r="EBD38" s="141"/>
      <c r="EBE38" s="141"/>
      <c r="EBF38" s="141"/>
      <c r="EBG38" s="141"/>
      <c r="EBH38" s="141"/>
      <c r="EBI38" s="140" t="s">
        <v>35</v>
      </c>
      <c r="EBJ38" s="141"/>
      <c r="EBK38" s="141"/>
      <c r="EBL38" s="141"/>
      <c r="EBM38" s="141"/>
      <c r="EBN38" s="141"/>
      <c r="EBO38" s="141"/>
      <c r="EBP38" s="141"/>
      <c r="EBQ38" s="141"/>
      <c r="EBR38" s="141"/>
      <c r="EBS38" s="141"/>
      <c r="EBT38" s="141"/>
      <c r="EBU38" s="141"/>
      <c r="EBV38" s="141"/>
      <c r="EBW38" s="141"/>
      <c r="EBX38" s="141"/>
      <c r="EBY38" s="140" t="s">
        <v>35</v>
      </c>
      <c r="EBZ38" s="141"/>
      <c r="ECA38" s="141"/>
      <c r="ECB38" s="141"/>
      <c r="ECC38" s="141"/>
      <c r="ECD38" s="141"/>
      <c r="ECE38" s="141"/>
      <c r="ECF38" s="141"/>
      <c r="ECG38" s="141"/>
      <c r="ECH38" s="141"/>
      <c r="ECI38" s="141"/>
      <c r="ECJ38" s="141"/>
      <c r="ECK38" s="141"/>
      <c r="ECL38" s="141"/>
      <c r="ECM38" s="141"/>
      <c r="ECN38" s="141"/>
      <c r="ECO38" s="140" t="s">
        <v>35</v>
      </c>
      <c r="ECP38" s="141"/>
      <c r="ECQ38" s="141"/>
      <c r="ECR38" s="141"/>
      <c r="ECS38" s="141"/>
      <c r="ECT38" s="141"/>
      <c r="ECU38" s="141"/>
      <c r="ECV38" s="141"/>
      <c r="ECW38" s="141"/>
      <c r="ECX38" s="141"/>
      <c r="ECY38" s="141"/>
      <c r="ECZ38" s="141"/>
      <c r="EDA38" s="141"/>
      <c r="EDB38" s="141"/>
      <c r="EDC38" s="141"/>
      <c r="EDD38" s="141"/>
      <c r="EDE38" s="140" t="s">
        <v>35</v>
      </c>
      <c r="EDF38" s="141"/>
      <c r="EDG38" s="141"/>
      <c r="EDH38" s="141"/>
      <c r="EDI38" s="141"/>
      <c r="EDJ38" s="141"/>
      <c r="EDK38" s="141"/>
      <c r="EDL38" s="141"/>
      <c r="EDM38" s="141"/>
      <c r="EDN38" s="141"/>
      <c r="EDO38" s="141"/>
      <c r="EDP38" s="141"/>
      <c r="EDQ38" s="141"/>
      <c r="EDR38" s="141"/>
      <c r="EDS38" s="141"/>
      <c r="EDT38" s="141"/>
      <c r="EDU38" s="140" t="s">
        <v>35</v>
      </c>
      <c r="EDV38" s="141"/>
      <c r="EDW38" s="141"/>
      <c r="EDX38" s="141"/>
      <c r="EDY38" s="141"/>
      <c r="EDZ38" s="141"/>
      <c r="EEA38" s="141"/>
      <c r="EEB38" s="141"/>
      <c r="EEC38" s="141"/>
      <c r="EED38" s="141"/>
      <c r="EEE38" s="141"/>
      <c r="EEF38" s="141"/>
      <c r="EEG38" s="141"/>
      <c r="EEH38" s="141"/>
      <c r="EEI38" s="141"/>
      <c r="EEJ38" s="141"/>
      <c r="EEK38" s="140" t="s">
        <v>35</v>
      </c>
      <c r="EEL38" s="141"/>
      <c r="EEM38" s="141"/>
      <c r="EEN38" s="141"/>
      <c r="EEO38" s="141"/>
      <c r="EEP38" s="141"/>
      <c r="EEQ38" s="141"/>
      <c r="EER38" s="141"/>
      <c r="EES38" s="141"/>
      <c r="EET38" s="141"/>
      <c r="EEU38" s="141"/>
      <c r="EEV38" s="141"/>
      <c r="EEW38" s="141"/>
      <c r="EEX38" s="141"/>
      <c r="EEY38" s="141"/>
      <c r="EEZ38" s="141"/>
      <c r="EFA38" s="140" t="s">
        <v>35</v>
      </c>
      <c r="EFB38" s="141"/>
      <c r="EFC38" s="141"/>
      <c r="EFD38" s="141"/>
      <c r="EFE38" s="141"/>
      <c r="EFF38" s="141"/>
      <c r="EFG38" s="141"/>
      <c r="EFH38" s="141"/>
      <c r="EFI38" s="141"/>
      <c r="EFJ38" s="141"/>
      <c r="EFK38" s="141"/>
      <c r="EFL38" s="141"/>
      <c r="EFM38" s="141"/>
      <c r="EFN38" s="141"/>
      <c r="EFO38" s="141"/>
      <c r="EFP38" s="141"/>
      <c r="EFQ38" s="140" t="s">
        <v>35</v>
      </c>
      <c r="EFR38" s="141"/>
      <c r="EFS38" s="141"/>
      <c r="EFT38" s="141"/>
      <c r="EFU38" s="141"/>
      <c r="EFV38" s="141"/>
      <c r="EFW38" s="141"/>
      <c r="EFX38" s="141"/>
      <c r="EFY38" s="141"/>
      <c r="EFZ38" s="141"/>
      <c r="EGA38" s="141"/>
      <c r="EGB38" s="141"/>
      <c r="EGC38" s="141"/>
      <c r="EGD38" s="141"/>
      <c r="EGE38" s="141"/>
      <c r="EGF38" s="141"/>
      <c r="EGG38" s="140" t="s">
        <v>35</v>
      </c>
      <c r="EGH38" s="141"/>
      <c r="EGI38" s="141"/>
      <c r="EGJ38" s="141"/>
      <c r="EGK38" s="141"/>
      <c r="EGL38" s="141"/>
      <c r="EGM38" s="141"/>
      <c r="EGN38" s="141"/>
      <c r="EGO38" s="141"/>
      <c r="EGP38" s="141"/>
      <c r="EGQ38" s="141"/>
      <c r="EGR38" s="141"/>
      <c r="EGS38" s="141"/>
      <c r="EGT38" s="141"/>
      <c r="EGU38" s="141"/>
      <c r="EGV38" s="141"/>
      <c r="EGW38" s="140" t="s">
        <v>35</v>
      </c>
      <c r="EGX38" s="141"/>
      <c r="EGY38" s="141"/>
      <c r="EGZ38" s="141"/>
      <c r="EHA38" s="141"/>
      <c r="EHB38" s="141"/>
      <c r="EHC38" s="141"/>
      <c r="EHD38" s="141"/>
      <c r="EHE38" s="141"/>
      <c r="EHF38" s="141"/>
      <c r="EHG38" s="141"/>
      <c r="EHH38" s="141"/>
      <c r="EHI38" s="141"/>
      <c r="EHJ38" s="141"/>
      <c r="EHK38" s="141"/>
      <c r="EHL38" s="141"/>
      <c r="EHM38" s="140" t="s">
        <v>35</v>
      </c>
      <c r="EHN38" s="141"/>
      <c r="EHO38" s="141"/>
      <c r="EHP38" s="141"/>
      <c r="EHQ38" s="141"/>
      <c r="EHR38" s="141"/>
      <c r="EHS38" s="141"/>
      <c r="EHT38" s="141"/>
      <c r="EHU38" s="141"/>
      <c r="EHV38" s="141"/>
      <c r="EHW38" s="141"/>
      <c r="EHX38" s="141"/>
      <c r="EHY38" s="141"/>
      <c r="EHZ38" s="141"/>
      <c r="EIA38" s="141"/>
      <c r="EIB38" s="141"/>
      <c r="EIC38" s="140" t="s">
        <v>35</v>
      </c>
      <c r="EID38" s="141"/>
      <c r="EIE38" s="141"/>
      <c r="EIF38" s="141"/>
      <c r="EIG38" s="141"/>
      <c r="EIH38" s="141"/>
      <c r="EII38" s="141"/>
      <c r="EIJ38" s="141"/>
      <c r="EIK38" s="141"/>
      <c r="EIL38" s="141"/>
      <c r="EIM38" s="141"/>
      <c r="EIN38" s="141"/>
      <c r="EIO38" s="141"/>
      <c r="EIP38" s="141"/>
      <c r="EIQ38" s="141"/>
      <c r="EIR38" s="141"/>
      <c r="EIS38" s="140" t="s">
        <v>35</v>
      </c>
      <c r="EIT38" s="141"/>
      <c r="EIU38" s="141"/>
      <c r="EIV38" s="141"/>
      <c r="EIW38" s="141"/>
      <c r="EIX38" s="141"/>
      <c r="EIY38" s="141"/>
      <c r="EIZ38" s="141"/>
      <c r="EJA38" s="141"/>
      <c r="EJB38" s="141"/>
      <c r="EJC38" s="141"/>
      <c r="EJD38" s="141"/>
      <c r="EJE38" s="141"/>
      <c r="EJF38" s="141"/>
      <c r="EJG38" s="141"/>
      <c r="EJH38" s="141"/>
      <c r="EJI38" s="140" t="s">
        <v>35</v>
      </c>
      <c r="EJJ38" s="141"/>
      <c r="EJK38" s="141"/>
      <c r="EJL38" s="141"/>
      <c r="EJM38" s="141"/>
      <c r="EJN38" s="141"/>
      <c r="EJO38" s="141"/>
      <c r="EJP38" s="141"/>
      <c r="EJQ38" s="141"/>
      <c r="EJR38" s="141"/>
      <c r="EJS38" s="141"/>
      <c r="EJT38" s="141"/>
      <c r="EJU38" s="141"/>
      <c r="EJV38" s="141"/>
      <c r="EJW38" s="141"/>
      <c r="EJX38" s="141"/>
      <c r="EJY38" s="140" t="s">
        <v>35</v>
      </c>
      <c r="EJZ38" s="141"/>
      <c r="EKA38" s="141"/>
      <c r="EKB38" s="141"/>
      <c r="EKC38" s="141"/>
      <c r="EKD38" s="141"/>
      <c r="EKE38" s="141"/>
      <c r="EKF38" s="141"/>
      <c r="EKG38" s="141"/>
      <c r="EKH38" s="141"/>
      <c r="EKI38" s="141"/>
      <c r="EKJ38" s="141"/>
      <c r="EKK38" s="141"/>
      <c r="EKL38" s="141"/>
      <c r="EKM38" s="141"/>
      <c r="EKN38" s="141"/>
      <c r="EKO38" s="140" t="s">
        <v>35</v>
      </c>
      <c r="EKP38" s="141"/>
      <c r="EKQ38" s="141"/>
      <c r="EKR38" s="141"/>
      <c r="EKS38" s="141"/>
      <c r="EKT38" s="141"/>
      <c r="EKU38" s="141"/>
      <c r="EKV38" s="141"/>
      <c r="EKW38" s="141"/>
      <c r="EKX38" s="141"/>
      <c r="EKY38" s="141"/>
      <c r="EKZ38" s="141"/>
      <c r="ELA38" s="141"/>
      <c r="ELB38" s="141"/>
      <c r="ELC38" s="141"/>
      <c r="ELD38" s="141"/>
      <c r="ELE38" s="140" t="s">
        <v>35</v>
      </c>
      <c r="ELF38" s="141"/>
      <c r="ELG38" s="141"/>
      <c r="ELH38" s="141"/>
      <c r="ELI38" s="141"/>
      <c r="ELJ38" s="141"/>
      <c r="ELK38" s="141"/>
      <c r="ELL38" s="141"/>
      <c r="ELM38" s="141"/>
      <c r="ELN38" s="141"/>
      <c r="ELO38" s="141"/>
      <c r="ELP38" s="141"/>
      <c r="ELQ38" s="141"/>
      <c r="ELR38" s="141"/>
      <c r="ELS38" s="141"/>
      <c r="ELT38" s="141"/>
      <c r="ELU38" s="140" t="s">
        <v>35</v>
      </c>
      <c r="ELV38" s="141"/>
      <c r="ELW38" s="141"/>
      <c r="ELX38" s="141"/>
      <c r="ELY38" s="141"/>
      <c r="ELZ38" s="141"/>
      <c r="EMA38" s="141"/>
      <c r="EMB38" s="141"/>
      <c r="EMC38" s="141"/>
      <c r="EMD38" s="141"/>
      <c r="EME38" s="141"/>
      <c r="EMF38" s="141"/>
      <c r="EMG38" s="141"/>
      <c r="EMH38" s="141"/>
      <c r="EMI38" s="141"/>
      <c r="EMJ38" s="141"/>
      <c r="EMK38" s="140" t="s">
        <v>35</v>
      </c>
      <c r="EML38" s="141"/>
      <c r="EMM38" s="141"/>
      <c r="EMN38" s="141"/>
      <c r="EMO38" s="141"/>
      <c r="EMP38" s="141"/>
      <c r="EMQ38" s="141"/>
      <c r="EMR38" s="141"/>
      <c r="EMS38" s="141"/>
      <c r="EMT38" s="141"/>
      <c r="EMU38" s="141"/>
      <c r="EMV38" s="141"/>
      <c r="EMW38" s="141"/>
      <c r="EMX38" s="141"/>
      <c r="EMY38" s="141"/>
      <c r="EMZ38" s="141"/>
      <c r="ENA38" s="140" t="s">
        <v>35</v>
      </c>
      <c r="ENB38" s="141"/>
      <c r="ENC38" s="141"/>
      <c r="END38" s="141"/>
      <c r="ENE38" s="141"/>
      <c r="ENF38" s="141"/>
      <c r="ENG38" s="141"/>
      <c r="ENH38" s="141"/>
      <c r="ENI38" s="141"/>
      <c r="ENJ38" s="141"/>
      <c r="ENK38" s="141"/>
      <c r="ENL38" s="141"/>
      <c r="ENM38" s="141"/>
      <c r="ENN38" s="141"/>
      <c r="ENO38" s="141"/>
      <c r="ENP38" s="141"/>
      <c r="ENQ38" s="140" t="s">
        <v>35</v>
      </c>
      <c r="ENR38" s="141"/>
      <c r="ENS38" s="141"/>
      <c r="ENT38" s="141"/>
      <c r="ENU38" s="141"/>
      <c r="ENV38" s="141"/>
      <c r="ENW38" s="141"/>
      <c r="ENX38" s="141"/>
      <c r="ENY38" s="141"/>
      <c r="ENZ38" s="141"/>
      <c r="EOA38" s="141"/>
      <c r="EOB38" s="141"/>
      <c r="EOC38" s="141"/>
      <c r="EOD38" s="141"/>
      <c r="EOE38" s="141"/>
      <c r="EOF38" s="141"/>
      <c r="EOG38" s="140" t="s">
        <v>35</v>
      </c>
      <c r="EOH38" s="141"/>
      <c r="EOI38" s="141"/>
      <c r="EOJ38" s="141"/>
      <c r="EOK38" s="141"/>
      <c r="EOL38" s="141"/>
      <c r="EOM38" s="141"/>
      <c r="EON38" s="141"/>
      <c r="EOO38" s="141"/>
      <c r="EOP38" s="141"/>
      <c r="EOQ38" s="141"/>
      <c r="EOR38" s="141"/>
      <c r="EOS38" s="141"/>
      <c r="EOT38" s="141"/>
      <c r="EOU38" s="141"/>
      <c r="EOV38" s="141"/>
      <c r="EOW38" s="140" t="s">
        <v>35</v>
      </c>
      <c r="EOX38" s="141"/>
      <c r="EOY38" s="141"/>
      <c r="EOZ38" s="141"/>
      <c r="EPA38" s="141"/>
      <c r="EPB38" s="141"/>
      <c r="EPC38" s="141"/>
      <c r="EPD38" s="141"/>
      <c r="EPE38" s="141"/>
      <c r="EPF38" s="141"/>
      <c r="EPG38" s="141"/>
      <c r="EPH38" s="141"/>
      <c r="EPI38" s="141"/>
      <c r="EPJ38" s="141"/>
      <c r="EPK38" s="141"/>
      <c r="EPL38" s="141"/>
      <c r="EPM38" s="140" t="s">
        <v>35</v>
      </c>
      <c r="EPN38" s="141"/>
      <c r="EPO38" s="141"/>
      <c r="EPP38" s="141"/>
      <c r="EPQ38" s="141"/>
      <c r="EPR38" s="141"/>
      <c r="EPS38" s="141"/>
      <c r="EPT38" s="141"/>
      <c r="EPU38" s="141"/>
      <c r="EPV38" s="141"/>
      <c r="EPW38" s="141"/>
      <c r="EPX38" s="141"/>
      <c r="EPY38" s="141"/>
      <c r="EPZ38" s="141"/>
      <c r="EQA38" s="141"/>
      <c r="EQB38" s="141"/>
      <c r="EQC38" s="140" t="s">
        <v>35</v>
      </c>
      <c r="EQD38" s="141"/>
      <c r="EQE38" s="141"/>
      <c r="EQF38" s="141"/>
      <c r="EQG38" s="141"/>
      <c r="EQH38" s="141"/>
      <c r="EQI38" s="141"/>
      <c r="EQJ38" s="141"/>
      <c r="EQK38" s="141"/>
      <c r="EQL38" s="141"/>
      <c r="EQM38" s="141"/>
      <c r="EQN38" s="141"/>
      <c r="EQO38" s="141"/>
      <c r="EQP38" s="141"/>
      <c r="EQQ38" s="141"/>
      <c r="EQR38" s="141"/>
      <c r="EQS38" s="140" t="s">
        <v>35</v>
      </c>
      <c r="EQT38" s="141"/>
      <c r="EQU38" s="141"/>
      <c r="EQV38" s="141"/>
      <c r="EQW38" s="141"/>
      <c r="EQX38" s="141"/>
      <c r="EQY38" s="141"/>
      <c r="EQZ38" s="141"/>
      <c r="ERA38" s="141"/>
      <c r="ERB38" s="141"/>
      <c r="ERC38" s="141"/>
      <c r="ERD38" s="141"/>
      <c r="ERE38" s="141"/>
      <c r="ERF38" s="141"/>
      <c r="ERG38" s="141"/>
      <c r="ERH38" s="141"/>
      <c r="ERI38" s="140" t="s">
        <v>35</v>
      </c>
      <c r="ERJ38" s="141"/>
      <c r="ERK38" s="141"/>
      <c r="ERL38" s="141"/>
      <c r="ERM38" s="141"/>
      <c r="ERN38" s="141"/>
      <c r="ERO38" s="141"/>
      <c r="ERP38" s="141"/>
      <c r="ERQ38" s="141"/>
      <c r="ERR38" s="141"/>
      <c r="ERS38" s="141"/>
      <c r="ERT38" s="141"/>
      <c r="ERU38" s="141"/>
      <c r="ERV38" s="141"/>
      <c r="ERW38" s="141"/>
      <c r="ERX38" s="141"/>
      <c r="ERY38" s="140" t="s">
        <v>35</v>
      </c>
      <c r="ERZ38" s="141"/>
      <c r="ESA38" s="141"/>
      <c r="ESB38" s="141"/>
      <c r="ESC38" s="141"/>
      <c r="ESD38" s="141"/>
      <c r="ESE38" s="141"/>
      <c r="ESF38" s="141"/>
      <c r="ESG38" s="141"/>
      <c r="ESH38" s="141"/>
      <c r="ESI38" s="141"/>
      <c r="ESJ38" s="141"/>
      <c r="ESK38" s="141"/>
      <c r="ESL38" s="141"/>
      <c r="ESM38" s="141"/>
      <c r="ESN38" s="141"/>
      <c r="ESO38" s="140" t="s">
        <v>35</v>
      </c>
      <c r="ESP38" s="141"/>
      <c r="ESQ38" s="141"/>
      <c r="ESR38" s="141"/>
      <c r="ESS38" s="141"/>
      <c r="EST38" s="141"/>
      <c r="ESU38" s="141"/>
      <c r="ESV38" s="141"/>
      <c r="ESW38" s="141"/>
      <c r="ESX38" s="141"/>
      <c r="ESY38" s="141"/>
      <c r="ESZ38" s="141"/>
      <c r="ETA38" s="141"/>
      <c r="ETB38" s="141"/>
      <c r="ETC38" s="141"/>
      <c r="ETD38" s="141"/>
      <c r="ETE38" s="140" t="s">
        <v>35</v>
      </c>
      <c r="ETF38" s="141"/>
      <c r="ETG38" s="141"/>
      <c r="ETH38" s="141"/>
      <c r="ETI38" s="141"/>
      <c r="ETJ38" s="141"/>
      <c r="ETK38" s="141"/>
      <c r="ETL38" s="141"/>
      <c r="ETM38" s="141"/>
      <c r="ETN38" s="141"/>
      <c r="ETO38" s="141"/>
      <c r="ETP38" s="141"/>
      <c r="ETQ38" s="141"/>
      <c r="ETR38" s="141"/>
      <c r="ETS38" s="141"/>
      <c r="ETT38" s="141"/>
      <c r="ETU38" s="140" t="s">
        <v>35</v>
      </c>
      <c r="ETV38" s="141"/>
      <c r="ETW38" s="141"/>
      <c r="ETX38" s="141"/>
      <c r="ETY38" s="141"/>
      <c r="ETZ38" s="141"/>
      <c r="EUA38" s="141"/>
      <c r="EUB38" s="141"/>
      <c r="EUC38" s="141"/>
      <c r="EUD38" s="141"/>
      <c r="EUE38" s="141"/>
      <c r="EUF38" s="141"/>
      <c r="EUG38" s="141"/>
      <c r="EUH38" s="141"/>
      <c r="EUI38" s="141"/>
      <c r="EUJ38" s="141"/>
      <c r="EUK38" s="140" t="s">
        <v>35</v>
      </c>
      <c r="EUL38" s="141"/>
      <c r="EUM38" s="141"/>
      <c r="EUN38" s="141"/>
      <c r="EUO38" s="141"/>
      <c r="EUP38" s="141"/>
      <c r="EUQ38" s="141"/>
      <c r="EUR38" s="141"/>
      <c r="EUS38" s="141"/>
      <c r="EUT38" s="141"/>
      <c r="EUU38" s="141"/>
      <c r="EUV38" s="141"/>
      <c r="EUW38" s="141"/>
      <c r="EUX38" s="141"/>
      <c r="EUY38" s="141"/>
      <c r="EUZ38" s="141"/>
      <c r="EVA38" s="140" t="s">
        <v>35</v>
      </c>
      <c r="EVB38" s="141"/>
      <c r="EVC38" s="141"/>
      <c r="EVD38" s="141"/>
      <c r="EVE38" s="141"/>
      <c r="EVF38" s="141"/>
      <c r="EVG38" s="141"/>
      <c r="EVH38" s="141"/>
      <c r="EVI38" s="141"/>
      <c r="EVJ38" s="141"/>
      <c r="EVK38" s="141"/>
      <c r="EVL38" s="141"/>
      <c r="EVM38" s="141"/>
      <c r="EVN38" s="141"/>
      <c r="EVO38" s="141"/>
      <c r="EVP38" s="141"/>
      <c r="EVQ38" s="140" t="s">
        <v>35</v>
      </c>
      <c r="EVR38" s="141"/>
      <c r="EVS38" s="141"/>
      <c r="EVT38" s="141"/>
      <c r="EVU38" s="141"/>
      <c r="EVV38" s="141"/>
      <c r="EVW38" s="141"/>
      <c r="EVX38" s="141"/>
      <c r="EVY38" s="141"/>
      <c r="EVZ38" s="141"/>
      <c r="EWA38" s="141"/>
      <c r="EWB38" s="141"/>
      <c r="EWC38" s="141"/>
      <c r="EWD38" s="141"/>
      <c r="EWE38" s="141"/>
      <c r="EWF38" s="141"/>
      <c r="EWG38" s="140" t="s">
        <v>35</v>
      </c>
      <c r="EWH38" s="141"/>
      <c r="EWI38" s="141"/>
      <c r="EWJ38" s="141"/>
      <c r="EWK38" s="141"/>
      <c r="EWL38" s="141"/>
      <c r="EWM38" s="141"/>
      <c r="EWN38" s="141"/>
      <c r="EWO38" s="141"/>
      <c r="EWP38" s="141"/>
      <c r="EWQ38" s="141"/>
      <c r="EWR38" s="141"/>
      <c r="EWS38" s="141"/>
      <c r="EWT38" s="141"/>
      <c r="EWU38" s="141"/>
      <c r="EWV38" s="141"/>
      <c r="EWW38" s="140" t="s">
        <v>35</v>
      </c>
      <c r="EWX38" s="141"/>
      <c r="EWY38" s="141"/>
      <c r="EWZ38" s="141"/>
      <c r="EXA38" s="141"/>
      <c r="EXB38" s="141"/>
      <c r="EXC38" s="141"/>
      <c r="EXD38" s="141"/>
      <c r="EXE38" s="141"/>
      <c r="EXF38" s="141"/>
      <c r="EXG38" s="141"/>
      <c r="EXH38" s="141"/>
      <c r="EXI38" s="141"/>
      <c r="EXJ38" s="141"/>
      <c r="EXK38" s="141"/>
      <c r="EXL38" s="141"/>
      <c r="EXM38" s="140" t="s">
        <v>35</v>
      </c>
      <c r="EXN38" s="141"/>
      <c r="EXO38" s="141"/>
      <c r="EXP38" s="141"/>
      <c r="EXQ38" s="141"/>
      <c r="EXR38" s="141"/>
      <c r="EXS38" s="141"/>
      <c r="EXT38" s="141"/>
      <c r="EXU38" s="141"/>
      <c r="EXV38" s="141"/>
      <c r="EXW38" s="141"/>
      <c r="EXX38" s="141"/>
      <c r="EXY38" s="141"/>
      <c r="EXZ38" s="141"/>
      <c r="EYA38" s="141"/>
      <c r="EYB38" s="141"/>
      <c r="EYC38" s="140" t="s">
        <v>35</v>
      </c>
      <c r="EYD38" s="141"/>
      <c r="EYE38" s="141"/>
      <c r="EYF38" s="141"/>
      <c r="EYG38" s="141"/>
      <c r="EYH38" s="141"/>
      <c r="EYI38" s="141"/>
      <c r="EYJ38" s="141"/>
      <c r="EYK38" s="141"/>
      <c r="EYL38" s="141"/>
      <c r="EYM38" s="141"/>
      <c r="EYN38" s="141"/>
      <c r="EYO38" s="141"/>
      <c r="EYP38" s="141"/>
      <c r="EYQ38" s="141"/>
      <c r="EYR38" s="141"/>
      <c r="EYS38" s="140" t="s">
        <v>35</v>
      </c>
      <c r="EYT38" s="141"/>
      <c r="EYU38" s="141"/>
      <c r="EYV38" s="141"/>
      <c r="EYW38" s="141"/>
      <c r="EYX38" s="141"/>
      <c r="EYY38" s="141"/>
      <c r="EYZ38" s="141"/>
      <c r="EZA38" s="141"/>
      <c r="EZB38" s="141"/>
      <c r="EZC38" s="141"/>
      <c r="EZD38" s="141"/>
      <c r="EZE38" s="141"/>
      <c r="EZF38" s="141"/>
      <c r="EZG38" s="141"/>
      <c r="EZH38" s="141"/>
      <c r="EZI38" s="140" t="s">
        <v>35</v>
      </c>
      <c r="EZJ38" s="141"/>
      <c r="EZK38" s="141"/>
      <c r="EZL38" s="141"/>
      <c r="EZM38" s="141"/>
      <c r="EZN38" s="141"/>
      <c r="EZO38" s="141"/>
      <c r="EZP38" s="141"/>
      <c r="EZQ38" s="141"/>
      <c r="EZR38" s="141"/>
      <c r="EZS38" s="141"/>
      <c r="EZT38" s="141"/>
      <c r="EZU38" s="141"/>
      <c r="EZV38" s="141"/>
      <c r="EZW38" s="141"/>
      <c r="EZX38" s="141"/>
      <c r="EZY38" s="140" t="s">
        <v>35</v>
      </c>
      <c r="EZZ38" s="141"/>
      <c r="FAA38" s="141"/>
      <c r="FAB38" s="141"/>
      <c r="FAC38" s="141"/>
      <c r="FAD38" s="141"/>
      <c r="FAE38" s="141"/>
      <c r="FAF38" s="141"/>
      <c r="FAG38" s="141"/>
      <c r="FAH38" s="141"/>
      <c r="FAI38" s="141"/>
      <c r="FAJ38" s="141"/>
      <c r="FAK38" s="141"/>
      <c r="FAL38" s="141"/>
      <c r="FAM38" s="141"/>
      <c r="FAN38" s="141"/>
      <c r="FAO38" s="140" t="s">
        <v>35</v>
      </c>
      <c r="FAP38" s="141"/>
      <c r="FAQ38" s="141"/>
      <c r="FAR38" s="141"/>
      <c r="FAS38" s="141"/>
      <c r="FAT38" s="141"/>
      <c r="FAU38" s="141"/>
      <c r="FAV38" s="141"/>
      <c r="FAW38" s="141"/>
      <c r="FAX38" s="141"/>
      <c r="FAY38" s="141"/>
      <c r="FAZ38" s="141"/>
      <c r="FBA38" s="141"/>
      <c r="FBB38" s="141"/>
      <c r="FBC38" s="141"/>
      <c r="FBD38" s="141"/>
      <c r="FBE38" s="140" t="s">
        <v>35</v>
      </c>
      <c r="FBF38" s="141"/>
      <c r="FBG38" s="141"/>
      <c r="FBH38" s="141"/>
      <c r="FBI38" s="141"/>
      <c r="FBJ38" s="141"/>
      <c r="FBK38" s="141"/>
      <c r="FBL38" s="141"/>
      <c r="FBM38" s="141"/>
      <c r="FBN38" s="141"/>
      <c r="FBO38" s="141"/>
      <c r="FBP38" s="141"/>
      <c r="FBQ38" s="141"/>
      <c r="FBR38" s="141"/>
      <c r="FBS38" s="141"/>
      <c r="FBT38" s="141"/>
      <c r="FBU38" s="140" t="s">
        <v>35</v>
      </c>
      <c r="FBV38" s="141"/>
      <c r="FBW38" s="141"/>
      <c r="FBX38" s="141"/>
      <c r="FBY38" s="141"/>
      <c r="FBZ38" s="141"/>
      <c r="FCA38" s="141"/>
      <c r="FCB38" s="141"/>
      <c r="FCC38" s="141"/>
      <c r="FCD38" s="141"/>
      <c r="FCE38" s="141"/>
      <c r="FCF38" s="141"/>
      <c r="FCG38" s="141"/>
      <c r="FCH38" s="141"/>
      <c r="FCI38" s="141"/>
      <c r="FCJ38" s="141"/>
      <c r="FCK38" s="140" t="s">
        <v>35</v>
      </c>
      <c r="FCL38" s="141"/>
      <c r="FCM38" s="141"/>
      <c r="FCN38" s="141"/>
      <c r="FCO38" s="141"/>
      <c r="FCP38" s="141"/>
      <c r="FCQ38" s="141"/>
      <c r="FCR38" s="141"/>
      <c r="FCS38" s="141"/>
      <c r="FCT38" s="141"/>
      <c r="FCU38" s="141"/>
      <c r="FCV38" s="141"/>
      <c r="FCW38" s="141"/>
      <c r="FCX38" s="141"/>
      <c r="FCY38" s="141"/>
      <c r="FCZ38" s="141"/>
      <c r="FDA38" s="140" t="s">
        <v>35</v>
      </c>
      <c r="FDB38" s="141"/>
      <c r="FDC38" s="141"/>
      <c r="FDD38" s="141"/>
      <c r="FDE38" s="141"/>
      <c r="FDF38" s="141"/>
      <c r="FDG38" s="141"/>
      <c r="FDH38" s="141"/>
      <c r="FDI38" s="141"/>
      <c r="FDJ38" s="141"/>
      <c r="FDK38" s="141"/>
      <c r="FDL38" s="141"/>
      <c r="FDM38" s="141"/>
      <c r="FDN38" s="141"/>
      <c r="FDO38" s="141"/>
      <c r="FDP38" s="141"/>
      <c r="FDQ38" s="140" t="s">
        <v>35</v>
      </c>
      <c r="FDR38" s="141"/>
      <c r="FDS38" s="141"/>
      <c r="FDT38" s="141"/>
      <c r="FDU38" s="141"/>
      <c r="FDV38" s="141"/>
      <c r="FDW38" s="141"/>
      <c r="FDX38" s="141"/>
      <c r="FDY38" s="141"/>
      <c r="FDZ38" s="141"/>
      <c r="FEA38" s="141"/>
      <c r="FEB38" s="141"/>
      <c r="FEC38" s="141"/>
      <c r="FED38" s="141"/>
      <c r="FEE38" s="141"/>
      <c r="FEF38" s="141"/>
      <c r="FEG38" s="140" t="s">
        <v>35</v>
      </c>
      <c r="FEH38" s="141"/>
      <c r="FEI38" s="141"/>
      <c r="FEJ38" s="141"/>
      <c r="FEK38" s="141"/>
      <c r="FEL38" s="141"/>
      <c r="FEM38" s="141"/>
      <c r="FEN38" s="141"/>
      <c r="FEO38" s="141"/>
      <c r="FEP38" s="141"/>
      <c r="FEQ38" s="141"/>
      <c r="FER38" s="141"/>
      <c r="FES38" s="141"/>
      <c r="FET38" s="141"/>
      <c r="FEU38" s="141"/>
      <c r="FEV38" s="141"/>
      <c r="FEW38" s="140" t="s">
        <v>35</v>
      </c>
      <c r="FEX38" s="141"/>
      <c r="FEY38" s="141"/>
      <c r="FEZ38" s="141"/>
      <c r="FFA38" s="141"/>
      <c r="FFB38" s="141"/>
      <c r="FFC38" s="141"/>
      <c r="FFD38" s="141"/>
      <c r="FFE38" s="141"/>
      <c r="FFF38" s="141"/>
      <c r="FFG38" s="141"/>
      <c r="FFH38" s="141"/>
      <c r="FFI38" s="141"/>
      <c r="FFJ38" s="141"/>
      <c r="FFK38" s="141"/>
      <c r="FFL38" s="141"/>
      <c r="FFM38" s="140" t="s">
        <v>35</v>
      </c>
      <c r="FFN38" s="141"/>
      <c r="FFO38" s="141"/>
      <c r="FFP38" s="141"/>
      <c r="FFQ38" s="141"/>
      <c r="FFR38" s="141"/>
      <c r="FFS38" s="141"/>
      <c r="FFT38" s="141"/>
      <c r="FFU38" s="141"/>
      <c r="FFV38" s="141"/>
      <c r="FFW38" s="141"/>
      <c r="FFX38" s="141"/>
      <c r="FFY38" s="141"/>
      <c r="FFZ38" s="141"/>
      <c r="FGA38" s="141"/>
      <c r="FGB38" s="141"/>
      <c r="FGC38" s="140" t="s">
        <v>35</v>
      </c>
      <c r="FGD38" s="141"/>
      <c r="FGE38" s="141"/>
      <c r="FGF38" s="141"/>
      <c r="FGG38" s="141"/>
      <c r="FGH38" s="141"/>
      <c r="FGI38" s="141"/>
      <c r="FGJ38" s="141"/>
      <c r="FGK38" s="141"/>
      <c r="FGL38" s="141"/>
      <c r="FGM38" s="141"/>
      <c r="FGN38" s="141"/>
      <c r="FGO38" s="141"/>
      <c r="FGP38" s="141"/>
      <c r="FGQ38" s="141"/>
      <c r="FGR38" s="141"/>
      <c r="FGS38" s="140" t="s">
        <v>35</v>
      </c>
      <c r="FGT38" s="141"/>
      <c r="FGU38" s="141"/>
      <c r="FGV38" s="141"/>
      <c r="FGW38" s="141"/>
      <c r="FGX38" s="141"/>
      <c r="FGY38" s="141"/>
      <c r="FGZ38" s="141"/>
      <c r="FHA38" s="141"/>
      <c r="FHB38" s="141"/>
      <c r="FHC38" s="141"/>
      <c r="FHD38" s="141"/>
      <c r="FHE38" s="141"/>
      <c r="FHF38" s="141"/>
      <c r="FHG38" s="141"/>
      <c r="FHH38" s="141"/>
      <c r="FHI38" s="140" t="s">
        <v>35</v>
      </c>
      <c r="FHJ38" s="141"/>
      <c r="FHK38" s="141"/>
      <c r="FHL38" s="141"/>
      <c r="FHM38" s="141"/>
      <c r="FHN38" s="141"/>
      <c r="FHO38" s="141"/>
      <c r="FHP38" s="141"/>
      <c r="FHQ38" s="141"/>
      <c r="FHR38" s="141"/>
      <c r="FHS38" s="141"/>
      <c r="FHT38" s="141"/>
      <c r="FHU38" s="141"/>
      <c r="FHV38" s="141"/>
      <c r="FHW38" s="141"/>
      <c r="FHX38" s="141"/>
      <c r="FHY38" s="140" t="s">
        <v>35</v>
      </c>
      <c r="FHZ38" s="141"/>
      <c r="FIA38" s="141"/>
      <c r="FIB38" s="141"/>
      <c r="FIC38" s="141"/>
      <c r="FID38" s="141"/>
      <c r="FIE38" s="141"/>
      <c r="FIF38" s="141"/>
      <c r="FIG38" s="141"/>
      <c r="FIH38" s="141"/>
      <c r="FII38" s="141"/>
      <c r="FIJ38" s="141"/>
      <c r="FIK38" s="141"/>
      <c r="FIL38" s="141"/>
      <c r="FIM38" s="141"/>
      <c r="FIN38" s="141"/>
      <c r="FIO38" s="140" t="s">
        <v>35</v>
      </c>
      <c r="FIP38" s="141"/>
      <c r="FIQ38" s="141"/>
      <c r="FIR38" s="141"/>
      <c r="FIS38" s="141"/>
      <c r="FIT38" s="141"/>
      <c r="FIU38" s="141"/>
      <c r="FIV38" s="141"/>
      <c r="FIW38" s="141"/>
      <c r="FIX38" s="141"/>
      <c r="FIY38" s="141"/>
      <c r="FIZ38" s="141"/>
      <c r="FJA38" s="141"/>
      <c r="FJB38" s="141"/>
      <c r="FJC38" s="141"/>
      <c r="FJD38" s="141"/>
      <c r="FJE38" s="140" t="s">
        <v>35</v>
      </c>
      <c r="FJF38" s="141"/>
      <c r="FJG38" s="141"/>
      <c r="FJH38" s="141"/>
      <c r="FJI38" s="141"/>
      <c r="FJJ38" s="141"/>
      <c r="FJK38" s="141"/>
      <c r="FJL38" s="141"/>
      <c r="FJM38" s="141"/>
      <c r="FJN38" s="141"/>
      <c r="FJO38" s="141"/>
      <c r="FJP38" s="141"/>
      <c r="FJQ38" s="141"/>
      <c r="FJR38" s="141"/>
      <c r="FJS38" s="141"/>
      <c r="FJT38" s="141"/>
      <c r="FJU38" s="140" t="s">
        <v>35</v>
      </c>
      <c r="FJV38" s="141"/>
      <c r="FJW38" s="141"/>
      <c r="FJX38" s="141"/>
      <c r="FJY38" s="141"/>
      <c r="FJZ38" s="141"/>
      <c r="FKA38" s="141"/>
      <c r="FKB38" s="141"/>
      <c r="FKC38" s="141"/>
      <c r="FKD38" s="141"/>
      <c r="FKE38" s="141"/>
      <c r="FKF38" s="141"/>
      <c r="FKG38" s="141"/>
      <c r="FKH38" s="141"/>
      <c r="FKI38" s="141"/>
      <c r="FKJ38" s="141"/>
      <c r="FKK38" s="140" t="s">
        <v>35</v>
      </c>
      <c r="FKL38" s="141"/>
      <c r="FKM38" s="141"/>
      <c r="FKN38" s="141"/>
      <c r="FKO38" s="141"/>
      <c r="FKP38" s="141"/>
      <c r="FKQ38" s="141"/>
      <c r="FKR38" s="141"/>
      <c r="FKS38" s="141"/>
      <c r="FKT38" s="141"/>
      <c r="FKU38" s="141"/>
      <c r="FKV38" s="141"/>
      <c r="FKW38" s="141"/>
      <c r="FKX38" s="141"/>
      <c r="FKY38" s="141"/>
      <c r="FKZ38" s="141"/>
      <c r="FLA38" s="140" t="s">
        <v>35</v>
      </c>
      <c r="FLB38" s="141"/>
      <c r="FLC38" s="141"/>
      <c r="FLD38" s="141"/>
      <c r="FLE38" s="141"/>
      <c r="FLF38" s="141"/>
      <c r="FLG38" s="141"/>
      <c r="FLH38" s="141"/>
      <c r="FLI38" s="141"/>
      <c r="FLJ38" s="141"/>
      <c r="FLK38" s="141"/>
      <c r="FLL38" s="141"/>
      <c r="FLM38" s="141"/>
      <c r="FLN38" s="141"/>
      <c r="FLO38" s="141"/>
      <c r="FLP38" s="141"/>
      <c r="FLQ38" s="140" t="s">
        <v>35</v>
      </c>
      <c r="FLR38" s="141"/>
      <c r="FLS38" s="141"/>
      <c r="FLT38" s="141"/>
      <c r="FLU38" s="141"/>
      <c r="FLV38" s="141"/>
      <c r="FLW38" s="141"/>
      <c r="FLX38" s="141"/>
      <c r="FLY38" s="141"/>
      <c r="FLZ38" s="141"/>
      <c r="FMA38" s="141"/>
      <c r="FMB38" s="141"/>
      <c r="FMC38" s="141"/>
      <c r="FMD38" s="141"/>
      <c r="FME38" s="141"/>
      <c r="FMF38" s="141"/>
      <c r="FMG38" s="140" t="s">
        <v>35</v>
      </c>
      <c r="FMH38" s="141"/>
      <c r="FMI38" s="141"/>
      <c r="FMJ38" s="141"/>
      <c r="FMK38" s="141"/>
      <c r="FML38" s="141"/>
      <c r="FMM38" s="141"/>
      <c r="FMN38" s="141"/>
      <c r="FMO38" s="141"/>
      <c r="FMP38" s="141"/>
      <c r="FMQ38" s="141"/>
      <c r="FMR38" s="141"/>
      <c r="FMS38" s="141"/>
      <c r="FMT38" s="141"/>
      <c r="FMU38" s="141"/>
      <c r="FMV38" s="141"/>
      <c r="FMW38" s="140" t="s">
        <v>35</v>
      </c>
      <c r="FMX38" s="141"/>
      <c r="FMY38" s="141"/>
      <c r="FMZ38" s="141"/>
      <c r="FNA38" s="141"/>
      <c r="FNB38" s="141"/>
      <c r="FNC38" s="141"/>
      <c r="FND38" s="141"/>
      <c r="FNE38" s="141"/>
      <c r="FNF38" s="141"/>
      <c r="FNG38" s="141"/>
      <c r="FNH38" s="141"/>
      <c r="FNI38" s="141"/>
      <c r="FNJ38" s="141"/>
      <c r="FNK38" s="141"/>
      <c r="FNL38" s="141"/>
      <c r="FNM38" s="140" t="s">
        <v>35</v>
      </c>
      <c r="FNN38" s="141"/>
      <c r="FNO38" s="141"/>
      <c r="FNP38" s="141"/>
      <c r="FNQ38" s="141"/>
      <c r="FNR38" s="141"/>
      <c r="FNS38" s="141"/>
      <c r="FNT38" s="141"/>
      <c r="FNU38" s="141"/>
      <c r="FNV38" s="141"/>
      <c r="FNW38" s="141"/>
      <c r="FNX38" s="141"/>
      <c r="FNY38" s="141"/>
      <c r="FNZ38" s="141"/>
      <c r="FOA38" s="141"/>
      <c r="FOB38" s="141"/>
      <c r="FOC38" s="140" t="s">
        <v>35</v>
      </c>
      <c r="FOD38" s="141"/>
      <c r="FOE38" s="141"/>
      <c r="FOF38" s="141"/>
      <c r="FOG38" s="141"/>
      <c r="FOH38" s="141"/>
      <c r="FOI38" s="141"/>
      <c r="FOJ38" s="141"/>
      <c r="FOK38" s="141"/>
      <c r="FOL38" s="141"/>
      <c r="FOM38" s="141"/>
      <c r="FON38" s="141"/>
      <c r="FOO38" s="141"/>
      <c r="FOP38" s="141"/>
      <c r="FOQ38" s="141"/>
      <c r="FOR38" s="141"/>
      <c r="FOS38" s="140" t="s">
        <v>35</v>
      </c>
      <c r="FOT38" s="141"/>
      <c r="FOU38" s="141"/>
      <c r="FOV38" s="141"/>
      <c r="FOW38" s="141"/>
      <c r="FOX38" s="141"/>
      <c r="FOY38" s="141"/>
      <c r="FOZ38" s="141"/>
      <c r="FPA38" s="141"/>
      <c r="FPB38" s="141"/>
      <c r="FPC38" s="141"/>
      <c r="FPD38" s="141"/>
      <c r="FPE38" s="141"/>
      <c r="FPF38" s="141"/>
      <c r="FPG38" s="141"/>
      <c r="FPH38" s="141"/>
      <c r="FPI38" s="140" t="s">
        <v>35</v>
      </c>
      <c r="FPJ38" s="141"/>
      <c r="FPK38" s="141"/>
      <c r="FPL38" s="141"/>
      <c r="FPM38" s="141"/>
      <c r="FPN38" s="141"/>
      <c r="FPO38" s="141"/>
      <c r="FPP38" s="141"/>
      <c r="FPQ38" s="141"/>
      <c r="FPR38" s="141"/>
      <c r="FPS38" s="141"/>
      <c r="FPT38" s="141"/>
      <c r="FPU38" s="141"/>
      <c r="FPV38" s="141"/>
      <c r="FPW38" s="141"/>
      <c r="FPX38" s="141"/>
      <c r="FPY38" s="140" t="s">
        <v>35</v>
      </c>
      <c r="FPZ38" s="141"/>
      <c r="FQA38" s="141"/>
      <c r="FQB38" s="141"/>
      <c r="FQC38" s="141"/>
      <c r="FQD38" s="141"/>
      <c r="FQE38" s="141"/>
      <c r="FQF38" s="141"/>
      <c r="FQG38" s="141"/>
      <c r="FQH38" s="141"/>
      <c r="FQI38" s="141"/>
      <c r="FQJ38" s="141"/>
      <c r="FQK38" s="141"/>
      <c r="FQL38" s="141"/>
      <c r="FQM38" s="141"/>
      <c r="FQN38" s="141"/>
      <c r="FQO38" s="140" t="s">
        <v>35</v>
      </c>
      <c r="FQP38" s="141"/>
      <c r="FQQ38" s="141"/>
      <c r="FQR38" s="141"/>
      <c r="FQS38" s="141"/>
      <c r="FQT38" s="141"/>
      <c r="FQU38" s="141"/>
      <c r="FQV38" s="141"/>
      <c r="FQW38" s="141"/>
      <c r="FQX38" s="141"/>
      <c r="FQY38" s="141"/>
      <c r="FQZ38" s="141"/>
      <c r="FRA38" s="141"/>
      <c r="FRB38" s="141"/>
      <c r="FRC38" s="141"/>
      <c r="FRD38" s="141"/>
      <c r="FRE38" s="140" t="s">
        <v>35</v>
      </c>
      <c r="FRF38" s="141"/>
      <c r="FRG38" s="141"/>
      <c r="FRH38" s="141"/>
      <c r="FRI38" s="141"/>
      <c r="FRJ38" s="141"/>
      <c r="FRK38" s="141"/>
      <c r="FRL38" s="141"/>
      <c r="FRM38" s="141"/>
      <c r="FRN38" s="141"/>
      <c r="FRO38" s="141"/>
      <c r="FRP38" s="141"/>
      <c r="FRQ38" s="141"/>
      <c r="FRR38" s="141"/>
      <c r="FRS38" s="141"/>
      <c r="FRT38" s="141"/>
      <c r="FRU38" s="140" t="s">
        <v>35</v>
      </c>
      <c r="FRV38" s="141"/>
      <c r="FRW38" s="141"/>
      <c r="FRX38" s="141"/>
      <c r="FRY38" s="141"/>
      <c r="FRZ38" s="141"/>
      <c r="FSA38" s="141"/>
      <c r="FSB38" s="141"/>
      <c r="FSC38" s="141"/>
      <c r="FSD38" s="141"/>
      <c r="FSE38" s="141"/>
      <c r="FSF38" s="141"/>
      <c r="FSG38" s="141"/>
      <c r="FSH38" s="141"/>
      <c r="FSI38" s="141"/>
      <c r="FSJ38" s="141"/>
      <c r="FSK38" s="140" t="s">
        <v>35</v>
      </c>
      <c r="FSL38" s="141"/>
      <c r="FSM38" s="141"/>
      <c r="FSN38" s="141"/>
      <c r="FSO38" s="141"/>
      <c r="FSP38" s="141"/>
      <c r="FSQ38" s="141"/>
      <c r="FSR38" s="141"/>
      <c r="FSS38" s="141"/>
      <c r="FST38" s="141"/>
      <c r="FSU38" s="141"/>
      <c r="FSV38" s="141"/>
      <c r="FSW38" s="141"/>
      <c r="FSX38" s="141"/>
      <c r="FSY38" s="141"/>
      <c r="FSZ38" s="141"/>
      <c r="FTA38" s="140" t="s">
        <v>35</v>
      </c>
      <c r="FTB38" s="141"/>
      <c r="FTC38" s="141"/>
      <c r="FTD38" s="141"/>
      <c r="FTE38" s="141"/>
      <c r="FTF38" s="141"/>
      <c r="FTG38" s="141"/>
      <c r="FTH38" s="141"/>
      <c r="FTI38" s="141"/>
      <c r="FTJ38" s="141"/>
      <c r="FTK38" s="141"/>
      <c r="FTL38" s="141"/>
      <c r="FTM38" s="141"/>
      <c r="FTN38" s="141"/>
      <c r="FTO38" s="141"/>
      <c r="FTP38" s="141"/>
      <c r="FTQ38" s="140" t="s">
        <v>35</v>
      </c>
      <c r="FTR38" s="141"/>
      <c r="FTS38" s="141"/>
      <c r="FTT38" s="141"/>
      <c r="FTU38" s="141"/>
      <c r="FTV38" s="141"/>
      <c r="FTW38" s="141"/>
      <c r="FTX38" s="141"/>
      <c r="FTY38" s="141"/>
      <c r="FTZ38" s="141"/>
      <c r="FUA38" s="141"/>
      <c r="FUB38" s="141"/>
      <c r="FUC38" s="141"/>
      <c r="FUD38" s="141"/>
      <c r="FUE38" s="141"/>
      <c r="FUF38" s="141"/>
      <c r="FUG38" s="140" t="s">
        <v>35</v>
      </c>
      <c r="FUH38" s="141"/>
      <c r="FUI38" s="141"/>
      <c r="FUJ38" s="141"/>
      <c r="FUK38" s="141"/>
      <c r="FUL38" s="141"/>
      <c r="FUM38" s="141"/>
      <c r="FUN38" s="141"/>
      <c r="FUO38" s="141"/>
      <c r="FUP38" s="141"/>
      <c r="FUQ38" s="141"/>
      <c r="FUR38" s="141"/>
      <c r="FUS38" s="141"/>
      <c r="FUT38" s="141"/>
      <c r="FUU38" s="141"/>
      <c r="FUV38" s="141"/>
      <c r="FUW38" s="140" t="s">
        <v>35</v>
      </c>
      <c r="FUX38" s="141"/>
      <c r="FUY38" s="141"/>
      <c r="FUZ38" s="141"/>
      <c r="FVA38" s="141"/>
      <c r="FVB38" s="141"/>
      <c r="FVC38" s="141"/>
      <c r="FVD38" s="141"/>
      <c r="FVE38" s="141"/>
      <c r="FVF38" s="141"/>
      <c r="FVG38" s="141"/>
      <c r="FVH38" s="141"/>
      <c r="FVI38" s="141"/>
      <c r="FVJ38" s="141"/>
      <c r="FVK38" s="141"/>
      <c r="FVL38" s="141"/>
      <c r="FVM38" s="140" t="s">
        <v>35</v>
      </c>
      <c r="FVN38" s="141"/>
      <c r="FVO38" s="141"/>
      <c r="FVP38" s="141"/>
      <c r="FVQ38" s="141"/>
      <c r="FVR38" s="141"/>
      <c r="FVS38" s="141"/>
      <c r="FVT38" s="141"/>
      <c r="FVU38" s="141"/>
      <c r="FVV38" s="141"/>
      <c r="FVW38" s="141"/>
      <c r="FVX38" s="141"/>
      <c r="FVY38" s="141"/>
      <c r="FVZ38" s="141"/>
      <c r="FWA38" s="141"/>
      <c r="FWB38" s="141"/>
      <c r="FWC38" s="140" t="s">
        <v>35</v>
      </c>
      <c r="FWD38" s="141"/>
      <c r="FWE38" s="141"/>
      <c r="FWF38" s="141"/>
      <c r="FWG38" s="141"/>
      <c r="FWH38" s="141"/>
      <c r="FWI38" s="141"/>
      <c r="FWJ38" s="141"/>
      <c r="FWK38" s="141"/>
      <c r="FWL38" s="141"/>
      <c r="FWM38" s="141"/>
      <c r="FWN38" s="141"/>
      <c r="FWO38" s="141"/>
      <c r="FWP38" s="141"/>
      <c r="FWQ38" s="141"/>
      <c r="FWR38" s="141"/>
      <c r="FWS38" s="140" t="s">
        <v>35</v>
      </c>
      <c r="FWT38" s="141"/>
      <c r="FWU38" s="141"/>
      <c r="FWV38" s="141"/>
      <c r="FWW38" s="141"/>
      <c r="FWX38" s="141"/>
      <c r="FWY38" s="141"/>
      <c r="FWZ38" s="141"/>
      <c r="FXA38" s="141"/>
      <c r="FXB38" s="141"/>
      <c r="FXC38" s="141"/>
      <c r="FXD38" s="141"/>
      <c r="FXE38" s="141"/>
      <c r="FXF38" s="141"/>
      <c r="FXG38" s="141"/>
      <c r="FXH38" s="141"/>
      <c r="FXI38" s="140" t="s">
        <v>35</v>
      </c>
      <c r="FXJ38" s="141"/>
      <c r="FXK38" s="141"/>
      <c r="FXL38" s="141"/>
      <c r="FXM38" s="141"/>
      <c r="FXN38" s="141"/>
      <c r="FXO38" s="141"/>
      <c r="FXP38" s="141"/>
      <c r="FXQ38" s="141"/>
      <c r="FXR38" s="141"/>
      <c r="FXS38" s="141"/>
      <c r="FXT38" s="141"/>
      <c r="FXU38" s="141"/>
      <c r="FXV38" s="141"/>
      <c r="FXW38" s="141"/>
      <c r="FXX38" s="141"/>
      <c r="FXY38" s="140" t="s">
        <v>35</v>
      </c>
      <c r="FXZ38" s="141"/>
      <c r="FYA38" s="141"/>
      <c r="FYB38" s="141"/>
      <c r="FYC38" s="141"/>
      <c r="FYD38" s="141"/>
      <c r="FYE38" s="141"/>
      <c r="FYF38" s="141"/>
      <c r="FYG38" s="141"/>
      <c r="FYH38" s="141"/>
      <c r="FYI38" s="141"/>
      <c r="FYJ38" s="141"/>
      <c r="FYK38" s="141"/>
      <c r="FYL38" s="141"/>
      <c r="FYM38" s="141"/>
      <c r="FYN38" s="141"/>
      <c r="FYO38" s="140" t="s">
        <v>35</v>
      </c>
      <c r="FYP38" s="141"/>
      <c r="FYQ38" s="141"/>
      <c r="FYR38" s="141"/>
      <c r="FYS38" s="141"/>
      <c r="FYT38" s="141"/>
      <c r="FYU38" s="141"/>
      <c r="FYV38" s="141"/>
      <c r="FYW38" s="141"/>
      <c r="FYX38" s="141"/>
      <c r="FYY38" s="141"/>
      <c r="FYZ38" s="141"/>
      <c r="FZA38" s="141"/>
      <c r="FZB38" s="141"/>
      <c r="FZC38" s="141"/>
      <c r="FZD38" s="141"/>
      <c r="FZE38" s="140" t="s">
        <v>35</v>
      </c>
      <c r="FZF38" s="141"/>
      <c r="FZG38" s="141"/>
      <c r="FZH38" s="141"/>
      <c r="FZI38" s="141"/>
      <c r="FZJ38" s="141"/>
      <c r="FZK38" s="141"/>
      <c r="FZL38" s="141"/>
      <c r="FZM38" s="141"/>
      <c r="FZN38" s="141"/>
      <c r="FZO38" s="141"/>
      <c r="FZP38" s="141"/>
      <c r="FZQ38" s="141"/>
      <c r="FZR38" s="141"/>
      <c r="FZS38" s="141"/>
      <c r="FZT38" s="141"/>
      <c r="FZU38" s="140" t="s">
        <v>35</v>
      </c>
      <c r="FZV38" s="141"/>
      <c r="FZW38" s="141"/>
      <c r="FZX38" s="141"/>
      <c r="FZY38" s="141"/>
      <c r="FZZ38" s="141"/>
      <c r="GAA38" s="141"/>
      <c r="GAB38" s="141"/>
      <c r="GAC38" s="141"/>
      <c r="GAD38" s="141"/>
      <c r="GAE38" s="141"/>
      <c r="GAF38" s="141"/>
      <c r="GAG38" s="141"/>
      <c r="GAH38" s="141"/>
      <c r="GAI38" s="141"/>
      <c r="GAJ38" s="141"/>
      <c r="GAK38" s="140" t="s">
        <v>35</v>
      </c>
      <c r="GAL38" s="141"/>
      <c r="GAM38" s="141"/>
      <c r="GAN38" s="141"/>
      <c r="GAO38" s="141"/>
      <c r="GAP38" s="141"/>
      <c r="GAQ38" s="141"/>
      <c r="GAR38" s="141"/>
      <c r="GAS38" s="141"/>
      <c r="GAT38" s="141"/>
      <c r="GAU38" s="141"/>
      <c r="GAV38" s="141"/>
      <c r="GAW38" s="141"/>
      <c r="GAX38" s="141"/>
      <c r="GAY38" s="141"/>
      <c r="GAZ38" s="141"/>
      <c r="GBA38" s="140" t="s">
        <v>35</v>
      </c>
      <c r="GBB38" s="141"/>
      <c r="GBC38" s="141"/>
      <c r="GBD38" s="141"/>
      <c r="GBE38" s="141"/>
      <c r="GBF38" s="141"/>
      <c r="GBG38" s="141"/>
      <c r="GBH38" s="141"/>
      <c r="GBI38" s="141"/>
      <c r="GBJ38" s="141"/>
      <c r="GBK38" s="141"/>
      <c r="GBL38" s="141"/>
      <c r="GBM38" s="141"/>
      <c r="GBN38" s="141"/>
      <c r="GBO38" s="141"/>
      <c r="GBP38" s="141"/>
      <c r="GBQ38" s="140" t="s">
        <v>35</v>
      </c>
      <c r="GBR38" s="141"/>
      <c r="GBS38" s="141"/>
      <c r="GBT38" s="141"/>
      <c r="GBU38" s="141"/>
      <c r="GBV38" s="141"/>
      <c r="GBW38" s="141"/>
      <c r="GBX38" s="141"/>
      <c r="GBY38" s="141"/>
      <c r="GBZ38" s="141"/>
      <c r="GCA38" s="141"/>
      <c r="GCB38" s="141"/>
      <c r="GCC38" s="141"/>
      <c r="GCD38" s="141"/>
      <c r="GCE38" s="141"/>
      <c r="GCF38" s="141"/>
      <c r="GCG38" s="140" t="s">
        <v>35</v>
      </c>
      <c r="GCH38" s="141"/>
      <c r="GCI38" s="141"/>
      <c r="GCJ38" s="141"/>
      <c r="GCK38" s="141"/>
      <c r="GCL38" s="141"/>
      <c r="GCM38" s="141"/>
      <c r="GCN38" s="141"/>
      <c r="GCO38" s="141"/>
      <c r="GCP38" s="141"/>
      <c r="GCQ38" s="141"/>
      <c r="GCR38" s="141"/>
      <c r="GCS38" s="141"/>
      <c r="GCT38" s="141"/>
      <c r="GCU38" s="141"/>
      <c r="GCV38" s="141"/>
      <c r="GCW38" s="140" t="s">
        <v>35</v>
      </c>
      <c r="GCX38" s="141"/>
      <c r="GCY38" s="141"/>
      <c r="GCZ38" s="141"/>
      <c r="GDA38" s="141"/>
      <c r="GDB38" s="141"/>
      <c r="GDC38" s="141"/>
      <c r="GDD38" s="141"/>
      <c r="GDE38" s="141"/>
      <c r="GDF38" s="141"/>
      <c r="GDG38" s="141"/>
      <c r="GDH38" s="141"/>
      <c r="GDI38" s="141"/>
      <c r="GDJ38" s="141"/>
      <c r="GDK38" s="141"/>
      <c r="GDL38" s="141"/>
      <c r="GDM38" s="140" t="s">
        <v>35</v>
      </c>
      <c r="GDN38" s="141"/>
      <c r="GDO38" s="141"/>
      <c r="GDP38" s="141"/>
      <c r="GDQ38" s="141"/>
      <c r="GDR38" s="141"/>
      <c r="GDS38" s="141"/>
      <c r="GDT38" s="141"/>
      <c r="GDU38" s="141"/>
      <c r="GDV38" s="141"/>
      <c r="GDW38" s="141"/>
      <c r="GDX38" s="141"/>
      <c r="GDY38" s="141"/>
      <c r="GDZ38" s="141"/>
      <c r="GEA38" s="141"/>
      <c r="GEB38" s="141"/>
      <c r="GEC38" s="140" t="s">
        <v>35</v>
      </c>
      <c r="GED38" s="141"/>
      <c r="GEE38" s="141"/>
      <c r="GEF38" s="141"/>
      <c r="GEG38" s="141"/>
      <c r="GEH38" s="141"/>
      <c r="GEI38" s="141"/>
      <c r="GEJ38" s="141"/>
      <c r="GEK38" s="141"/>
      <c r="GEL38" s="141"/>
      <c r="GEM38" s="141"/>
      <c r="GEN38" s="141"/>
      <c r="GEO38" s="141"/>
      <c r="GEP38" s="141"/>
      <c r="GEQ38" s="141"/>
      <c r="GER38" s="141"/>
      <c r="GES38" s="140" t="s">
        <v>35</v>
      </c>
      <c r="GET38" s="141"/>
      <c r="GEU38" s="141"/>
      <c r="GEV38" s="141"/>
      <c r="GEW38" s="141"/>
      <c r="GEX38" s="141"/>
      <c r="GEY38" s="141"/>
      <c r="GEZ38" s="141"/>
      <c r="GFA38" s="141"/>
      <c r="GFB38" s="141"/>
      <c r="GFC38" s="141"/>
      <c r="GFD38" s="141"/>
      <c r="GFE38" s="141"/>
      <c r="GFF38" s="141"/>
      <c r="GFG38" s="141"/>
      <c r="GFH38" s="141"/>
      <c r="GFI38" s="140" t="s">
        <v>35</v>
      </c>
      <c r="GFJ38" s="141"/>
      <c r="GFK38" s="141"/>
      <c r="GFL38" s="141"/>
      <c r="GFM38" s="141"/>
      <c r="GFN38" s="141"/>
      <c r="GFO38" s="141"/>
      <c r="GFP38" s="141"/>
      <c r="GFQ38" s="141"/>
      <c r="GFR38" s="141"/>
      <c r="GFS38" s="141"/>
      <c r="GFT38" s="141"/>
      <c r="GFU38" s="141"/>
      <c r="GFV38" s="141"/>
      <c r="GFW38" s="141"/>
      <c r="GFX38" s="141"/>
      <c r="GFY38" s="140" t="s">
        <v>35</v>
      </c>
      <c r="GFZ38" s="141"/>
      <c r="GGA38" s="141"/>
      <c r="GGB38" s="141"/>
      <c r="GGC38" s="141"/>
      <c r="GGD38" s="141"/>
      <c r="GGE38" s="141"/>
      <c r="GGF38" s="141"/>
      <c r="GGG38" s="141"/>
      <c r="GGH38" s="141"/>
      <c r="GGI38" s="141"/>
      <c r="GGJ38" s="141"/>
      <c r="GGK38" s="141"/>
      <c r="GGL38" s="141"/>
      <c r="GGM38" s="141"/>
      <c r="GGN38" s="141"/>
      <c r="GGO38" s="140" t="s">
        <v>35</v>
      </c>
      <c r="GGP38" s="141"/>
      <c r="GGQ38" s="141"/>
      <c r="GGR38" s="141"/>
      <c r="GGS38" s="141"/>
      <c r="GGT38" s="141"/>
      <c r="GGU38" s="141"/>
      <c r="GGV38" s="141"/>
      <c r="GGW38" s="141"/>
      <c r="GGX38" s="141"/>
      <c r="GGY38" s="141"/>
      <c r="GGZ38" s="141"/>
      <c r="GHA38" s="141"/>
      <c r="GHB38" s="141"/>
      <c r="GHC38" s="141"/>
      <c r="GHD38" s="141"/>
      <c r="GHE38" s="140" t="s">
        <v>35</v>
      </c>
      <c r="GHF38" s="141"/>
      <c r="GHG38" s="141"/>
      <c r="GHH38" s="141"/>
      <c r="GHI38" s="141"/>
      <c r="GHJ38" s="141"/>
      <c r="GHK38" s="141"/>
      <c r="GHL38" s="141"/>
      <c r="GHM38" s="141"/>
      <c r="GHN38" s="141"/>
      <c r="GHO38" s="141"/>
      <c r="GHP38" s="141"/>
      <c r="GHQ38" s="141"/>
      <c r="GHR38" s="141"/>
      <c r="GHS38" s="141"/>
      <c r="GHT38" s="141"/>
      <c r="GHU38" s="140" t="s">
        <v>35</v>
      </c>
      <c r="GHV38" s="141"/>
      <c r="GHW38" s="141"/>
      <c r="GHX38" s="141"/>
      <c r="GHY38" s="141"/>
      <c r="GHZ38" s="141"/>
      <c r="GIA38" s="141"/>
      <c r="GIB38" s="141"/>
      <c r="GIC38" s="141"/>
      <c r="GID38" s="141"/>
      <c r="GIE38" s="141"/>
      <c r="GIF38" s="141"/>
      <c r="GIG38" s="141"/>
      <c r="GIH38" s="141"/>
      <c r="GII38" s="141"/>
      <c r="GIJ38" s="141"/>
      <c r="GIK38" s="140" t="s">
        <v>35</v>
      </c>
      <c r="GIL38" s="141"/>
      <c r="GIM38" s="141"/>
      <c r="GIN38" s="141"/>
      <c r="GIO38" s="141"/>
      <c r="GIP38" s="141"/>
      <c r="GIQ38" s="141"/>
      <c r="GIR38" s="141"/>
      <c r="GIS38" s="141"/>
      <c r="GIT38" s="141"/>
      <c r="GIU38" s="141"/>
      <c r="GIV38" s="141"/>
      <c r="GIW38" s="141"/>
      <c r="GIX38" s="141"/>
      <c r="GIY38" s="141"/>
      <c r="GIZ38" s="141"/>
      <c r="GJA38" s="140" t="s">
        <v>35</v>
      </c>
      <c r="GJB38" s="141"/>
      <c r="GJC38" s="141"/>
      <c r="GJD38" s="141"/>
      <c r="GJE38" s="141"/>
      <c r="GJF38" s="141"/>
      <c r="GJG38" s="141"/>
      <c r="GJH38" s="141"/>
      <c r="GJI38" s="141"/>
      <c r="GJJ38" s="141"/>
      <c r="GJK38" s="141"/>
      <c r="GJL38" s="141"/>
      <c r="GJM38" s="141"/>
      <c r="GJN38" s="141"/>
      <c r="GJO38" s="141"/>
      <c r="GJP38" s="141"/>
      <c r="GJQ38" s="140" t="s">
        <v>35</v>
      </c>
      <c r="GJR38" s="141"/>
      <c r="GJS38" s="141"/>
      <c r="GJT38" s="141"/>
      <c r="GJU38" s="141"/>
      <c r="GJV38" s="141"/>
      <c r="GJW38" s="141"/>
      <c r="GJX38" s="141"/>
      <c r="GJY38" s="141"/>
      <c r="GJZ38" s="141"/>
      <c r="GKA38" s="141"/>
      <c r="GKB38" s="141"/>
      <c r="GKC38" s="141"/>
      <c r="GKD38" s="141"/>
      <c r="GKE38" s="141"/>
      <c r="GKF38" s="141"/>
      <c r="GKG38" s="140" t="s">
        <v>35</v>
      </c>
      <c r="GKH38" s="141"/>
      <c r="GKI38" s="141"/>
      <c r="GKJ38" s="141"/>
      <c r="GKK38" s="141"/>
      <c r="GKL38" s="141"/>
      <c r="GKM38" s="141"/>
      <c r="GKN38" s="141"/>
      <c r="GKO38" s="141"/>
      <c r="GKP38" s="141"/>
      <c r="GKQ38" s="141"/>
      <c r="GKR38" s="141"/>
      <c r="GKS38" s="141"/>
      <c r="GKT38" s="141"/>
      <c r="GKU38" s="141"/>
      <c r="GKV38" s="141"/>
      <c r="GKW38" s="140" t="s">
        <v>35</v>
      </c>
      <c r="GKX38" s="141"/>
      <c r="GKY38" s="141"/>
      <c r="GKZ38" s="141"/>
      <c r="GLA38" s="141"/>
      <c r="GLB38" s="141"/>
      <c r="GLC38" s="141"/>
      <c r="GLD38" s="141"/>
      <c r="GLE38" s="141"/>
      <c r="GLF38" s="141"/>
      <c r="GLG38" s="141"/>
      <c r="GLH38" s="141"/>
      <c r="GLI38" s="141"/>
      <c r="GLJ38" s="141"/>
      <c r="GLK38" s="141"/>
      <c r="GLL38" s="141"/>
      <c r="GLM38" s="140" t="s">
        <v>35</v>
      </c>
      <c r="GLN38" s="141"/>
      <c r="GLO38" s="141"/>
      <c r="GLP38" s="141"/>
      <c r="GLQ38" s="141"/>
      <c r="GLR38" s="141"/>
      <c r="GLS38" s="141"/>
      <c r="GLT38" s="141"/>
      <c r="GLU38" s="141"/>
      <c r="GLV38" s="141"/>
      <c r="GLW38" s="141"/>
      <c r="GLX38" s="141"/>
      <c r="GLY38" s="141"/>
      <c r="GLZ38" s="141"/>
      <c r="GMA38" s="141"/>
      <c r="GMB38" s="141"/>
      <c r="GMC38" s="140" t="s">
        <v>35</v>
      </c>
      <c r="GMD38" s="141"/>
      <c r="GME38" s="141"/>
      <c r="GMF38" s="141"/>
      <c r="GMG38" s="141"/>
      <c r="GMH38" s="141"/>
      <c r="GMI38" s="141"/>
      <c r="GMJ38" s="141"/>
      <c r="GMK38" s="141"/>
      <c r="GML38" s="141"/>
      <c r="GMM38" s="141"/>
      <c r="GMN38" s="141"/>
      <c r="GMO38" s="141"/>
      <c r="GMP38" s="141"/>
      <c r="GMQ38" s="141"/>
      <c r="GMR38" s="141"/>
      <c r="GMS38" s="140" t="s">
        <v>35</v>
      </c>
      <c r="GMT38" s="141"/>
      <c r="GMU38" s="141"/>
      <c r="GMV38" s="141"/>
      <c r="GMW38" s="141"/>
      <c r="GMX38" s="141"/>
      <c r="GMY38" s="141"/>
      <c r="GMZ38" s="141"/>
      <c r="GNA38" s="141"/>
      <c r="GNB38" s="141"/>
      <c r="GNC38" s="141"/>
      <c r="GND38" s="141"/>
      <c r="GNE38" s="141"/>
      <c r="GNF38" s="141"/>
      <c r="GNG38" s="141"/>
      <c r="GNH38" s="141"/>
      <c r="GNI38" s="140" t="s">
        <v>35</v>
      </c>
      <c r="GNJ38" s="141"/>
      <c r="GNK38" s="141"/>
      <c r="GNL38" s="141"/>
      <c r="GNM38" s="141"/>
      <c r="GNN38" s="141"/>
      <c r="GNO38" s="141"/>
      <c r="GNP38" s="141"/>
      <c r="GNQ38" s="141"/>
      <c r="GNR38" s="141"/>
      <c r="GNS38" s="141"/>
      <c r="GNT38" s="141"/>
      <c r="GNU38" s="141"/>
      <c r="GNV38" s="141"/>
      <c r="GNW38" s="141"/>
      <c r="GNX38" s="141"/>
      <c r="GNY38" s="140" t="s">
        <v>35</v>
      </c>
      <c r="GNZ38" s="141"/>
      <c r="GOA38" s="141"/>
      <c r="GOB38" s="141"/>
      <c r="GOC38" s="141"/>
      <c r="GOD38" s="141"/>
      <c r="GOE38" s="141"/>
      <c r="GOF38" s="141"/>
      <c r="GOG38" s="141"/>
      <c r="GOH38" s="141"/>
      <c r="GOI38" s="141"/>
      <c r="GOJ38" s="141"/>
      <c r="GOK38" s="141"/>
      <c r="GOL38" s="141"/>
      <c r="GOM38" s="141"/>
      <c r="GON38" s="141"/>
      <c r="GOO38" s="140" t="s">
        <v>35</v>
      </c>
      <c r="GOP38" s="141"/>
      <c r="GOQ38" s="141"/>
      <c r="GOR38" s="141"/>
      <c r="GOS38" s="141"/>
      <c r="GOT38" s="141"/>
      <c r="GOU38" s="141"/>
      <c r="GOV38" s="141"/>
      <c r="GOW38" s="141"/>
      <c r="GOX38" s="141"/>
      <c r="GOY38" s="141"/>
      <c r="GOZ38" s="141"/>
      <c r="GPA38" s="141"/>
      <c r="GPB38" s="141"/>
      <c r="GPC38" s="141"/>
      <c r="GPD38" s="141"/>
      <c r="GPE38" s="140" t="s">
        <v>35</v>
      </c>
      <c r="GPF38" s="141"/>
      <c r="GPG38" s="141"/>
      <c r="GPH38" s="141"/>
      <c r="GPI38" s="141"/>
      <c r="GPJ38" s="141"/>
      <c r="GPK38" s="141"/>
      <c r="GPL38" s="141"/>
      <c r="GPM38" s="141"/>
      <c r="GPN38" s="141"/>
      <c r="GPO38" s="141"/>
      <c r="GPP38" s="141"/>
      <c r="GPQ38" s="141"/>
      <c r="GPR38" s="141"/>
      <c r="GPS38" s="141"/>
      <c r="GPT38" s="141"/>
      <c r="GPU38" s="140" t="s">
        <v>35</v>
      </c>
      <c r="GPV38" s="141"/>
      <c r="GPW38" s="141"/>
      <c r="GPX38" s="141"/>
      <c r="GPY38" s="141"/>
      <c r="GPZ38" s="141"/>
      <c r="GQA38" s="141"/>
      <c r="GQB38" s="141"/>
      <c r="GQC38" s="141"/>
      <c r="GQD38" s="141"/>
      <c r="GQE38" s="141"/>
      <c r="GQF38" s="141"/>
      <c r="GQG38" s="141"/>
      <c r="GQH38" s="141"/>
      <c r="GQI38" s="141"/>
      <c r="GQJ38" s="141"/>
      <c r="GQK38" s="140" t="s">
        <v>35</v>
      </c>
      <c r="GQL38" s="141"/>
      <c r="GQM38" s="141"/>
      <c r="GQN38" s="141"/>
      <c r="GQO38" s="141"/>
      <c r="GQP38" s="141"/>
      <c r="GQQ38" s="141"/>
      <c r="GQR38" s="141"/>
      <c r="GQS38" s="141"/>
      <c r="GQT38" s="141"/>
      <c r="GQU38" s="141"/>
      <c r="GQV38" s="141"/>
      <c r="GQW38" s="141"/>
      <c r="GQX38" s="141"/>
      <c r="GQY38" s="141"/>
      <c r="GQZ38" s="141"/>
      <c r="GRA38" s="140" t="s">
        <v>35</v>
      </c>
      <c r="GRB38" s="141"/>
      <c r="GRC38" s="141"/>
      <c r="GRD38" s="141"/>
      <c r="GRE38" s="141"/>
      <c r="GRF38" s="141"/>
      <c r="GRG38" s="141"/>
      <c r="GRH38" s="141"/>
      <c r="GRI38" s="141"/>
      <c r="GRJ38" s="141"/>
      <c r="GRK38" s="141"/>
      <c r="GRL38" s="141"/>
      <c r="GRM38" s="141"/>
      <c r="GRN38" s="141"/>
      <c r="GRO38" s="141"/>
      <c r="GRP38" s="141"/>
      <c r="GRQ38" s="140" t="s">
        <v>35</v>
      </c>
      <c r="GRR38" s="141"/>
      <c r="GRS38" s="141"/>
      <c r="GRT38" s="141"/>
      <c r="GRU38" s="141"/>
      <c r="GRV38" s="141"/>
      <c r="GRW38" s="141"/>
      <c r="GRX38" s="141"/>
      <c r="GRY38" s="141"/>
      <c r="GRZ38" s="141"/>
      <c r="GSA38" s="141"/>
      <c r="GSB38" s="141"/>
      <c r="GSC38" s="141"/>
      <c r="GSD38" s="141"/>
      <c r="GSE38" s="141"/>
      <c r="GSF38" s="141"/>
      <c r="GSG38" s="140" t="s">
        <v>35</v>
      </c>
      <c r="GSH38" s="141"/>
      <c r="GSI38" s="141"/>
      <c r="GSJ38" s="141"/>
      <c r="GSK38" s="141"/>
      <c r="GSL38" s="141"/>
      <c r="GSM38" s="141"/>
      <c r="GSN38" s="141"/>
      <c r="GSO38" s="141"/>
      <c r="GSP38" s="141"/>
      <c r="GSQ38" s="141"/>
      <c r="GSR38" s="141"/>
      <c r="GSS38" s="141"/>
      <c r="GST38" s="141"/>
      <c r="GSU38" s="141"/>
      <c r="GSV38" s="141"/>
      <c r="GSW38" s="140" t="s">
        <v>35</v>
      </c>
      <c r="GSX38" s="141"/>
      <c r="GSY38" s="141"/>
      <c r="GSZ38" s="141"/>
      <c r="GTA38" s="141"/>
      <c r="GTB38" s="141"/>
      <c r="GTC38" s="141"/>
      <c r="GTD38" s="141"/>
      <c r="GTE38" s="141"/>
      <c r="GTF38" s="141"/>
      <c r="GTG38" s="141"/>
      <c r="GTH38" s="141"/>
      <c r="GTI38" s="141"/>
      <c r="GTJ38" s="141"/>
      <c r="GTK38" s="141"/>
      <c r="GTL38" s="141"/>
      <c r="GTM38" s="140" t="s">
        <v>35</v>
      </c>
      <c r="GTN38" s="141"/>
      <c r="GTO38" s="141"/>
      <c r="GTP38" s="141"/>
      <c r="GTQ38" s="141"/>
      <c r="GTR38" s="141"/>
      <c r="GTS38" s="141"/>
      <c r="GTT38" s="141"/>
      <c r="GTU38" s="141"/>
      <c r="GTV38" s="141"/>
      <c r="GTW38" s="141"/>
      <c r="GTX38" s="141"/>
      <c r="GTY38" s="141"/>
      <c r="GTZ38" s="141"/>
      <c r="GUA38" s="141"/>
      <c r="GUB38" s="141"/>
      <c r="GUC38" s="140" t="s">
        <v>35</v>
      </c>
      <c r="GUD38" s="141"/>
      <c r="GUE38" s="141"/>
      <c r="GUF38" s="141"/>
      <c r="GUG38" s="141"/>
      <c r="GUH38" s="141"/>
      <c r="GUI38" s="141"/>
      <c r="GUJ38" s="141"/>
      <c r="GUK38" s="141"/>
      <c r="GUL38" s="141"/>
      <c r="GUM38" s="141"/>
      <c r="GUN38" s="141"/>
      <c r="GUO38" s="141"/>
      <c r="GUP38" s="141"/>
      <c r="GUQ38" s="141"/>
      <c r="GUR38" s="141"/>
      <c r="GUS38" s="140" t="s">
        <v>35</v>
      </c>
      <c r="GUT38" s="141"/>
      <c r="GUU38" s="141"/>
      <c r="GUV38" s="141"/>
      <c r="GUW38" s="141"/>
      <c r="GUX38" s="141"/>
      <c r="GUY38" s="141"/>
      <c r="GUZ38" s="141"/>
      <c r="GVA38" s="141"/>
      <c r="GVB38" s="141"/>
      <c r="GVC38" s="141"/>
      <c r="GVD38" s="141"/>
      <c r="GVE38" s="141"/>
      <c r="GVF38" s="141"/>
      <c r="GVG38" s="141"/>
      <c r="GVH38" s="141"/>
      <c r="GVI38" s="140" t="s">
        <v>35</v>
      </c>
      <c r="GVJ38" s="141"/>
      <c r="GVK38" s="141"/>
      <c r="GVL38" s="141"/>
      <c r="GVM38" s="141"/>
      <c r="GVN38" s="141"/>
      <c r="GVO38" s="141"/>
      <c r="GVP38" s="141"/>
      <c r="GVQ38" s="141"/>
      <c r="GVR38" s="141"/>
      <c r="GVS38" s="141"/>
      <c r="GVT38" s="141"/>
      <c r="GVU38" s="141"/>
      <c r="GVV38" s="141"/>
      <c r="GVW38" s="141"/>
      <c r="GVX38" s="141"/>
      <c r="GVY38" s="140" t="s">
        <v>35</v>
      </c>
      <c r="GVZ38" s="141"/>
      <c r="GWA38" s="141"/>
      <c r="GWB38" s="141"/>
      <c r="GWC38" s="141"/>
      <c r="GWD38" s="141"/>
      <c r="GWE38" s="141"/>
      <c r="GWF38" s="141"/>
      <c r="GWG38" s="141"/>
      <c r="GWH38" s="141"/>
      <c r="GWI38" s="141"/>
      <c r="GWJ38" s="141"/>
      <c r="GWK38" s="141"/>
      <c r="GWL38" s="141"/>
      <c r="GWM38" s="141"/>
      <c r="GWN38" s="141"/>
      <c r="GWO38" s="140" t="s">
        <v>35</v>
      </c>
      <c r="GWP38" s="141"/>
      <c r="GWQ38" s="141"/>
      <c r="GWR38" s="141"/>
      <c r="GWS38" s="141"/>
      <c r="GWT38" s="141"/>
      <c r="GWU38" s="141"/>
      <c r="GWV38" s="141"/>
      <c r="GWW38" s="141"/>
      <c r="GWX38" s="141"/>
      <c r="GWY38" s="141"/>
      <c r="GWZ38" s="141"/>
      <c r="GXA38" s="141"/>
      <c r="GXB38" s="141"/>
      <c r="GXC38" s="141"/>
      <c r="GXD38" s="141"/>
      <c r="GXE38" s="140" t="s">
        <v>35</v>
      </c>
      <c r="GXF38" s="141"/>
      <c r="GXG38" s="141"/>
      <c r="GXH38" s="141"/>
      <c r="GXI38" s="141"/>
      <c r="GXJ38" s="141"/>
      <c r="GXK38" s="141"/>
      <c r="GXL38" s="141"/>
      <c r="GXM38" s="141"/>
      <c r="GXN38" s="141"/>
      <c r="GXO38" s="141"/>
      <c r="GXP38" s="141"/>
      <c r="GXQ38" s="141"/>
      <c r="GXR38" s="141"/>
      <c r="GXS38" s="141"/>
      <c r="GXT38" s="141"/>
      <c r="GXU38" s="140" t="s">
        <v>35</v>
      </c>
      <c r="GXV38" s="141"/>
      <c r="GXW38" s="141"/>
      <c r="GXX38" s="141"/>
      <c r="GXY38" s="141"/>
      <c r="GXZ38" s="141"/>
      <c r="GYA38" s="141"/>
      <c r="GYB38" s="141"/>
      <c r="GYC38" s="141"/>
      <c r="GYD38" s="141"/>
      <c r="GYE38" s="141"/>
      <c r="GYF38" s="141"/>
      <c r="GYG38" s="141"/>
      <c r="GYH38" s="141"/>
      <c r="GYI38" s="141"/>
      <c r="GYJ38" s="141"/>
      <c r="GYK38" s="140" t="s">
        <v>35</v>
      </c>
      <c r="GYL38" s="141"/>
      <c r="GYM38" s="141"/>
      <c r="GYN38" s="141"/>
      <c r="GYO38" s="141"/>
      <c r="GYP38" s="141"/>
      <c r="GYQ38" s="141"/>
      <c r="GYR38" s="141"/>
      <c r="GYS38" s="141"/>
      <c r="GYT38" s="141"/>
      <c r="GYU38" s="141"/>
      <c r="GYV38" s="141"/>
      <c r="GYW38" s="141"/>
      <c r="GYX38" s="141"/>
      <c r="GYY38" s="141"/>
      <c r="GYZ38" s="141"/>
      <c r="GZA38" s="140" t="s">
        <v>35</v>
      </c>
      <c r="GZB38" s="141"/>
      <c r="GZC38" s="141"/>
      <c r="GZD38" s="141"/>
      <c r="GZE38" s="141"/>
      <c r="GZF38" s="141"/>
      <c r="GZG38" s="141"/>
      <c r="GZH38" s="141"/>
      <c r="GZI38" s="141"/>
      <c r="GZJ38" s="141"/>
      <c r="GZK38" s="141"/>
      <c r="GZL38" s="141"/>
      <c r="GZM38" s="141"/>
      <c r="GZN38" s="141"/>
      <c r="GZO38" s="141"/>
      <c r="GZP38" s="141"/>
      <c r="GZQ38" s="140" t="s">
        <v>35</v>
      </c>
      <c r="GZR38" s="141"/>
      <c r="GZS38" s="141"/>
      <c r="GZT38" s="141"/>
      <c r="GZU38" s="141"/>
      <c r="GZV38" s="141"/>
      <c r="GZW38" s="141"/>
      <c r="GZX38" s="141"/>
      <c r="GZY38" s="141"/>
      <c r="GZZ38" s="141"/>
      <c r="HAA38" s="141"/>
      <c r="HAB38" s="141"/>
      <c r="HAC38" s="141"/>
      <c r="HAD38" s="141"/>
      <c r="HAE38" s="141"/>
      <c r="HAF38" s="141"/>
      <c r="HAG38" s="140" t="s">
        <v>35</v>
      </c>
      <c r="HAH38" s="141"/>
      <c r="HAI38" s="141"/>
      <c r="HAJ38" s="141"/>
      <c r="HAK38" s="141"/>
      <c r="HAL38" s="141"/>
      <c r="HAM38" s="141"/>
      <c r="HAN38" s="141"/>
      <c r="HAO38" s="141"/>
      <c r="HAP38" s="141"/>
      <c r="HAQ38" s="141"/>
      <c r="HAR38" s="141"/>
      <c r="HAS38" s="141"/>
      <c r="HAT38" s="141"/>
      <c r="HAU38" s="141"/>
      <c r="HAV38" s="141"/>
      <c r="HAW38" s="140" t="s">
        <v>35</v>
      </c>
      <c r="HAX38" s="141"/>
      <c r="HAY38" s="141"/>
      <c r="HAZ38" s="141"/>
      <c r="HBA38" s="141"/>
      <c r="HBB38" s="141"/>
      <c r="HBC38" s="141"/>
      <c r="HBD38" s="141"/>
      <c r="HBE38" s="141"/>
      <c r="HBF38" s="141"/>
      <c r="HBG38" s="141"/>
      <c r="HBH38" s="141"/>
      <c r="HBI38" s="141"/>
      <c r="HBJ38" s="141"/>
      <c r="HBK38" s="141"/>
      <c r="HBL38" s="141"/>
      <c r="HBM38" s="140" t="s">
        <v>35</v>
      </c>
      <c r="HBN38" s="141"/>
      <c r="HBO38" s="141"/>
      <c r="HBP38" s="141"/>
      <c r="HBQ38" s="141"/>
      <c r="HBR38" s="141"/>
      <c r="HBS38" s="141"/>
      <c r="HBT38" s="141"/>
      <c r="HBU38" s="141"/>
      <c r="HBV38" s="141"/>
      <c r="HBW38" s="141"/>
      <c r="HBX38" s="141"/>
      <c r="HBY38" s="141"/>
      <c r="HBZ38" s="141"/>
      <c r="HCA38" s="141"/>
      <c r="HCB38" s="141"/>
      <c r="HCC38" s="140" t="s">
        <v>35</v>
      </c>
      <c r="HCD38" s="141"/>
      <c r="HCE38" s="141"/>
      <c r="HCF38" s="141"/>
      <c r="HCG38" s="141"/>
      <c r="HCH38" s="141"/>
      <c r="HCI38" s="141"/>
      <c r="HCJ38" s="141"/>
      <c r="HCK38" s="141"/>
      <c r="HCL38" s="141"/>
      <c r="HCM38" s="141"/>
      <c r="HCN38" s="141"/>
      <c r="HCO38" s="141"/>
      <c r="HCP38" s="141"/>
      <c r="HCQ38" s="141"/>
      <c r="HCR38" s="141"/>
      <c r="HCS38" s="140" t="s">
        <v>35</v>
      </c>
      <c r="HCT38" s="141"/>
      <c r="HCU38" s="141"/>
      <c r="HCV38" s="141"/>
      <c r="HCW38" s="141"/>
      <c r="HCX38" s="141"/>
      <c r="HCY38" s="141"/>
      <c r="HCZ38" s="141"/>
      <c r="HDA38" s="141"/>
      <c r="HDB38" s="141"/>
      <c r="HDC38" s="141"/>
      <c r="HDD38" s="141"/>
      <c r="HDE38" s="141"/>
      <c r="HDF38" s="141"/>
      <c r="HDG38" s="141"/>
      <c r="HDH38" s="141"/>
      <c r="HDI38" s="140" t="s">
        <v>35</v>
      </c>
      <c r="HDJ38" s="141"/>
      <c r="HDK38" s="141"/>
      <c r="HDL38" s="141"/>
      <c r="HDM38" s="141"/>
      <c r="HDN38" s="141"/>
      <c r="HDO38" s="141"/>
      <c r="HDP38" s="141"/>
      <c r="HDQ38" s="141"/>
      <c r="HDR38" s="141"/>
      <c r="HDS38" s="141"/>
      <c r="HDT38" s="141"/>
      <c r="HDU38" s="141"/>
      <c r="HDV38" s="141"/>
      <c r="HDW38" s="141"/>
      <c r="HDX38" s="141"/>
      <c r="HDY38" s="140" t="s">
        <v>35</v>
      </c>
      <c r="HDZ38" s="141"/>
      <c r="HEA38" s="141"/>
      <c r="HEB38" s="141"/>
      <c r="HEC38" s="141"/>
      <c r="HED38" s="141"/>
      <c r="HEE38" s="141"/>
      <c r="HEF38" s="141"/>
      <c r="HEG38" s="141"/>
      <c r="HEH38" s="141"/>
      <c r="HEI38" s="141"/>
      <c r="HEJ38" s="141"/>
      <c r="HEK38" s="141"/>
      <c r="HEL38" s="141"/>
      <c r="HEM38" s="141"/>
      <c r="HEN38" s="141"/>
      <c r="HEO38" s="140" t="s">
        <v>35</v>
      </c>
      <c r="HEP38" s="141"/>
      <c r="HEQ38" s="141"/>
      <c r="HER38" s="141"/>
      <c r="HES38" s="141"/>
      <c r="HET38" s="141"/>
      <c r="HEU38" s="141"/>
      <c r="HEV38" s="141"/>
      <c r="HEW38" s="141"/>
      <c r="HEX38" s="141"/>
      <c r="HEY38" s="141"/>
      <c r="HEZ38" s="141"/>
      <c r="HFA38" s="141"/>
      <c r="HFB38" s="141"/>
      <c r="HFC38" s="141"/>
      <c r="HFD38" s="141"/>
      <c r="HFE38" s="140" t="s">
        <v>35</v>
      </c>
      <c r="HFF38" s="141"/>
      <c r="HFG38" s="141"/>
      <c r="HFH38" s="141"/>
      <c r="HFI38" s="141"/>
      <c r="HFJ38" s="141"/>
      <c r="HFK38" s="141"/>
      <c r="HFL38" s="141"/>
      <c r="HFM38" s="141"/>
      <c r="HFN38" s="141"/>
      <c r="HFO38" s="141"/>
      <c r="HFP38" s="141"/>
      <c r="HFQ38" s="141"/>
      <c r="HFR38" s="141"/>
      <c r="HFS38" s="141"/>
      <c r="HFT38" s="141"/>
      <c r="HFU38" s="140" t="s">
        <v>35</v>
      </c>
      <c r="HFV38" s="141"/>
      <c r="HFW38" s="141"/>
      <c r="HFX38" s="141"/>
      <c r="HFY38" s="141"/>
      <c r="HFZ38" s="141"/>
      <c r="HGA38" s="141"/>
      <c r="HGB38" s="141"/>
      <c r="HGC38" s="141"/>
      <c r="HGD38" s="141"/>
      <c r="HGE38" s="141"/>
      <c r="HGF38" s="141"/>
      <c r="HGG38" s="141"/>
      <c r="HGH38" s="141"/>
      <c r="HGI38" s="141"/>
      <c r="HGJ38" s="141"/>
      <c r="HGK38" s="140" t="s">
        <v>35</v>
      </c>
      <c r="HGL38" s="141"/>
      <c r="HGM38" s="141"/>
      <c r="HGN38" s="141"/>
      <c r="HGO38" s="141"/>
      <c r="HGP38" s="141"/>
      <c r="HGQ38" s="141"/>
      <c r="HGR38" s="141"/>
      <c r="HGS38" s="141"/>
      <c r="HGT38" s="141"/>
      <c r="HGU38" s="141"/>
      <c r="HGV38" s="141"/>
      <c r="HGW38" s="141"/>
      <c r="HGX38" s="141"/>
      <c r="HGY38" s="141"/>
      <c r="HGZ38" s="141"/>
      <c r="HHA38" s="140" t="s">
        <v>35</v>
      </c>
      <c r="HHB38" s="141"/>
      <c r="HHC38" s="141"/>
      <c r="HHD38" s="141"/>
      <c r="HHE38" s="141"/>
      <c r="HHF38" s="141"/>
      <c r="HHG38" s="141"/>
      <c r="HHH38" s="141"/>
      <c r="HHI38" s="141"/>
      <c r="HHJ38" s="141"/>
      <c r="HHK38" s="141"/>
      <c r="HHL38" s="141"/>
      <c r="HHM38" s="141"/>
      <c r="HHN38" s="141"/>
      <c r="HHO38" s="141"/>
      <c r="HHP38" s="141"/>
      <c r="HHQ38" s="140" t="s">
        <v>35</v>
      </c>
      <c r="HHR38" s="141"/>
      <c r="HHS38" s="141"/>
      <c r="HHT38" s="141"/>
      <c r="HHU38" s="141"/>
      <c r="HHV38" s="141"/>
      <c r="HHW38" s="141"/>
      <c r="HHX38" s="141"/>
      <c r="HHY38" s="141"/>
      <c r="HHZ38" s="141"/>
      <c r="HIA38" s="141"/>
      <c r="HIB38" s="141"/>
      <c r="HIC38" s="141"/>
      <c r="HID38" s="141"/>
      <c r="HIE38" s="141"/>
      <c r="HIF38" s="141"/>
      <c r="HIG38" s="140" t="s">
        <v>35</v>
      </c>
      <c r="HIH38" s="141"/>
      <c r="HII38" s="141"/>
      <c r="HIJ38" s="141"/>
      <c r="HIK38" s="141"/>
      <c r="HIL38" s="141"/>
      <c r="HIM38" s="141"/>
      <c r="HIN38" s="141"/>
      <c r="HIO38" s="141"/>
      <c r="HIP38" s="141"/>
      <c r="HIQ38" s="141"/>
      <c r="HIR38" s="141"/>
      <c r="HIS38" s="141"/>
      <c r="HIT38" s="141"/>
      <c r="HIU38" s="141"/>
      <c r="HIV38" s="141"/>
      <c r="HIW38" s="140" t="s">
        <v>35</v>
      </c>
      <c r="HIX38" s="141"/>
      <c r="HIY38" s="141"/>
      <c r="HIZ38" s="141"/>
      <c r="HJA38" s="141"/>
      <c r="HJB38" s="141"/>
      <c r="HJC38" s="141"/>
      <c r="HJD38" s="141"/>
      <c r="HJE38" s="141"/>
      <c r="HJF38" s="141"/>
      <c r="HJG38" s="141"/>
      <c r="HJH38" s="141"/>
      <c r="HJI38" s="141"/>
      <c r="HJJ38" s="141"/>
      <c r="HJK38" s="141"/>
      <c r="HJL38" s="141"/>
      <c r="HJM38" s="140" t="s">
        <v>35</v>
      </c>
      <c r="HJN38" s="141"/>
      <c r="HJO38" s="141"/>
      <c r="HJP38" s="141"/>
      <c r="HJQ38" s="141"/>
      <c r="HJR38" s="141"/>
      <c r="HJS38" s="141"/>
      <c r="HJT38" s="141"/>
      <c r="HJU38" s="141"/>
      <c r="HJV38" s="141"/>
      <c r="HJW38" s="141"/>
      <c r="HJX38" s="141"/>
      <c r="HJY38" s="141"/>
      <c r="HJZ38" s="141"/>
      <c r="HKA38" s="141"/>
      <c r="HKB38" s="141"/>
      <c r="HKC38" s="140" t="s">
        <v>35</v>
      </c>
      <c r="HKD38" s="141"/>
      <c r="HKE38" s="141"/>
      <c r="HKF38" s="141"/>
      <c r="HKG38" s="141"/>
      <c r="HKH38" s="141"/>
      <c r="HKI38" s="141"/>
      <c r="HKJ38" s="141"/>
      <c r="HKK38" s="141"/>
      <c r="HKL38" s="141"/>
      <c r="HKM38" s="141"/>
      <c r="HKN38" s="141"/>
      <c r="HKO38" s="141"/>
      <c r="HKP38" s="141"/>
      <c r="HKQ38" s="141"/>
      <c r="HKR38" s="141"/>
      <c r="HKS38" s="140" t="s">
        <v>35</v>
      </c>
      <c r="HKT38" s="141"/>
      <c r="HKU38" s="141"/>
      <c r="HKV38" s="141"/>
      <c r="HKW38" s="141"/>
      <c r="HKX38" s="141"/>
      <c r="HKY38" s="141"/>
      <c r="HKZ38" s="141"/>
      <c r="HLA38" s="141"/>
      <c r="HLB38" s="141"/>
      <c r="HLC38" s="141"/>
      <c r="HLD38" s="141"/>
      <c r="HLE38" s="141"/>
      <c r="HLF38" s="141"/>
      <c r="HLG38" s="141"/>
      <c r="HLH38" s="141"/>
      <c r="HLI38" s="140" t="s">
        <v>35</v>
      </c>
      <c r="HLJ38" s="141"/>
      <c r="HLK38" s="141"/>
      <c r="HLL38" s="141"/>
      <c r="HLM38" s="141"/>
      <c r="HLN38" s="141"/>
      <c r="HLO38" s="141"/>
      <c r="HLP38" s="141"/>
      <c r="HLQ38" s="141"/>
      <c r="HLR38" s="141"/>
      <c r="HLS38" s="141"/>
      <c r="HLT38" s="141"/>
      <c r="HLU38" s="141"/>
      <c r="HLV38" s="141"/>
      <c r="HLW38" s="141"/>
      <c r="HLX38" s="141"/>
      <c r="HLY38" s="140" t="s">
        <v>35</v>
      </c>
      <c r="HLZ38" s="141"/>
      <c r="HMA38" s="141"/>
      <c r="HMB38" s="141"/>
      <c r="HMC38" s="141"/>
      <c r="HMD38" s="141"/>
      <c r="HME38" s="141"/>
      <c r="HMF38" s="141"/>
      <c r="HMG38" s="141"/>
      <c r="HMH38" s="141"/>
      <c r="HMI38" s="141"/>
      <c r="HMJ38" s="141"/>
      <c r="HMK38" s="141"/>
      <c r="HML38" s="141"/>
      <c r="HMM38" s="141"/>
      <c r="HMN38" s="141"/>
      <c r="HMO38" s="140" t="s">
        <v>35</v>
      </c>
      <c r="HMP38" s="141"/>
      <c r="HMQ38" s="141"/>
      <c r="HMR38" s="141"/>
      <c r="HMS38" s="141"/>
      <c r="HMT38" s="141"/>
      <c r="HMU38" s="141"/>
      <c r="HMV38" s="141"/>
      <c r="HMW38" s="141"/>
      <c r="HMX38" s="141"/>
      <c r="HMY38" s="141"/>
      <c r="HMZ38" s="141"/>
      <c r="HNA38" s="141"/>
      <c r="HNB38" s="141"/>
      <c r="HNC38" s="141"/>
      <c r="HND38" s="141"/>
      <c r="HNE38" s="140" t="s">
        <v>35</v>
      </c>
      <c r="HNF38" s="141"/>
      <c r="HNG38" s="141"/>
      <c r="HNH38" s="141"/>
      <c r="HNI38" s="141"/>
      <c r="HNJ38" s="141"/>
      <c r="HNK38" s="141"/>
      <c r="HNL38" s="141"/>
      <c r="HNM38" s="141"/>
      <c r="HNN38" s="141"/>
      <c r="HNO38" s="141"/>
      <c r="HNP38" s="141"/>
      <c r="HNQ38" s="141"/>
      <c r="HNR38" s="141"/>
      <c r="HNS38" s="141"/>
      <c r="HNT38" s="141"/>
      <c r="HNU38" s="140" t="s">
        <v>35</v>
      </c>
      <c r="HNV38" s="141"/>
      <c r="HNW38" s="141"/>
      <c r="HNX38" s="141"/>
      <c r="HNY38" s="141"/>
      <c r="HNZ38" s="141"/>
      <c r="HOA38" s="141"/>
      <c r="HOB38" s="141"/>
      <c r="HOC38" s="141"/>
      <c r="HOD38" s="141"/>
      <c r="HOE38" s="141"/>
      <c r="HOF38" s="141"/>
      <c r="HOG38" s="141"/>
      <c r="HOH38" s="141"/>
      <c r="HOI38" s="141"/>
      <c r="HOJ38" s="141"/>
      <c r="HOK38" s="140" t="s">
        <v>35</v>
      </c>
      <c r="HOL38" s="141"/>
      <c r="HOM38" s="141"/>
      <c r="HON38" s="141"/>
      <c r="HOO38" s="141"/>
      <c r="HOP38" s="141"/>
      <c r="HOQ38" s="141"/>
      <c r="HOR38" s="141"/>
      <c r="HOS38" s="141"/>
      <c r="HOT38" s="141"/>
      <c r="HOU38" s="141"/>
      <c r="HOV38" s="141"/>
      <c r="HOW38" s="141"/>
      <c r="HOX38" s="141"/>
      <c r="HOY38" s="141"/>
      <c r="HOZ38" s="141"/>
      <c r="HPA38" s="140" t="s">
        <v>35</v>
      </c>
      <c r="HPB38" s="141"/>
      <c r="HPC38" s="141"/>
      <c r="HPD38" s="141"/>
      <c r="HPE38" s="141"/>
      <c r="HPF38" s="141"/>
      <c r="HPG38" s="141"/>
      <c r="HPH38" s="141"/>
      <c r="HPI38" s="141"/>
      <c r="HPJ38" s="141"/>
      <c r="HPK38" s="141"/>
      <c r="HPL38" s="141"/>
      <c r="HPM38" s="141"/>
      <c r="HPN38" s="141"/>
      <c r="HPO38" s="141"/>
      <c r="HPP38" s="141"/>
      <c r="HPQ38" s="140" t="s">
        <v>35</v>
      </c>
      <c r="HPR38" s="141"/>
      <c r="HPS38" s="141"/>
      <c r="HPT38" s="141"/>
      <c r="HPU38" s="141"/>
      <c r="HPV38" s="141"/>
      <c r="HPW38" s="141"/>
      <c r="HPX38" s="141"/>
      <c r="HPY38" s="141"/>
      <c r="HPZ38" s="141"/>
      <c r="HQA38" s="141"/>
      <c r="HQB38" s="141"/>
      <c r="HQC38" s="141"/>
      <c r="HQD38" s="141"/>
      <c r="HQE38" s="141"/>
      <c r="HQF38" s="141"/>
      <c r="HQG38" s="140" t="s">
        <v>35</v>
      </c>
      <c r="HQH38" s="141"/>
      <c r="HQI38" s="141"/>
      <c r="HQJ38" s="141"/>
      <c r="HQK38" s="141"/>
      <c r="HQL38" s="141"/>
      <c r="HQM38" s="141"/>
      <c r="HQN38" s="141"/>
      <c r="HQO38" s="141"/>
      <c r="HQP38" s="141"/>
      <c r="HQQ38" s="141"/>
      <c r="HQR38" s="141"/>
      <c r="HQS38" s="141"/>
      <c r="HQT38" s="141"/>
      <c r="HQU38" s="141"/>
      <c r="HQV38" s="141"/>
      <c r="HQW38" s="140" t="s">
        <v>35</v>
      </c>
      <c r="HQX38" s="141"/>
      <c r="HQY38" s="141"/>
      <c r="HQZ38" s="141"/>
      <c r="HRA38" s="141"/>
      <c r="HRB38" s="141"/>
      <c r="HRC38" s="141"/>
      <c r="HRD38" s="141"/>
      <c r="HRE38" s="141"/>
      <c r="HRF38" s="141"/>
      <c r="HRG38" s="141"/>
      <c r="HRH38" s="141"/>
      <c r="HRI38" s="141"/>
      <c r="HRJ38" s="141"/>
      <c r="HRK38" s="141"/>
      <c r="HRL38" s="141"/>
      <c r="HRM38" s="140" t="s">
        <v>35</v>
      </c>
      <c r="HRN38" s="141"/>
      <c r="HRO38" s="141"/>
      <c r="HRP38" s="141"/>
      <c r="HRQ38" s="141"/>
      <c r="HRR38" s="141"/>
      <c r="HRS38" s="141"/>
      <c r="HRT38" s="141"/>
      <c r="HRU38" s="141"/>
      <c r="HRV38" s="141"/>
      <c r="HRW38" s="141"/>
      <c r="HRX38" s="141"/>
      <c r="HRY38" s="141"/>
      <c r="HRZ38" s="141"/>
      <c r="HSA38" s="141"/>
      <c r="HSB38" s="141"/>
      <c r="HSC38" s="140" t="s">
        <v>35</v>
      </c>
      <c r="HSD38" s="141"/>
      <c r="HSE38" s="141"/>
      <c r="HSF38" s="141"/>
      <c r="HSG38" s="141"/>
      <c r="HSH38" s="141"/>
      <c r="HSI38" s="141"/>
      <c r="HSJ38" s="141"/>
      <c r="HSK38" s="141"/>
      <c r="HSL38" s="141"/>
      <c r="HSM38" s="141"/>
      <c r="HSN38" s="141"/>
      <c r="HSO38" s="141"/>
      <c r="HSP38" s="141"/>
      <c r="HSQ38" s="141"/>
      <c r="HSR38" s="141"/>
      <c r="HSS38" s="140" t="s">
        <v>35</v>
      </c>
      <c r="HST38" s="141"/>
      <c r="HSU38" s="141"/>
      <c r="HSV38" s="141"/>
      <c r="HSW38" s="141"/>
      <c r="HSX38" s="141"/>
      <c r="HSY38" s="141"/>
      <c r="HSZ38" s="141"/>
      <c r="HTA38" s="141"/>
      <c r="HTB38" s="141"/>
      <c r="HTC38" s="141"/>
      <c r="HTD38" s="141"/>
      <c r="HTE38" s="141"/>
      <c r="HTF38" s="141"/>
      <c r="HTG38" s="141"/>
      <c r="HTH38" s="141"/>
      <c r="HTI38" s="140" t="s">
        <v>35</v>
      </c>
      <c r="HTJ38" s="141"/>
      <c r="HTK38" s="141"/>
      <c r="HTL38" s="141"/>
      <c r="HTM38" s="141"/>
      <c r="HTN38" s="141"/>
      <c r="HTO38" s="141"/>
      <c r="HTP38" s="141"/>
      <c r="HTQ38" s="141"/>
      <c r="HTR38" s="141"/>
      <c r="HTS38" s="141"/>
      <c r="HTT38" s="141"/>
      <c r="HTU38" s="141"/>
      <c r="HTV38" s="141"/>
      <c r="HTW38" s="141"/>
      <c r="HTX38" s="141"/>
      <c r="HTY38" s="140" t="s">
        <v>35</v>
      </c>
      <c r="HTZ38" s="141"/>
      <c r="HUA38" s="141"/>
      <c r="HUB38" s="141"/>
      <c r="HUC38" s="141"/>
      <c r="HUD38" s="141"/>
      <c r="HUE38" s="141"/>
      <c r="HUF38" s="141"/>
      <c r="HUG38" s="141"/>
      <c r="HUH38" s="141"/>
      <c r="HUI38" s="141"/>
      <c r="HUJ38" s="141"/>
      <c r="HUK38" s="141"/>
      <c r="HUL38" s="141"/>
      <c r="HUM38" s="141"/>
      <c r="HUN38" s="141"/>
      <c r="HUO38" s="140" t="s">
        <v>35</v>
      </c>
      <c r="HUP38" s="141"/>
      <c r="HUQ38" s="141"/>
      <c r="HUR38" s="141"/>
      <c r="HUS38" s="141"/>
      <c r="HUT38" s="141"/>
      <c r="HUU38" s="141"/>
      <c r="HUV38" s="141"/>
      <c r="HUW38" s="141"/>
      <c r="HUX38" s="141"/>
      <c r="HUY38" s="141"/>
      <c r="HUZ38" s="141"/>
      <c r="HVA38" s="141"/>
      <c r="HVB38" s="141"/>
      <c r="HVC38" s="141"/>
      <c r="HVD38" s="141"/>
      <c r="HVE38" s="140" t="s">
        <v>35</v>
      </c>
      <c r="HVF38" s="141"/>
      <c r="HVG38" s="141"/>
      <c r="HVH38" s="141"/>
      <c r="HVI38" s="141"/>
      <c r="HVJ38" s="141"/>
      <c r="HVK38" s="141"/>
      <c r="HVL38" s="141"/>
      <c r="HVM38" s="141"/>
      <c r="HVN38" s="141"/>
      <c r="HVO38" s="141"/>
      <c r="HVP38" s="141"/>
      <c r="HVQ38" s="141"/>
      <c r="HVR38" s="141"/>
      <c r="HVS38" s="141"/>
      <c r="HVT38" s="141"/>
      <c r="HVU38" s="140" t="s">
        <v>35</v>
      </c>
      <c r="HVV38" s="141"/>
      <c r="HVW38" s="141"/>
      <c r="HVX38" s="141"/>
      <c r="HVY38" s="141"/>
      <c r="HVZ38" s="141"/>
      <c r="HWA38" s="141"/>
      <c r="HWB38" s="141"/>
      <c r="HWC38" s="141"/>
      <c r="HWD38" s="141"/>
      <c r="HWE38" s="141"/>
      <c r="HWF38" s="141"/>
      <c r="HWG38" s="141"/>
      <c r="HWH38" s="141"/>
      <c r="HWI38" s="141"/>
      <c r="HWJ38" s="141"/>
      <c r="HWK38" s="140" t="s">
        <v>35</v>
      </c>
      <c r="HWL38" s="141"/>
      <c r="HWM38" s="141"/>
      <c r="HWN38" s="141"/>
      <c r="HWO38" s="141"/>
      <c r="HWP38" s="141"/>
      <c r="HWQ38" s="141"/>
      <c r="HWR38" s="141"/>
      <c r="HWS38" s="141"/>
      <c r="HWT38" s="141"/>
      <c r="HWU38" s="141"/>
      <c r="HWV38" s="141"/>
      <c r="HWW38" s="141"/>
      <c r="HWX38" s="141"/>
      <c r="HWY38" s="141"/>
      <c r="HWZ38" s="141"/>
      <c r="HXA38" s="140" t="s">
        <v>35</v>
      </c>
      <c r="HXB38" s="141"/>
      <c r="HXC38" s="141"/>
      <c r="HXD38" s="141"/>
      <c r="HXE38" s="141"/>
      <c r="HXF38" s="141"/>
      <c r="HXG38" s="141"/>
      <c r="HXH38" s="141"/>
      <c r="HXI38" s="141"/>
      <c r="HXJ38" s="141"/>
      <c r="HXK38" s="141"/>
      <c r="HXL38" s="141"/>
      <c r="HXM38" s="141"/>
      <c r="HXN38" s="141"/>
      <c r="HXO38" s="141"/>
      <c r="HXP38" s="141"/>
      <c r="HXQ38" s="140" t="s">
        <v>35</v>
      </c>
      <c r="HXR38" s="141"/>
      <c r="HXS38" s="141"/>
      <c r="HXT38" s="141"/>
      <c r="HXU38" s="141"/>
      <c r="HXV38" s="141"/>
      <c r="HXW38" s="141"/>
      <c r="HXX38" s="141"/>
      <c r="HXY38" s="141"/>
      <c r="HXZ38" s="141"/>
      <c r="HYA38" s="141"/>
      <c r="HYB38" s="141"/>
      <c r="HYC38" s="141"/>
      <c r="HYD38" s="141"/>
      <c r="HYE38" s="141"/>
      <c r="HYF38" s="141"/>
      <c r="HYG38" s="140" t="s">
        <v>35</v>
      </c>
      <c r="HYH38" s="141"/>
      <c r="HYI38" s="141"/>
      <c r="HYJ38" s="141"/>
      <c r="HYK38" s="141"/>
      <c r="HYL38" s="141"/>
      <c r="HYM38" s="141"/>
      <c r="HYN38" s="141"/>
      <c r="HYO38" s="141"/>
      <c r="HYP38" s="141"/>
      <c r="HYQ38" s="141"/>
      <c r="HYR38" s="141"/>
      <c r="HYS38" s="141"/>
      <c r="HYT38" s="141"/>
      <c r="HYU38" s="141"/>
      <c r="HYV38" s="141"/>
      <c r="HYW38" s="140" t="s">
        <v>35</v>
      </c>
      <c r="HYX38" s="141"/>
      <c r="HYY38" s="141"/>
      <c r="HYZ38" s="141"/>
      <c r="HZA38" s="141"/>
      <c r="HZB38" s="141"/>
      <c r="HZC38" s="141"/>
      <c r="HZD38" s="141"/>
      <c r="HZE38" s="141"/>
      <c r="HZF38" s="141"/>
      <c r="HZG38" s="141"/>
      <c r="HZH38" s="141"/>
      <c r="HZI38" s="141"/>
      <c r="HZJ38" s="141"/>
      <c r="HZK38" s="141"/>
      <c r="HZL38" s="141"/>
      <c r="HZM38" s="140" t="s">
        <v>35</v>
      </c>
      <c r="HZN38" s="141"/>
      <c r="HZO38" s="141"/>
      <c r="HZP38" s="141"/>
      <c r="HZQ38" s="141"/>
      <c r="HZR38" s="141"/>
      <c r="HZS38" s="141"/>
      <c r="HZT38" s="141"/>
      <c r="HZU38" s="141"/>
      <c r="HZV38" s="141"/>
      <c r="HZW38" s="141"/>
      <c r="HZX38" s="141"/>
      <c r="HZY38" s="141"/>
      <c r="HZZ38" s="141"/>
      <c r="IAA38" s="141"/>
      <c r="IAB38" s="141"/>
      <c r="IAC38" s="140" t="s">
        <v>35</v>
      </c>
      <c r="IAD38" s="141"/>
      <c r="IAE38" s="141"/>
      <c r="IAF38" s="141"/>
      <c r="IAG38" s="141"/>
      <c r="IAH38" s="141"/>
      <c r="IAI38" s="141"/>
      <c r="IAJ38" s="141"/>
      <c r="IAK38" s="141"/>
      <c r="IAL38" s="141"/>
      <c r="IAM38" s="141"/>
      <c r="IAN38" s="141"/>
      <c r="IAO38" s="141"/>
      <c r="IAP38" s="141"/>
      <c r="IAQ38" s="141"/>
      <c r="IAR38" s="141"/>
      <c r="IAS38" s="140" t="s">
        <v>35</v>
      </c>
      <c r="IAT38" s="141"/>
      <c r="IAU38" s="141"/>
      <c r="IAV38" s="141"/>
      <c r="IAW38" s="141"/>
      <c r="IAX38" s="141"/>
      <c r="IAY38" s="141"/>
      <c r="IAZ38" s="141"/>
      <c r="IBA38" s="141"/>
      <c r="IBB38" s="141"/>
      <c r="IBC38" s="141"/>
      <c r="IBD38" s="141"/>
      <c r="IBE38" s="141"/>
      <c r="IBF38" s="141"/>
      <c r="IBG38" s="141"/>
      <c r="IBH38" s="141"/>
      <c r="IBI38" s="140" t="s">
        <v>35</v>
      </c>
      <c r="IBJ38" s="141"/>
      <c r="IBK38" s="141"/>
      <c r="IBL38" s="141"/>
      <c r="IBM38" s="141"/>
      <c r="IBN38" s="141"/>
      <c r="IBO38" s="141"/>
      <c r="IBP38" s="141"/>
      <c r="IBQ38" s="141"/>
      <c r="IBR38" s="141"/>
      <c r="IBS38" s="141"/>
      <c r="IBT38" s="141"/>
      <c r="IBU38" s="141"/>
      <c r="IBV38" s="141"/>
      <c r="IBW38" s="141"/>
      <c r="IBX38" s="141"/>
      <c r="IBY38" s="140" t="s">
        <v>35</v>
      </c>
      <c r="IBZ38" s="141"/>
      <c r="ICA38" s="141"/>
      <c r="ICB38" s="141"/>
      <c r="ICC38" s="141"/>
      <c r="ICD38" s="141"/>
      <c r="ICE38" s="141"/>
      <c r="ICF38" s="141"/>
      <c r="ICG38" s="141"/>
      <c r="ICH38" s="141"/>
      <c r="ICI38" s="141"/>
      <c r="ICJ38" s="141"/>
      <c r="ICK38" s="141"/>
      <c r="ICL38" s="141"/>
      <c r="ICM38" s="141"/>
      <c r="ICN38" s="141"/>
      <c r="ICO38" s="140" t="s">
        <v>35</v>
      </c>
      <c r="ICP38" s="141"/>
      <c r="ICQ38" s="141"/>
      <c r="ICR38" s="141"/>
      <c r="ICS38" s="141"/>
      <c r="ICT38" s="141"/>
      <c r="ICU38" s="141"/>
      <c r="ICV38" s="141"/>
      <c r="ICW38" s="141"/>
      <c r="ICX38" s="141"/>
      <c r="ICY38" s="141"/>
      <c r="ICZ38" s="141"/>
      <c r="IDA38" s="141"/>
      <c r="IDB38" s="141"/>
      <c r="IDC38" s="141"/>
      <c r="IDD38" s="141"/>
      <c r="IDE38" s="140" t="s">
        <v>35</v>
      </c>
      <c r="IDF38" s="141"/>
      <c r="IDG38" s="141"/>
      <c r="IDH38" s="141"/>
      <c r="IDI38" s="141"/>
      <c r="IDJ38" s="141"/>
      <c r="IDK38" s="141"/>
      <c r="IDL38" s="141"/>
      <c r="IDM38" s="141"/>
      <c r="IDN38" s="141"/>
      <c r="IDO38" s="141"/>
      <c r="IDP38" s="141"/>
      <c r="IDQ38" s="141"/>
      <c r="IDR38" s="141"/>
      <c r="IDS38" s="141"/>
      <c r="IDT38" s="141"/>
      <c r="IDU38" s="140" t="s">
        <v>35</v>
      </c>
      <c r="IDV38" s="141"/>
      <c r="IDW38" s="141"/>
      <c r="IDX38" s="141"/>
      <c r="IDY38" s="141"/>
      <c r="IDZ38" s="141"/>
      <c r="IEA38" s="141"/>
      <c r="IEB38" s="141"/>
      <c r="IEC38" s="141"/>
      <c r="IED38" s="141"/>
      <c r="IEE38" s="141"/>
      <c r="IEF38" s="141"/>
      <c r="IEG38" s="141"/>
      <c r="IEH38" s="141"/>
      <c r="IEI38" s="141"/>
      <c r="IEJ38" s="141"/>
      <c r="IEK38" s="140" t="s">
        <v>35</v>
      </c>
      <c r="IEL38" s="141"/>
      <c r="IEM38" s="141"/>
      <c r="IEN38" s="141"/>
      <c r="IEO38" s="141"/>
      <c r="IEP38" s="141"/>
      <c r="IEQ38" s="141"/>
      <c r="IER38" s="141"/>
      <c r="IES38" s="141"/>
      <c r="IET38" s="141"/>
      <c r="IEU38" s="141"/>
      <c r="IEV38" s="141"/>
      <c r="IEW38" s="141"/>
      <c r="IEX38" s="141"/>
      <c r="IEY38" s="141"/>
      <c r="IEZ38" s="141"/>
      <c r="IFA38" s="140" t="s">
        <v>35</v>
      </c>
      <c r="IFB38" s="141"/>
      <c r="IFC38" s="141"/>
      <c r="IFD38" s="141"/>
      <c r="IFE38" s="141"/>
      <c r="IFF38" s="141"/>
      <c r="IFG38" s="141"/>
      <c r="IFH38" s="141"/>
      <c r="IFI38" s="141"/>
      <c r="IFJ38" s="141"/>
      <c r="IFK38" s="141"/>
      <c r="IFL38" s="141"/>
      <c r="IFM38" s="141"/>
      <c r="IFN38" s="141"/>
      <c r="IFO38" s="141"/>
      <c r="IFP38" s="141"/>
      <c r="IFQ38" s="140" t="s">
        <v>35</v>
      </c>
      <c r="IFR38" s="141"/>
      <c r="IFS38" s="141"/>
      <c r="IFT38" s="141"/>
      <c r="IFU38" s="141"/>
      <c r="IFV38" s="141"/>
      <c r="IFW38" s="141"/>
      <c r="IFX38" s="141"/>
      <c r="IFY38" s="141"/>
      <c r="IFZ38" s="141"/>
      <c r="IGA38" s="141"/>
      <c r="IGB38" s="141"/>
      <c r="IGC38" s="141"/>
      <c r="IGD38" s="141"/>
      <c r="IGE38" s="141"/>
      <c r="IGF38" s="141"/>
      <c r="IGG38" s="140" t="s">
        <v>35</v>
      </c>
      <c r="IGH38" s="141"/>
      <c r="IGI38" s="141"/>
      <c r="IGJ38" s="141"/>
      <c r="IGK38" s="141"/>
      <c r="IGL38" s="141"/>
      <c r="IGM38" s="141"/>
      <c r="IGN38" s="141"/>
      <c r="IGO38" s="141"/>
      <c r="IGP38" s="141"/>
      <c r="IGQ38" s="141"/>
      <c r="IGR38" s="141"/>
      <c r="IGS38" s="141"/>
      <c r="IGT38" s="141"/>
      <c r="IGU38" s="141"/>
      <c r="IGV38" s="141"/>
      <c r="IGW38" s="140" t="s">
        <v>35</v>
      </c>
      <c r="IGX38" s="141"/>
      <c r="IGY38" s="141"/>
      <c r="IGZ38" s="141"/>
      <c r="IHA38" s="141"/>
      <c r="IHB38" s="141"/>
      <c r="IHC38" s="141"/>
      <c r="IHD38" s="141"/>
      <c r="IHE38" s="141"/>
      <c r="IHF38" s="141"/>
      <c r="IHG38" s="141"/>
      <c r="IHH38" s="141"/>
      <c r="IHI38" s="141"/>
      <c r="IHJ38" s="141"/>
      <c r="IHK38" s="141"/>
      <c r="IHL38" s="141"/>
      <c r="IHM38" s="140" t="s">
        <v>35</v>
      </c>
      <c r="IHN38" s="141"/>
      <c r="IHO38" s="141"/>
      <c r="IHP38" s="141"/>
      <c r="IHQ38" s="141"/>
      <c r="IHR38" s="141"/>
      <c r="IHS38" s="141"/>
      <c r="IHT38" s="141"/>
      <c r="IHU38" s="141"/>
      <c r="IHV38" s="141"/>
      <c r="IHW38" s="141"/>
      <c r="IHX38" s="141"/>
      <c r="IHY38" s="141"/>
      <c r="IHZ38" s="141"/>
      <c r="IIA38" s="141"/>
      <c r="IIB38" s="141"/>
      <c r="IIC38" s="140" t="s">
        <v>35</v>
      </c>
      <c r="IID38" s="141"/>
      <c r="IIE38" s="141"/>
      <c r="IIF38" s="141"/>
      <c r="IIG38" s="141"/>
      <c r="IIH38" s="141"/>
      <c r="III38" s="141"/>
      <c r="IIJ38" s="141"/>
      <c r="IIK38" s="141"/>
      <c r="IIL38" s="141"/>
      <c r="IIM38" s="141"/>
      <c r="IIN38" s="141"/>
      <c r="IIO38" s="141"/>
      <c r="IIP38" s="141"/>
      <c r="IIQ38" s="141"/>
      <c r="IIR38" s="141"/>
      <c r="IIS38" s="140" t="s">
        <v>35</v>
      </c>
      <c r="IIT38" s="141"/>
      <c r="IIU38" s="141"/>
      <c r="IIV38" s="141"/>
      <c r="IIW38" s="141"/>
      <c r="IIX38" s="141"/>
      <c r="IIY38" s="141"/>
      <c r="IIZ38" s="141"/>
      <c r="IJA38" s="141"/>
      <c r="IJB38" s="141"/>
      <c r="IJC38" s="141"/>
      <c r="IJD38" s="141"/>
      <c r="IJE38" s="141"/>
      <c r="IJF38" s="141"/>
      <c r="IJG38" s="141"/>
      <c r="IJH38" s="141"/>
      <c r="IJI38" s="140" t="s">
        <v>35</v>
      </c>
      <c r="IJJ38" s="141"/>
      <c r="IJK38" s="141"/>
      <c r="IJL38" s="141"/>
      <c r="IJM38" s="141"/>
      <c r="IJN38" s="141"/>
      <c r="IJO38" s="141"/>
      <c r="IJP38" s="141"/>
      <c r="IJQ38" s="141"/>
      <c r="IJR38" s="141"/>
      <c r="IJS38" s="141"/>
      <c r="IJT38" s="141"/>
      <c r="IJU38" s="141"/>
      <c r="IJV38" s="141"/>
      <c r="IJW38" s="141"/>
      <c r="IJX38" s="141"/>
      <c r="IJY38" s="140" t="s">
        <v>35</v>
      </c>
      <c r="IJZ38" s="141"/>
      <c r="IKA38" s="141"/>
      <c r="IKB38" s="141"/>
      <c r="IKC38" s="141"/>
      <c r="IKD38" s="141"/>
      <c r="IKE38" s="141"/>
      <c r="IKF38" s="141"/>
      <c r="IKG38" s="141"/>
      <c r="IKH38" s="141"/>
      <c r="IKI38" s="141"/>
      <c r="IKJ38" s="141"/>
      <c r="IKK38" s="141"/>
      <c r="IKL38" s="141"/>
      <c r="IKM38" s="141"/>
      <c r="IKN38" s="141"/>
      <c r="IKO38" s="140" t="s">
        <v>35</v>
      </c>
      <c r="IKP38" s="141"/>
      <c r="IKQ38" s="141"/>
      <c r="IKR38" s="141"/>
      <c r="IKS38" s="141"/>
      <c r="IKT38" s="141"/>
      <c r="IKU38" s="141"/>
      <c r="IKV38" s="141"/>
      <c r="IKW38" s="141"/>
      <c r="IKX38" s="141"/>
      <c r="IKY38" s="141"/>
      <c r="IKZ38" s="141"/>
      <c r="ILA38" s="141"/>
      <c r="ILB38" s="141"/>
      <c r="ILC38" s="141"/>
      <c r="ILD38" s="141"/>
      <c r="ILE38" s="140" t="s">
        <v>35</v>
      </c>
      <c r="ILF38" s="141"/>
      <c r="ILG38" s="141"/>
      <c r="ILH38" s="141"/>
      <c r="ILI38" s="141"/>
      <c r="ILJ38" s="141"/>
      <c r="ILK38" s="141"/>
      <c r="ILL38" s="141"/>
      <c r="ILM38" s="141"/>
      <c r="ILN38" s="141"/>
      <c r="ILO38" s="141"/>
      <c r="ILP38" s="141"/>
      <c r="ILQ38" s="141"/>
      <c r="ILR38" s="141"/>
      <c r="ILS38" s="141"/>
      <c r="ILT38" s="141"/>
      <c r="ILU38" s="140" t="s">
        <v>35</v>
      </c>
      <c r="ILV38" s="141"/>
      <c r="ILW38" s="141"/>
      <c r="ILX38" s="141"/>
      <c r="ILY38" s="141"/>
      <c r="ILZ38" s="141"/>
      <c r="IMA38" s="141"/>
      <c r="IMB38" s="141"/>
      <c r="IMC38" s="141"/>
      <c r="IMD38" s="141"/>
      <c r="IME38" s="141"/>
      <c r="IMF38" s="141"/>
      <c r="IMG38" s="141"/>
      <c r="IMH38" s="141"/>
      <c r="IMI38" s="141"/>
      <c r="IMJ38" s="141"/>
      <c r="IMK38" s="140" t="s">
        <v>35</v>
      </c>
      <c r="IML38" s="141"/>
      <c r="IMM38" s="141"/>
      <c r="IMN38" s="141"/>
      <c r="IMO38" s="141"/>
      <c r="IMP38" s="141"/>
      <c r="IMQ38" s="141"/>
      <c r="IMR38" s="141"/>
      <c r="IMS38" s="141"/>
      <c r="IMT38" s="141"/>
      <c r="IMU38" s="141"/>
      <c r="IMV38" s="141"/>
      <c r="IMW38" s="141"/>
      <c r="IMX38" s="141"/>
      <c r="IMY38" s="141"/>
      <c r="IMZ38" s="141"/>
      <c r="INA38" s="140" t="s">
        <v>35</v>
      </c>
      <c r="INB38" s="141"/>
      <c r="INC38" s="141"/>
      <c r="IND38" s="141"/>
      <c r="INE38" s="141"/>
      <c r="INF38" s="141"/>
      <c r="ING38" s="141"/>
      <c r="INH38" s="141"/>
      <c r="INI38" s="141"/>
      <c r="INJ38" s="141"/>
      <c r="INK38" s="141"/>
      <c r="INL38" s="141"/>
      <c r="INM38" s="141"/>
      <c r="INN38" s="141"/>
      <c r="INO38" s="141"/>
      <c r="INP38" s="141"/>
      <c r="INQ38" s="140" t="s">
        <v>35</v>
      </c>
      <c r="INR38" s="141"/>
      <c r="INS38" s="141"/>
      <c r="INT38" s="141"/>
      <c r="INU38" s="141"/>
      <c r="INV38" s="141"/>
      <c r="INW38" s="141"/>
      <c r="INX38" s="141"/>
      <c r="INY38" s="141"/>
      <c r="INZ38" s="141"/>
      <c r="IOA38" s="141"/>
      <c r="IOB38" s="141"/>
      <c r="IOC38" s="141"/>
      <c r="IOD38" s="141"/>
      <c r="IOE38" s="141"/>
      <c r="IOF38" s="141"/>
      <c r="IOG38" s="140" t="s">
        <v>35</v>
      </c>
      <c r="IOH38" s="141"/>
      <c r="IOI38" s="141"/>
      <c r="IOJ38" s="141"/>
      <c r="IOK38" s="141"/>
      <c r="IOL38" s="141"/>
      <c r="IOM38" s="141"/>
      <c r="ION38" s="141"/>
      <c r="IOO38" s="141"/>
      <c r="IOP38" s="141"/>
      <c r="IOQ38" s="141"/>
      <c r="IOR38" s="141"/>
      <c r="IOS38" s="141"/>
      <c r="IOT38" s="141"/>
      <c r="IOU38" s="141"/>
      <c r="IOV38" s="141"/>
      <c r="IOW38" s="140" t="s">
        <v>35</v>
      </c>
      <c r="IOX38" s="141"/>
      <c r="IOY38" s="141"/>
      <c r="IOZ38" s="141"/>
      <c r="IPA38" s="141"/>
      <c r="IPB38" s="141"/>
      <c r="IPC38" s="141"/>
      <c r="IPD38" s="141"/>
      <c r="IPE38" s="141"/>
      <c r="IPF38" s="141"/>
      <c r="IPG38" s="141"/>
      <c r="IPH38" s="141"/>
      <c r="IPI38" s="141"/>
      <c r="IPJ38" s="141"/>
      <c r="IPK38" s="141"/>
      <c r="IPL38" s="141"/>
      <c r="IPM38" s="140" t="s">
        <v>35</v>
      </c>
      <c r="IPN38" s="141"/>
      <c r="IPO38" s="141"/>
      <c r="IPP38" s="141"/>
      <c r="IPQ38" s="141"/>
      <c r="IPR38" s="141"/>
      <c r="IPS38" s="141"/>
      <c r="IPT38" s="141"/>
      <c r="IPU38" s="141"/>
      <c r="IPV38" s="141"/>
      <c r="IPW38" s="141"/>
      <c r="IPX38" s="141"/>
      <c r="IPY38" s="141"/>
      <c r="IPZ38" s="141"/>
      <c r="IQA38" s="141"/>
      <c r="IQB38" s="141"/>
      <c r="IQC38" s="140" t="s">
        <v>35</v>
      </c>
      <c r="IQD38" s="141"/>
      <c r="IQE38" s="141"/>
      <c r="IQF38" s="141"/>
      <c r="IQG38" s="141"/>
      <c r="IQH38" s="141"/>
      <c r="IQI38" s="141"/>
      <c r="IQJ38" s="141"/>
      <c r="IQK38" s="141"/>
      <c r="IQL38" s="141"/>
      <c r="IQM38" s="141"/>
      <c r="IQN38" s="141"/>
      <c r="IQO38" s="141"/>
      <c r="IQP38" s="141"/>
      <c r="IQQ38" s="141"/>
      <c r="IQR38" s="141"/>
      <c r="IQS38" s="140" t="s">
        <v>35</v>
      </c>
      <c r="IQT38" s="141"/>
      <c r="IQU38" s="141"/>
      <c r="IQV38" s="141"/>
      <c r="IQW38" s="141"/>
      <c r="IQX38" s="141"/>
      <c r="IQY38" s="141"/>
      <c r="IQZ38" s="141"/>
      <c r="IRA38" s="141"/>
      <c r="IRB38" s="141"/>
      <c r="IRC38" s="141"/>
      <c r="IRD38" s="141"/>
      <c r="IRE38" s="141"/>
      <c r="IRF38" s="141"/>
      <c r="IRG38" s="141"/>
      <c r="IRH38" s="141"/>
      <c r="IRI38" s="140" t="s">
        <v>35</v>
      </c>
      <c r="IRJ38" s="141"/>
      <c r="IRK38" s="141"/>
      <c r="IRL38" s="141"/>
      <c r="IRM38" s="141"/>
      <c r="IRN38" s="141"/>
      <c r="IRO38" s="141"/>
      <c r="IRP38" s="141"/>
      <c r="IRQ38" s="141"/>
      <c r="IRR38" s="141"/>
      <c r="IRS38" s="141"/>
      <c r="IRT38" s="141"/>
      <c r="IRU38" s="141"/>
      <c r="IRV38" s="141"/>
      <c r="IRW38" s="141"/>
      <c r="IRX38" s="141"/>
      <c r="IRY38" s="140" t="s">
        <v>35</v>
      </c>
      <c r="IRZ38" s="141"/>
      <c r="ISA38" s="141"/>
      <c r="ISB38" s="141"/>
      <c r="ISC38" s="141"/>
      <c r="ISD38" s="141"/>
      <c r="ISE38" s="141"/>
      <c r="ISF38" s="141"/>
      <c r="ISG38" s="141"/>
      <c r="ISH38" s="141"/>
      <c r="ISI38" s="141"/>
      <c r="ISJ38" s="141"/>
      <c r="ISK38" s="141"/>
      <c r="ISL38" s="141"/>
      <c r="ISM38" s="141"/>
      <c r="ISN38" s="141"/>
      <c r="ISO38" s="140" t="s">
        <v>35</v>
      </c>
      <c r="ISP38" s="141"/>
      <c r="ISQ38" s="141"/>
      <c r="ISR38" s="141"/>
      <c r="ISS38" s="141"/>
      <c r="IST38" s="141"/>
      <c r="ISU38" s="141"/>
      <c r="ISV38" s="141"/>
      <c r="ISW38" s="141"/>
      <c r="ISX38" s="141"/>
      <c r="ISY38" s="141"/>
      <c r="ISZ38" s="141"/>
      <c r="ITA38" s="141"/>
      <c r="ITB38" s="141"/>
      <c r="ITC38" s="141"/>
      <c r="ITD38" s="141"/>
      <c r="ITE38" s="140" t="s">
        <v>35</v>
      </c>
      <c r="ITF38" s="141"/>
      <c r="ITG38" s="141"/>
      <c r="ITH38" s="141"/>
      <c r="ITI38" s="141"/>
      <c r="ITJ38" s="141"/>
      <c r="ITK38" s="141"/>
      <c r="ITL38" s="141"/>
      <c r="ITM38" s="141"/>
      <c r="ITN38" s="141"/>
      <c r="ITO38" s="141"/>
      <c r="ITP38" s="141"/>
      <c r="ITQ38" s="141"/>
      <c r="ITR38" s="141"/>
      <c r="ITS38" s="141"/>
      <c r="ITT38" s="141"/>
      <c r="ITU38" s="140" t="s">
        <v>35</v>
      </c>
      <c r="ITV38" s="141"/>
      <c r="ITW38" s="141"/>
      <c r="ITX38" s="141"/>
      <c r="ITY38" s="141"/>
      <c r="ITZ38" s="141"/>
      <c r="IUA38" s="141"/>
      <c r="IUB38" s="141"/>
      <c r="IUC38" s="141"/>
      <c r="IUD38" s="141"/>
      <c r="IUE38" s="141"/>
      <c r="IUF38" s="141"/>
      <c r="IUG38" s="141"/>
      <c r="IUH38" s="141"/>
      <c r="IUI38" s="141"/>
      <c r="IUJ38" s="141"/>
      <c r="IUK38" s="140" t="s">
        <v>35</v>
      </c>
      <c r="IUL38" s="141"/>
      <c r="IUM38" s="141"/>
      <c r="IUN38" s="141"/>
      <c r="IUO38" s="141"/>
      <c r="IUP38" s="141"/>
      <c r="IUQ38" s="141"/>
      <c r="IUR38" s="141"/>
      <c r="IUS38" s="141"/>
      <c r="IUT38" s="141"/>
      <c r="IUU38" s="141"/>
      <c r="IUV38" s="141"/>
      <c r="IUW38" s="141"/>
      <c r="IUX38" s="141"/>
      <c r="IUY38" s="141"/>
      <c r="IUZ38" s="141"/>
      <c r="IVA38" s="140" t="s">
        <v>35</v>
      </c>
      <c r="IVB38" s="141"/>
      <c r="IVC38" s="141"/>
      <c r="IVD38" s="141"/>
      <c r="IVE38" s="141"/>
      <c r="IVF38" s="141"/>
      <c r="IVG38" s="141"/>
      <c r="IVH38" s="141"/>
      <c r="IVI38" s="141"/>
      <c r="IVJ38" s="141"/>
      <c r="IVK38" s="141"/>
      <c r="IVL38" s="141"/>
      <c r="IVM38" s="141"/>
      <c r="IVN38" s="141"/>
      <c r="IVO38" s="141"/>
      <c r="IVP38" s="141"/>
      <c r="IVQ38" s="140" t="s">
        <v>35</v>
      </c>
      <c r="IVR38" s="141"/>
      <c r="IVS38" s="141"/>
      <c r="IVT38" s="141"/>
      <c r="IVU38" s="141"/>
      <c r="IVV38" s="141"/>
      <c r="IVW38" s="141"/>
      <c r="IVX38" s="141"/>
      <c r="IVY38" s="141"/>
      <c r="IVZ38" s="141"/>
      <c r="IWA38" s="141"/>
      <c r="IWB38" s="141"/>
      <c r="IWC38" s="141"/>
      <c r="IWD38" s="141"/>
      <c r="IWE38" s="141"/>
      <c r="IWF38" s="141"/>
      <c r="IWG38" s="140" t="s">
        <v>35</v>
      </c>
      <c r="IWH38" s="141"/>
      <c r="IWI38" s="141"/>
      <c r="IWJ38" s="141"/>
      <c r="IWK38" s="141"/>
      <c r="IWL38" s="141"/>
      <c r="IWM38" s="141"/>
      <c r="IWN38" s="141"/>
      <c r="IWO38" s="141"/>
      <c r="IWP38" s="141"/>
      <c r="IWQ38" s="141"/>
      <c r="IWR38" s="141"/>
      <c r="IWS38" s="141"/>
      <c r="IWT38" s="141"/>
      <c r="IWU38" s="141"/>
      <c r="IWV38" s="141"/>
      <c r="IWW38" s="140" t="s">
        <v>35</v>
      </c>
      <c r="IWX38" s="141"/>
      <c r="IWY38" s="141"/>
      <c r="IWZ38" s="141"/>
      <c r="IXA38" s="141"/>
      <c r="IXB38" s="141"/>
      <c r="IXC38" s="141"/>
      <c r="IXD38" s="141"/>
      <c r="IXE38" s="141"/>
      <c r="IXF38" s="141"/>
      <c r="IXG38" s="141"/>
      <c r="IXH38" s="141"/>
      <c r="IXI38" s="141"/>
      <c r="IXJ38" s="141"/>
      <c r="IXK38" s="141"/>
      <c r="IXL38" s="141"/>
      <c r="IXM38" s="140" t="s">
        <v>35</v>
      </c>
      <c r="IXN38" s="141"/>
      <c r="IXO38" s="141"/>
      <c r="IXP38" s="141"/>
      <c r="IXQ38" s="141"/>
      <c r="IXR38" s="141"/>
      <c r="IXS38" s="141"/>
      <c r="IXT38" s="141"/>
      <c r="IXU38" s="141"/>
      <c r="IXV38" s="141"/>
      <c r="IXW38" s="141"/>
      <c r="IXX38" s="141"/>
      <c r="IXY38" s="141"/>
      <c r="IXZ38" s="141"/>
      <c r="IYA38" s="141"/>
      <c r="IYB38" s="141"/>
      <c r="IYC38" s="140" t="s">
        <v>35</v>
      </c>
      <c r="IYD38" s="141"/>
      <c r="IYE38" s="141"/>
      <c r="IYF38" s="141"/>
      <c r="IYG38" s="141"/>
      <c r="IYH38" s="141"/>
      <c r="IYI38" s="141"/>
      <c r="IYJ38" s="141"/>
      <c r="IYK38" s="141"/>
      <c r="IYL38" s="141"/>
      <c r="IYM38" s="141"/>
      <c r="IYN38" s="141"/>
      <c r="IYO38" s="141"/>
      <c r="IYP38" s="141"/>
      <c r="IYQ38" s="141"/>
      <c r="IYR38" s="141"/>
      <c r="IYS38" s="140" t="s">
        <v>35</v>
      </c>
      <c r="IYT38" s="141"/>
      <c r="IYU38" s="141"/>
      <c r="IYV38" s="141"/>
      <c r="IYW38" s="141"/>
      <c r="IYX38" s="141"/>
      <c r="IYY38" s="141"/>
      <c r="IYZ38" s="141"/>
      <c r="IZA38" s="141"/>
      <c r="IZB38" s="141"/>
      <c r="IZC38" s="141"/>
      <c r="IZD38" s="141"/>
      <c r="IZE38" s="141"/>
      <c r="IZF38" s="141"/>
      <c r="IZG38" s="141"/>
      <c r="IZH38" s="141"/>
      <c r="IZI38" s="140" t="s">
        <v>35</v>
      </c>
      <c r="IZJ38" s="141"/>
      <c r="IZK38" s="141"/>
      <c r="IZL38" s="141"/>
      <c r="IZM38" s="141"/>
      <c r="IZN38" s="141"/>
      <c r="IZO38" s="141"/>
      <c r="IZP38" s="141"/>
      <c r="IZQ38" s="141"/>
      <c r="IZR38" s="141"/>
      <c r="IZS38" s="141"/>
      <c r="IZT38" s="141"/>
      <c r="IZU38" s="141"/>
      <c r="IZV38" s="141"/>
      <c r="IZW38" s="141"/>
      <c r="IZX38" s="141"/>
      <c r="IZY38" s="140" t="s">
        <v>35</v>
      </c>
      <c r="IZZ38" s="141"/>
      <c r="JAA38" s="141"/>
      <c r="JAB38" s="141"/>
      <c r="JAC38" s="141"/>
      <c r="JAD38" s="141"/>
      <c r="JAE38" s="141"/>
      <c r="JAF38" s="141"/>
      <c r="JAG38" s="141"/>
      <c r="JAH38" s="141"/>
      <c r="JAI38" s="141"/>
      <c r="JAJ38" s="141"/>
      <c r="JAK38" s="141"/>
      <c r="JAL38" s="141"/>
      <c r="JAM38" s="141"/>
      <c r="JAN38" s="141"/>
      <c r="JAO38" s="140" t="s">
        <v>35</v>
      </c>
      <c r="JAP38" s="141"/>
      <c r="JAQ38" s="141"/>
      <c r="JAR38" s="141"/>
      <c r="JAS38" s="141"/>
      <c r="JAT38" s="141"/>
      <c r="JAU38" s="141"/>
      <c r="JAV38" s="141"/>
      <c r="JAW38" s="141"/>
      <c r="JAX38" s="141"/>
      <c r="JAY38" s="141"/>
      <c r="JAZ38" s="141"/>
      <c r="JBA38" s="141"/>
      <c r="JBB38" s="141"/>
      <c r="JBC38" s="141"/>
      <c r="JBD38" s="141"/>
      <c r="JBE38" s="140" t="s">
        <v>35</v>
      </c>
      <c r="JBF38" s="141"/>
      <c r="JBG38" s="141"/>
      <c r="JBH38" s="141"/>
      <c r="JBI38" s="141"/>
      <c r="JBJ38" s="141"/>
      <c r="JBK38" s="141"/>
      <c r="JBL38" s="141"/>
      <c r="JBM38" s="141"/>
      <c r="JBN38" s="141"/>
      <c r="JBO38" s="141"/>
      <c r="JBP38" s="141"/>
      <c r="JBQ38" s="141"/>
      <c r="JBR38" s="141"/>
      <c r="JBS38" s="141"/>
      <c r="JBT38" s="141"/>
      <c r="JBU38" s="140" t="s">
        <v>35</v>
      </c>
      <c r="JBV38" s="141"/>
      <c r="JBW38" s="141"/>
      <c r="JBX38" s="141"/>
      <c r="JBY38" s="141"/>
      <c r="JBZ38" s="141"/>
      <c r="JCA38" s="141"/>
      <c r="JCB38" s="141"/>
      <c r="JCC38" s="141"/>
      <c r="JCD38" s="141"/>
      <c r="JCE38" s="141"/>
      <c r="JCF38" s="141"/>
      <c r="JCG38" s="141"/>
      <c r="JCH38" s="141"/>
      <c r="JCI38" s="141"/>
      <c r="JCJ38" s="141"/>
      <c r="JCK38" s="140" t="s">
        <v>35</v>
      </c>
      <c r="JCL38" s="141"/>
      <c r="JCM38" s="141"/>
      <c r="JCN38" s="141"/>
      <c r="JCO38" s="141"/>
      <c r="JCP38" s="141"/>
      <c r="JCQ38" s="141"/>
      <c r="JCR38" s="141"/>
      <c r="JCS38" s="141"/>
      <c r="JCT38" s="141"/>
      <c r="JCU38" s="141"/>
      <c r="JCV38" s="141"/>
      <c r="JCW38" s="141"/>
      <c r="JCX38" s="141"/>
      <c r="JCY38" s="141"/>
      <c r="JCZ38" s="141"/>
      <c r="JDA38" s="140" t="s">
        <v>35</v>
      </c>
      <c r="JDB38" s="141"/>
      <c r="JDC38" s="141"/>
      <c r="JDD38" s="141"/>
      <c r="JDE38" s="141"/>
      <c r="JDF38" s="141"/>
      <c r="JDG38" s="141"/>
      <c r="JDH38" s="141"/>
      <c r="JDI38" s="141"/>
      <c r="JDJ38" s="141"/>
      <c r="JDK38" s="141"/>
      <c r="JDL38" s="141"/>
      <c r="JDM38" s="141"/>
      <c r="JDN38" s="141"/>
      <c r="JDO38" s="141"/>
      <c r="JDP38" s="141"/>
      <c r="JDQ38" s="140" t="s">
        <v>35</v>
      </c>
      <c r="JDR38" s="141"/>
      <c r="JDS38" s="141"/>
      <c r="JDT38" s="141"/>
      <c r="JDU38" s="141"/>
      <c r="JDV38" s="141"/>
      <c r="JDW38" s="141"/>
      <c r="JDX38" s="141"/>
      <c r="JDY38" s="141"/>
      <c r="JDZ38" s="141"/>
      <c r="JEA38" s="141"/>
      <c r="JEB38" s="141"/>
      <c r="JEC38" s="141"/>
      <c r="JED38" s="141"/>
      <c r="JEE38" s="141"/>
      <c r="JEF38" s="141"/>
      <c r="JEG38" s="140" t="s">
        <v>35</v>
      </c>
      <c r="JEH38" s="141"/>
      <c r="JEI38" s="141"/>
      <c r="JEJ38" s="141"/>
      <c r="JEK38" s="141"/>
      <c r="JEL38" s="141"/>
      <c r="JEM38" s="141"/>
      <c r="JEN38" s="141"/>
      <c r="JEO38" s="141"/>
      <c r="JEP38" s="141"/>
      <c r="JEQ38" s="141"/>
      <c r="JER38" s="141"/>
      <c r="JES38" s="141"/>
      <c r="JET38" s="141"/>
      <c r="JEU38" s="141"/>
      <c r="JEV38" s="141"/>
      <c r="JEW38" s="140" t="s">
        <v>35</v>
      </c>
      <c r="JEX38" s="141"/>
      <c r="JEY38" s="141"/>
      <c r="JEZ38" s="141"/>
      <c r="JFA38" s="141"/>
      <c r="JFB38" s="141"/>
      <c r="JFC38" s="141"/>
      <c r="JFD38" s="141"/>
      <c r="JFE38" s="141"/>
      <c r="JFF38" s="141"/>
      <c r="JFG38" s="141"/>
      <c r="JFH38" s="141"/>
      <c r="JFI38" s="141"/>
      <c r="JFJ38" s="141"/>
      <c r="JFK38" s="141"/>
      <c r="JFL38" s="141"/>
      <c r="JFM38" s="140" t="s">
        <v>35</v>
      </c>
      <c r="JFN38" s="141"/>
      <c r="JFO38" s="141"/>
      <c r="JFP38" s="141"/>
      <c r="JFQ38" s="141"/>
      <c r="JFR38" s="141"/>
      <c r="JFS38" s="141"/>
      <c r="JFT38" s="141"/>
      <c r="JFU38" s="141"/>
      <c r="JFV38" s="141"/>
      <c r="JFW38" s="141"/>
      <c r="JFX38" s="141"/>
      <c r="JFY38" s="141"/>
      <c r="JFZ38" s="141"/>
      <c r="JGA38" s="141"/>
      <c r="JGB38" s="141"/>
      <c r="JGC38" s="140" t="s">
        <v>35</v>
      </c>
      <c r="JGD38" s="141"/>
      <c r="JGE38" s="141"/>
      <c r="JGF38" s="141"/>
      <c r="JGG38" s="141"/>
      <c r="JGH38" s="141"/>
      <c r="JGI38" s="141"/>
      <c r="JGJ38" s="141"/>
      <c r="JGK38" s="141"/>
      <c r="JGL38" s="141"/>
      <c r="JGM38" s="141"/>
      <c r="JGN38" s="141"/>
      <c r="JGO38" s="141"/>
      <c r="JGP38" s="141"/>
      <c r="JGQ38" s="141"/>
      <c r="JGR38" s="141"/>
      <c r="JGS38" s="140" t="s">
        <v>35</v>
      </c>
      <c r="JGT38" s="141"/>
      <c r="JGU38" s="141"/>
      <c r="JGV38" s="141"/>
      <c r="JGW38" s="141"/>
      <c r="JGX38" s="141"/>
      <c r="JGY38" s="141"/>
      <c r="JGZ38" s="141"/>
      <c r="JHA38" s="141"/>
      <c r="JHB38" s="141"/>
      <c r="JHC38" s="141"/>
      <c r="JHD38" s="141"/>
      <c r="JHE38" s="141"/>
      <c r="JHF38" s="141"/>
      <c r="JHG38" s="141"/>
      <c r="JHH38" s="141"/>
      <c r="JHI38" s="140" t="s">
        <v>35</v>
      </c>
      <c r="JHJ38" s="141"/>
      <c r="JHK38" s="141"/>
      <c r="JHL38" s="141"/>
      <c r="JHM38" s="141"/>
      <c r="JHN38" s="141"/>
      <c r="JHO38" s="141"/>
      <c r="JHP38" s="141"/>
      <c r="JHQ38" s="141"/>
      <c r="JHR38" s="141"/>
      <c r="JHS38" s="141"/>
      <c r="JHT38" s="141"/>
      <c r="JHU38" s="141"/>
      <c r="JHV38" s="141"/>
      <c r="JHW38" s="141"/>
      <c r="JHX38" s="141"/>
      <c r="JHY38" s="140" t="s">
        <v>35</v>
      </c>
      <c r="JHZ38" s="141"/>
      <c r="JIA38" s="141"/>
      <c r="JIB38" s="141"/>
      <c r="JIC38" s="141"/>
      <c r="JID38" s="141"/>
      <c r="JIE38" s="141"/>
      <c r="JIF38" s="141"/>
      <c r="JIG38" s="141"/>
      <c r="JIH38" s="141"/>
      <c r="JII38" s="141"/>
      <c r="JIJ38" s="141"/>
      <c r="JIK38" s="141"/>
      <c r="JIL38" s="141"/>
      <c r="JIM38" s="141"/>
      <c r="JIN38" s="141"/>
      <c r="JIO38" s="140" t="s">
        <v>35</v>
      </c>
      <c r="JIP38" s="141"/>
      <c r="JIQ38" s="141"/>
      <c r="JIR38" s="141"/>
      <c r="JIS38" s="141"/>
      <c r="JIT38" s="141"/>
      <c r="JIU38" s="141"/>
      <c r="JIV38" s="141"/>
      <c r="JIW38" s="141"/>
      <c r="JIX38" s="141"/>
      <c r="JIY38" s="141"/>
      <c r="JIZ38" s="141"/>
      <c r="JJA38" s="141"/>
      <c r="JJB38" s="141"/>
      <c r="JJC38" s="141"/>
      <c r="JJD38" s="141"/>
      <c r="JJE38" s="140" t="s">
        <v>35</v>
      </c>
      <c r="JJF38" s="141"/>
      <c r="JJG38" s="141"/>
      <c r="JJH38" s="141"/>
      <c r="JJI38" s="141"/>
      <c r="JJJ38" s="141"/>
      <c r="JJK38" s="141"/>
      <c r="JJL38" s="141"/>
      <c r="JJM38" s="141"/>
      <c r="JJN38" s="141"/>
      <c r="JJO38" s="141"/>
      <c r="JJP38" s="141"/>
      <c r="JJQ38" s="141"/>
      <c r="JJR38" s="141"/>
      <c r="JJS38" s="141"/>
      <c r="JJT38" s="141"/>
      <c r="JJU38" s="140" t="s">
        <v>35</v>
      </c>
      <c r="JJV38" s="141"/>
      <c r="JJW38" s="141"/>
      <c r="JJX38" s="141"/>
      <c r="JJY38" s="141"/>
      <c r="JJZ38" s="141"/>
      <c r="JKA38" s="141"/>
      <c r="JKB38" s="141"/>
      <c r="JKC38" s="141"/>
      <c r="JKD38" s="141"/>
      <c r="JKE38" s="141"/>
      <c r="JKF38" s="141"/>
      <c r="JKG38" s="141"/>
      <c r="JKH38" s="141"/>
      <c r="JKI38" s="141"/>
      <c r="JKJ38" s="141"/>
      <c r="JKK38" s="140" t="s">
        <v>35</v>
      </c>
      <c r="JKL38" s="141"/>
      <c r="JKM38" s="141"/>
      <c r="JKN38" s="141"/>
      <c r="JKO38" s="141"/>
      <c r="JKP38" s="141"/>
      <c r="JKQ38" s="141"/>
      <c r="JKR38" s="141"/>
      <c r="JKS38" s="141"/>
      <c r="JKT38" s="141"/>
      <c r="JKU38" s="141"/>
      <c r="JKV38" s="141"/>
      <c r="JKW38" s="141"/>
      <c r="JKX38" s="141"/>
      <c r="JKY38" s="141"/>
      <c r="JKZ38" s="141"/>
      <c r="JLA38" s="140" t="s">
        <v>35</v>
      </c>
      <c r="JLB38" s="141"/>
      <c r="JLC38" s="141"/>
      <c r="JLD38" s="141"/>
      <c r="JLE38" s="141"/>
      <c r="JLF38" s="141"/>
      <c r="JLG38" s="141"/>
      <c r="JLH38" s="141"/>
      <c r="JLI38" s="141"/>
      <c r="JLJ38" s="141"/>
      <c r="JLK38" s="141"/>
      <c r="JLL38" s="141"/>
      <c r="JLM38" s="141"/>
      <c r="JLN38" s="141"/>
      <c r="JLO38" s="141"/>
      <c r="JLP38" s="141"/>
      <c r="JLQ38" s="140" t="s">
        <v>35</v>
      </c>
      <c r="JLR38" s="141"/>
      <c r="JLS38" s="141"/>
      <c r="JLT38" s="141"/>
      <c r="JLU38" s="141"/>
      <c r="JLV38" s="141"/>
      <c r="JLW38" s="141"/>
      <c r="JLX38" s="141"/>
      <c r="JLY38" s="141"/>
      <c r="JLZ38" s="141"/>
      <c r="JMA38" s="141"/>
      <c r="JMB38" s="141"/>
      <c r="JMC38" s="141"/>
      <c r="JMD38" s="141"/>
      <c r="JME38" s="141"/>
      <c r="JMF38" s="141"/>
      <c r="JMG38" s="140" t="s">
        <v>35</v>
      </c>
      <c r="JMH38" s="141"/>
      <c r="JMI38" s="141"/>
      <c r="JMJ38" s="141"/>
      <c r="JMK38" s="141"/>
      <c r="JML38" s="141"/>
      <c r="JMM38" s="141"/>
      <c r="JMN38" s="141"/>
      <c r="JMO38" s="141"/>
      <c r="JMP38" s="141"/>
      <c r="JMQ38" s="141"/>
      <c r="JMR38" s="141"/>
      <c r="JMS38" s="141"/>
      <c r="JMT38" s="141"/>
      <c r="JMU38" s="141"/>
      <c r="JMV38" s="141"/>
      <c r="JMW38" s="140" t="s">
        <v>35</v>
      </c>
      <c r="JMX38" s="141"/>
      <c r="JMY38" s="141"/>
      <c r="JMZ38" s="141"/>
      <c r="JNA38" s="141"/>
      <c r="JNB38" s="141"/>
      <c r="JNC38" s="141"/>
      <c r="JND38" s="141"/>
      <c r="JNE38" s="141"/>
      <c r="JNF38" s="141"/>
      <c r="JNG38" s="141"/>
      <c r="JNH38" s="141"/>
      <c r="JNI38" s="141"/>
      <c r="JNJ38" s="141"/>
      <c r="JNK38" s="141"/>
      <c r="JNL38" s="141"/>
      <c r="JNM38" s="140" t="s">
        <v>35</v>
      </c>
      <c r="JNN38" s="141"/>
      <c r="JNO38" s="141"/>
      <c r="JNP38" s="141"/>
      <c r="JNQ38" s="141"/>
      <c r="JNR38" s="141"/>
      <c r="JNS38" s="141"/>
      <c r="JNT38" s="141"/>
      <c r="JNU38" s="141"/>
      <c r="JNV38" s="141"/>
      <c r="JNW38" s="141"/>
      <c r="JNX38" s="141"/>
      <c r="JNY38" s="141"/>
      <c r="JNZ38" s="141"/>
      <c r="JOA38" s="141"/>
      <c r="JOB38" s="141"/>
      <c r="JOC38" s="140" t="s">
        <v>35</v>
      </c>
      <c r="JOD38" s="141"/>
      <c r="JOE38" s="141"/>
      <c r="JOF38" s="141"/>
      <c r="JOG38" s="141"/>
      <c r="JOH38" s="141"/>
      <c r="JOI38" s="141"/>
      <c r="JOJ38" s="141"/>
      <c r="JOK38" s="141"/>
      <c r="JOL38" s="141"/>
      <c r="JOM38" s="141"/>
      <c r="JON38" s="141"/>
      <c r="JOO38" s="141"/>
      <c r="JOP38" s="141"/>
      <c r="JOQ38" s="141"/>
      <c r="JOR38" s="141"/>
      <c r="JOS38" s="140" t="s">
        <v>35</v>
      </c>
      <c r="JOT38" s="141"/>
      <c r="JOU38" s="141"/>
      <c r="JOV38" s="141"/>
      <c r="JOW38" s="141"/>
      <c r="JOX38" s="141"/>
      <c r="JOY38" s="141"/>
      <c r="JOZ38" s="141"/>
      <c r="JPA38" s="141"/>
      <c r="JPB38" s="141"/>
      <c r="JPC38" s="141"/>
      <c r="JPD38" s="141"/>
      <c r="JPE38" s="141"/>
      <c r="JPF38" s="141"/>
      <c r="JPG38" s="141"/>
      <c r="JPH38" s="141"/>
      <c r="JPI38" s="140" t="s">
        <v>35</v>
      </c>
      <c r="JPJ38" s="141"/>
      <c r="JPK38" s="141"/>
      <c r="JPL38" s="141"/>
      <c r="JPM38" s="141"/>
      <c r="JPN38" s="141"/>
      <c r="JPO38" s="141"/>
      <c r="JPP38" s="141"/>
      <c r="JPQ38" s="141"/>
      <c r="JPR38" s="141"/>
      <c r="JPS38" s="141"/>
      <c r="JPT38" s="141"/>
      <c r="JPU38" s="141"/>
      <c r="JPV38" s="141"/>
      <c r="JPW38" s="141"/>
      <c r="JPX38" s="141"/>
      <c r="JPY38" s="140" t="s">
        <v>35</v>
      </c>
      <c r="JPZ38" s="141"/>
      <c r="JQA38" s="141"/>
      <c r="JQB38" s="141"/>
      <c r="JQC38" s="141"/>
      <c r="JQD38" s="141"/>
      <c r="JQE38" s="141"/>
      <c r="JQF38" s="141"/>
      <c r="JQG38" s="141"/>
      <c r="JQH38" s="141"/>
      <c r="JQI38" s="141"/>
      <c r="JQJ38" s="141"/>
      <c r="JQK38" s="141"/>
      <c r="JQL38" s="141"/>
      <c r="JQM38" s="141"/>
      <c r="JQN38" s="141"/>
      <c r="JQO38" s="140" t="s">
        <v>35</v>
      </c>
      <c r="JQP38" s="141"/>
      <c r="JQQ38" s="141"/>
      <c r="JQR38" s="141"/>
      <c r="JQS38" s="141"/>
      <c r="JQT38" s="141"/>
      <c r="JQU38" s="141"/>
      <c r="JQV38" s="141"/>
      <c r="JQW38" s="141"/>
      <c r="JQX38" s="141"/>
      <c r="JQY38" s="141"/>
      <c r="JQZ38" s="141"/>
      <c r="JRA38" s="141"/>
      <c r="JRB38" s="141"/>
      <c r="JRC38" s="141"/>
      <c r="JRD38" s="141"/>
      <c r="JRE38" s="140" t="s">
        <v>35</v>
      </c>
      <c r="JRF38" s="141"/>
      <c r="JRG38" s="141"/>
      <c r="JRH38" s="141"/>
      <c r="JRI38" s="141"/>
      <c r="JRJ38" s="141"/>
      <c r="JRK38" s="141"/>
      <c r="JRL38" s="141"/>
      <c r="JRM38" s="141"/>
      <c r="JRN38" s="141"/>
      <c r="JRO38" s="141"/>
      <c r="JRP38" s="141"/>
      <c r="JRQ38" s="141"/>
      <c r="JRR38" s="141"/>
      <c r="JRS38" s="141"/>
      <c r="JRT38" s="141"/>
      <c r="JRU38" s="140" t="s">
        <v>35</v>
      </c>
      <c r="JRV38" s="141"/>
      <c r="JRW38" s="141"/>
      <c r="JRX38" s="141"/>
      <c r="JRY38" s="141"/>
      <c r="JRZ38" s="141"/>
      <c r="JSA38" s="141"/>
      <c r="JSB38" s="141"/>
      <c r="JSC38" s="141"/>
      <c r="JSD38" s="141"/>
      <c r="JSE38" s="141"/>
      <c r="JSF38" s="141"/>
      <c r="JSG38" s="141"/>
      <c r="JSH38" s="141"/>
      <c r="JSI38" s="141"/>
      <c r="JSJ38" s="141"/>
      <c r="JSK38" s="140" t="s">
        <v>35</v>
      </c>
      <c r="JSL38" s="141"/>
      <c r="JSM38" s="141"/>
      <c r="JSN38" s="141"/>
      <c r="JSO38" s="141"/>
      <c r="JSP38" s="141"/>
      <c r="JSQ38" s="141"/>
      <c r="JSR38" s="141"/>
      <c r="JSS38" s="141"/>
      <c r="JST38" s="141"/>
      <c r="JSU38" s="141"/>
      <c r="JSV38" s="141"/>
      <c r="JSW38" s="141"/>
      <c r="JSX38" s="141"/>
      <c r="JSY38" s="141"/>
      <c r="JSZ38" s="141"/>
      <c r="JTA38" s="140" t="s">
        <v>35</v>
      </c>
      <c r="JTB38" s="141"/>
      <c r="JTC38" s="141"/>
      <c r="JTD38" s="141"/>
      <c r="JTE38" s="141"/>
      <c r="JTF38" s="141"/>
      <c r="JTG38" s="141"/>
      <c r="JTH38" s="141"/>
      <c r="JTI38" s="141"/>
      <c r="JTJ38" s="141"/>
      <c r="JTK38" s="141"/>
      <c r="JTL38" s="141"/>
      <c r="JTM38" s="141"/>
      <c r="JTN38" s="141"/>
      <c r="JTO38" s="141"/>
      <c r="JTP38" s="141"/>
      <c r="JTQ38" s="140" t="s">
        <v>35</v>
      </c>
      <c r="JTR38" s="141"/>
      <c r="JTS38" s="141"/>
      <c r="JTT38" s="141"/>
      <c r="JTU38" s="141"/>
      <c r="JTV38" s="141"/>
      <c r="JTW38" s="141"/>
      <c r="JTX38" s="141"/>
      <c r="JTY38" s="141"/>
      <c r="JTZ38" s="141"/>
      <c r="JUA38" s="141"/>
      <c r="JUB38" s="141"/>
      <c r="JUC38" s="141"/>
      <c r="JUD38" s="141"/>
      <c r="JUE38" s="141"/>
      <c r="JUF38" s="141"/>
      <c r="JUG38" s="140" t="s">
        <v>35</v>
      </c>
      <c r="JUH38" s="141"/>
      <c r="JUI38" s="141"/>
      <c r="JUJ38" s="141"/>
      <c r="JUK38" s="141"/>
      <c r="JUL38" s="141"/>
      <c r="JUM38" s="141"/>
      <c r="JUN38" s="141"/>
      <c r="JUO38" s="141"/>
      <c r="JUP38" s="141"/>
      <c r="JUQ38" s="141"/>
      <c r="JUR38" s="141"/>
      <c r="JUS38" s="141"/>
      <c r="JUT38" s="141"/>
      <c r="JUU38" s="141"/>
      <c r="JUV38" s="141"/>
      <c r="JUW38" s="140" t="s">
        <v>35</v>
      </c>
      <c r="JUX38" s="141"/>
      <c r="JUY38" s="141"/>
      <c r="JUZ38" s="141"/>
      <c r="JVA38" s="141"/>
      <c r="JVB38" s="141"/>
      <c r="JVC38" s="141"/>
      <c r="JVD38" s="141"/>
      <c r="JVE38" s="141"/>
      <c r="JVF38" s="141"/>
      <c r="JVG38" s="141"/>
      <c r="JVH38" s="141"/>
      <c r="JVI38" s="141"/>
      <c r="JVJ38" s="141"/>
      <c r="JVK38" s="141"/>
      <c r="JVL38" s="141"/>
      <c r="JVM38" s="140" t="s">
        <v>35</v>
      </c>
      <c r="JVN38" s="141"/>
      <c r="JVO38" s="141"/>
      <c r="JVP38" s="141"/>
      <c r="JVQ38" s="141"/>
      <c r="JVR38" s="141"/>
      <c r="JVS38" s="141"/>
      <c r="JVT38" s="141"/>
      <c r="JVU38" s="141"/>
      <c r="JVV38" s="141"/>
      <c r="JVW38" s="141"/>
      <c r="JVX38" s="141"/>
      <c r="JVY38" s="141"/>
      <c r="JVZ38" s="141"/>
      <c r="JWA38" s="141"/>
      <c r="JWB38" s="141"/>
      <c r="JWC38" s="140" t="s">
        <v>35</v>
      </c>
      <c r="JWD38" s="141"/>
      <c r="JWE38" s="141"/>
      <c r="JWF38" s="141"/>
      <c r="JWG38" s="141"/>
      <c r="JWH38" s="141"/>
      <c r="JWI38" s="141"/>
      <c r="JWJ38" s="141"/>
      <c r="JWK38" s="141"/>
      <c r="JWL38" s="141"/>
      <c r="JWM38" s="141"/>
      <c r="JWN38" s="141"/>
      <c r="JWO38" s="141"/>
      <c r="JWP38" s="141"/>
      <c r="JWQ38" s="141"/>
      <c r="JWR38" s="141"/>
      <c r="JWS38" s="140" t="s">
        <v>35</v>
      </c>
      <c r="JWT38" s="141"/>
      <c r="JWU38" s="141"/>
      <c r="JWV38" s="141"/>
      <c r="JWW38" s="141"/>
      <c r="JWX38" s="141"/>
      <c r="JWY38" s="141"/>
      <c r="JWZ38" s="141"/>
      <c r="JXA38" s="141"/>
      <c r="JXB38" s="141"/>
      <c r="JXC38" s="141"/>
      <c r="JXD38" s="141"/>
      <c r="JXE38" s="141"/>
      <c r="JXF38" s="141"/>
      <c r="JXG38" s="141"/>
      <c r="JXH38" s="141"/>
      <c r="JXI38" s="140" t="s">
        <v>35</v>
      </c>
      <c r="JXJ38" s="141"/>
      <c r="JXK38" s="141"/>
      <c r="JXL38" s="141"/>
      <c r="JXM38" s="141"/>
      <c r="JXN38" s="141"/>
      <c r="JXO38" s="141"/>
      <c r="JXP38" s="141"/>
      <c r="JXQ38" s="141"/>
      <c r="JXR38" s="141"/>
      <c r="JXS38" s="141"/>
      <c r="JXT38" s="141"/>
      <c r="JXU38" s="141"/>
      <c r="JXV38" s="141"/>
      <c r="JXW38" s="141"/>
      <c r="JXX38" s="141"/>
      <c r="JXY38" s="140" t="s">
        <v>35</v>
      </c>
      <c r="JXZ38" s="141"/>
      <c r="JYA38" s="141"/>
      <c r="JYB38" s="141"/>
      <c r="JYC38" s="141"/>
      <c r="JYD38" s="141"/>
      <c r="JYE38" s="141"/>
      <c r="JYF38" s="141"/>
      <c r="JYG38" s="141"/>
      <c r="JYH38" s="141"/>
      <c r="JYI38" s="141"/>
      <c r="JYJ38" s="141"/>
      <c r="JYK38" s="141"/>
      <c r="JYL38" s="141"/>
      <c r="JYM38" s="141"/>
      <c r="JYN38" s="141"/>
      <c r="JYO38" s="140" t="s">
        <v>35</v>
      </c>
      <c r="JYP38" s="141"/>
      <c r="JYQ38" s="141"/>
      <c r="JYR38" s="141"/>
      <c r="JYS38" s="141"/>
      <c r="JYT38" s="141"/>
      <c r="JYU38" s="141"/>
      <c r="JYV38" s="141"/>
      <c r="JYW38" s="141"/>
      <c r="JYX38" s="141"/>
      <c r="JYY38" s="141"/>
      <c r="JYZ38" s="141"/>
      <c r="JZA38" s="141"/>
      <c r="JZB38" s="141"/>
      <c r="JZC38" s="141"/>
      <c r="JZD38" s="141"/>
      <c r="JZE38" s="140" t="s">
        <v>35</v>
      </c>
      <c r="JZF38" s="141"/>
      <c r="JZG38" s="141"/>
      <c r="JZH38" s="141"/>
      <c r="JZI38" s="141"/>
      <c r="JZJ38" s="141"/>
      <c r="JZK38" s="141"/>
      <c r="JZL38" s="141"/>
      <c r="JZM38" s="141"/>
      <c r="JZN38" s="141"/>
      <c r="JZO38" s="141"/>
      <c r="JZP38" s="141"/>
      <c r="JZQ38" s="141"/>
      <c r="JZR38" s="141"/>
      <c r="JZS38" s="141"/>
      <c r="JZT38" s="141"/>
      <c r="JZU38" s="140" t="s">
        <v>35</v>
      </c>
      <c r="JZV38" s="141"/>
      <c r="JZW38" s="141"/>
      <c r="JZX38" s="141"/>
      <c r="JZY38" s="141"/>
      <c r="JZZ38" s="141"/>
      <c r="KAA38" s="141"/>
      <c r="KAB38" s="141"/>
      <c r="KAC38" s="141"/>
      <c r="KAD38" s="141"/>
      <c r="KAE38" s="141"/>
      <c r="KAF38" s="141"/>
      <c r="KAG38" s="141"/>
      <c r="KAH38" s="141"/>
      <c r="KAI38" s="141"/>
      <c r="KAJ38" s="141"/>
      <c r="KAK38" s="140" t="s">
        <v>35</v>
      </c>
      <c r="KAL38" s="141"/>
      <c r="KAM38" s="141"/>
      <c r="KAN38" s="141"/>
      <c r="KAO38" s="141"/>
      <c r="KAP38" s="141"/>
      <c r="KAQ38" s="141"/>
      <c r="KAR38" s="141"/>
      <c r="KAS38" s="141"/>
      <c r="KAT38" s="141"/>
      <c r="KAU38" s="141"/>
      <c r="KAV38" s="141"/>
      <c r="KAW38" s="141"/>
      <c r="KAX38" s="141"/>
      <c r="KAY38" s="141"/>
      <c r="KAZ38" s="141"/>
      <c r="KBA38" s="140" t="s">
        <v>35</v>
      </c>
      <c r="KBB38" s="141"/>
      <c r="KBC38" s="141"/>
      <c r="KBD38" s="141"/>
      <c r="KBE38" s="141"/>
      <c r="KBF38" s="141"/>
      <c r="KBG38" s="141"/>
      <c r="KBH38" s="141"/>
      <c r="KBI38" s="141"/>
      <c r="KBJ38" s="141"/>
      <c r="KBK38" s="141"/>
      <c r="KBL38" s="141"/>
      <c r="KBM38" s="141"/>
      <c r="KBN38" s="141"/>
      <c r="KBO38" s="141"/>
      <c r="KBP38" s="141"/>
      <c r="KBQ38" s="140" t="s">
        <v>35</v>
      </c>
      <c r="KBR38" s="141"/>
      <c r="KBS38" s="141"/>
      <c r="KBT38" s="141"/>
      <c r="KBU38" s="141"/>
      <c r="KBV38" s="141"/>
      <c r="KBW38" s="141"/>
      <c r="KBX38" s="141"/>
      <c r="KBY38" s="141"/>
      <c r="KBZ38" s="141"/>
      <c r="KCA38" s="141"/>
      <c r="KCB38" s="141"/>
      <c r="KCC38" s="141"/>
      <c r="KCD38" s="141"/>
      <c r="KCE38" s="141"/>
      <c r="KCF38" s="141"/>
      <c r="KCG38" s="140" t="s">
        <v>35</v>
      </c>
      <c r="KCH38" s="141"/>
      <c r="KCI38" s="141"/>
      <c r="KCJ38" s="141"/>
      <c r="KCK38" s="141"/>
      <c r="KCL38" s="141"/>
      <c r="KCM38" s="141"/>
      <c r="KCN38" s="141"/>
      <c r="KCO38" s="141"/>
      <c r="KCP38" s="141"/>
      <c r="KCQ38" s="141"/>
      <c r="KCR38" s="141"/>
      <c r="KCS38" s="141"/>
      <c r="KCT38" s="141"/>
      <c r="KCU38" s="141"/>
      <c r="KCV38" s="141"/>
      <c r="KCW38" s="140" t="s">
        <v>35</v>
      </c>
      <c r="KCX38" s="141"/>
      <c r="KCY38" s="141"/>
      <c r="KCZ38" s="141"/>
      <c r="KDA38" s="141"/>
      <c r="KDB38" s="141"/>
      <c r="KDC38" s="141"/>
      <c r="KDD38" s="141"/>
      <c r="KDE38" s="141"/>
      <c r="KDF38" s="141"/>
      <c r="KDG38" s="141"/>
      <c r="KDH38" s="141"/>
      <c r="KDI38" s="141"/>
      <c r="KDJ38" s="141"/>
      <c r="KDK38" s="141"/>
      <c r="KDL38" s="141"/>
      <c r="KDM38" s="140" t="s">
        <v>35</v>
      </c>
      <c r="KDN38" s="141"/>
      <c r="KDO38" s="141"/>
      <c r="KDP38" s="141"/>
      <c r="KDQ38" s="141"/>
      <c r="KDR38" s="141"/>
      <c r="KDS38" s="141"/>
      <c r="KDT38" s="141"/>
      <c r="KDU38" s="141"/>
      <c r="KDV38" s="141"/>
      <c r="KDW38" s="141"/>
      <c r="KDX38" s="141"/>
      <c r="KDY38" s="141"/>
      <c r="KDZ38" s="141"/>
      <c r="KEA38" s="141"/>
      <c r="KEB38" s="141"/>
      <c r="KEC38" s="140" t="s">
        <v>35</v>
      </c>
      <c r="KED38" s="141"/>
      <c r="KEE38" s="141"/>
      <c r="KEF38" s="141"/>
      <c r="KEG38" s="141"/>
      <c r="KEH38" s="141"/>
      <c r="KEI38" s="141"/>
      <c r="KEJ38" s="141"/>
      <c r="KEK38" s="141"/>
      <c r="KEL38" s="141"/>
      <c r="KEM38" s="141"/>
      <c r="KEN38" s="141"/>
      <c r="KEO38" s="141"/>
      <c r="KEP38" s="141"/>
      <c r="KEQ38" s="141"/>
      <c r="KER38" s="141"/>
      <c r="KES38" s="140" t="s">
        <v>35</v>
      </c>
      <c r="KET38" s="141"/>
      <c r="KEU38" s="141"/>
      <c r="KEV38" s="141"/>
      <c r="KEW38" s="141"/>
      <c r="KEX38" s="141"/>
      <c r="KEY38" s="141"/>
      <c r="KEZ38" s="141"/>
      <c r="KFA38" s="141"/>
      <c r="KFB38" s="141"/>
      <c r="KFC38" s="141"/>
      <c r="KFD38" s="141"/>
      <c r="KFE38" s="141"/>
      <c r="KFF38" s="141"/>
      <c r="KFG38" s="141"/>
      <c r="KFH38" s="141"/>
      <c r="KFI38" s="140" t="s">
        <v>35</v>
      </c>
      <c r="KFJ38" s="141"/>
      <c r="KFK38" s="141"/>
      <c r="KFL38" s="141"/>
      <c r="KFM38" s="141"/>
      <c r="KFN38" s="141"/>
      <c r="KFO38" s="141"/>
      <c r="KFP38" s="141"/>
      <c r="KFQ38" s="141"/>
      <c r="KFR38" s="141"/>
      <c r="KFS38" s="141"/>
      <c r="KFT38" s="141"/>
      <c r="KFU38" s="141"/>
      <c r="KFV38" s="141"/>
      <c r="KFW38" s="141"/>
      <c r="KFX38" s="141"/>
      <c r="KFY38" s="140" t="s">
        <v>35</v>
      </c>
      <c r="KFZ38" s="141"/>
      <c r="KGA38" s="141"/>
      <c r="KGB38" s="141"/>
      <c r="KGC38" s="141"/>
      <c r="KGD38" s="141"/>
      <c r="KGE38" s="141"/>
      <c r="KGF38" s="141"/>
      <c r="KGG38" s="141"/>
      <c r="KGH38" s="141"/>
      <c r="KGI38" s="141"/>
      <c r="KGJ38" s="141"/>
      <c r="KGK38" s="141"/>
      <c r="KGL38" s="141"/>
      <c r="KGM38" s="141"/>
      <c r="KGN38" s="141"/>
      <c r="KGO38" s="140" t="s">
        <v>35</v>
      </c>
      <c r="KGP38" s="141"/>
      <c r="KGQ38" s="141"/>
      <c r="KGR38" s="141"/>
      <c r="KGS38" s="141"/>
      <c r="KGT38" s="141"/>
      <c r="KGU38" s="141"/>
      <c r="KGV38" s="141"/>
      <c r="KGW38" s="141"/>
      <c r="KGX38" s="141"/>
      <c r="KGY38" s="141"/>
      <c r="KGZ38" s="141"/>
      <c r="KHA38" s="141"/>
      <c r="KHB38" s="141"/>
      <c r="KHC38" s="141"/>
      <c r="KHD38" s="141"/>
      <c r="KHE38" s="140" t="s">
        <v>35</v>
      </c>
      <c r="KHF38" s="141"/>
      <c r="KHG38" s="141"/>
      <c r="KHH38" s="141"/>
      <c r="KHI38" s="141"/>
      <c r="KHJ38" s="141"/>
      <c r="KHK38" s="141"/>
      <c r="KHL38" s="141"/>
      <c r="KHM38" s="141"/>
      <c r="KHN38" s="141"/>
      <c r="KHO38" s="141"/>
      <c r="KHP38" s="141"/>
      <c r="KHQ38" s="141"/>
      <c r="KHR38" s="141"/>
      <c r="KHS38" s="141"/>
      <c r="KHT38" s="141"/>
      <c r="KHU38" s="140" t="s">
        <v>35</v>
      </c>
      <c r="KHV38" s="141"/>
      <c r="KHW38" s="141"/>
      <c r="KHX38" s="141"/>
      <c r="KHY38" s="141"/>
      <c r="KHZ38" s="141"/>
      <c r="KIA38" s="141"/>
      <c r="KIB38" s="141"/>
      <c r="KIC38" s="141"/>
      <c r="KID38" s="141"/>
      <c r="KIE38" s="141"/>
      <c r="KIF38" s="141"/>
      <c r="KIG38" s="141"/>
      <c r="KIH38" s="141"/>
      <c r="KII38" s="141"/>
      <c r="KIJ38" s="141"/>
      <c r="KIK38" s="140" t="s">
        <v>35</v>
      </c>
      <c r="KIL38" s="141"/>
      <c r="KIM38" s="141"/>
      <c r="KIN38" s="141"/>
      <c r="KIO38" s="141"/>
      <c r="KIP38" s="141"/>
      <c r="KIQ38" s="141"/>
      <c r="KIR38" s="141"/>
      <c r="KIS38" s="141"/>
      <c r="KIT38" s="141"/>
      <c r="KIU38" s="141"/>
      <c r="KIV38" s="141"/>
      <c r="KIW38" s="141"/>
      <c r="KIX38" s="141"/>
      <c r="KIY38" s="141"/>
      <c r="KIZ38" s="141"/>
      <c r="KJA38" s="140" t="s">
        <v>35</v>
      </c>
      <c r="KJB38" s="141"/>
      <c r="KJC38" s="141"/>
      <c r="KJD38" s="141"/>
      <c r="KJE38" s="141"/>
      <c r="KJF38" s="141"/>
      <c r="KJG38" s="141"/>
      <c r="KJH38" s="141"/>
      <c r="KJI38" s="141"/>
      <c r="KJJ38" s="141"/>
      <c r="KJK38" s="141"/>
      <c r="KJL38" s="141"/>
      <c r="KJM38" s="141"/>
      <c r="KJN38" s="141"/>
      <c r="KJO38" s="141"/>
      <c r="KJP38" s="141"/>
      <c r="KJQ38" s="140" t="s">
        <v>35</v>
      </c>
      <c r="KJR38" s="141"/>
      <c r="KJS38" s="141"/>
      <c r="KJT38" s="141"/>
      <c r="KJU38" s="141"/>
      <c r="KJV38" s="141"/>
      <c r="KJW38" s="141"/>
      <c r="KJX38" s="141"/>
      <c r="KJY38" s="141"/>
      <c r="KJZ38" s="141"/>
      <c r="KKA38" s="141"/>
      <c r="KKB38" s="141"/>
      <c r="KKC38" s="141"/>
      <c r="KKD38" s="141"/>
      <c r="KKE38" s="141"/>
      <c r="KKF38" s="141"/>
      <c r="KKG38" s="140" t="s">
        <v>35</v>
      </c>
      <c r="KKH38" s="141"/>
      <c r="KKI38" s="141"/>
      <c r="KKJ38" s="141"/>
      <c r="KKK38" s="141"/>
      <c r="KKL38" s="141"/>
      <c r="KKM38" s="141"/>
      <c r="KKN38" s="141"/>
      <c r="KKO38" s="141"/>
      <c r="KKP38" s="141"/>
      <c r="KKQ38" s="141"/>
      <c r="KKR38" s="141"/>
      <c r="KKS38" s="141"/>
      <c r="KKT38" s="141"/>
      <c r="KKU38" s="141"/>
      <c r="KKV38" s="141"/>
      <c r="KKW38" s="140" t="s">
        <v>35</v>
      </c>
      <c r="KKX38" s="141"/>
      <c r="KKY38" s="141"/>
      <c r="KKZ38" s="141"/>
      <c r="KLA38" s="141"/>
      <c r="KLB38" s="141"/>
      <c r="KLC38" s="141"/>
      <c r="KLD38" s="141"/>
      <c r="KLE38" s="141"/>
      <c r="KLF38" s="141"/>
      <c r="KLG38" s="141"/>
      <c r="KLH38" s="141"/>
      <c r="KLI38" s="141"/>
      <c r="KLJ38" s="141"/>
      <c r="KLK38" s="141"/>
      <c r="KLL38" s="141"/>
      <c r="KLM38" s="140" t="s">
        <v>35</v>
      </c>
      <c r="KLN38" s="141"/>
      <c r="KLO38" s="141"/>
      <c r="KLP38" s="141"/>
      <c r="KLQ38" s="141"/>
      <c r="KLR38" s="141"/>
      <c r="KLS38" s="141"/>
      <c r="KLT38" s="141"/>
      <c r="KLU38" s="141"/>
      <c r="KLV38" s="141"/>
      <c r="KLW38" s="141"/>
      <c r="KLX38" s="141"/>
      <c r="KLY38" s="141"/>
      <c r="KLZ38" s="141"/>
      <c r="KMA38" s="141"/>
      <c r="KMB38" s="141"/>
      <c r="KMC38" s="140" t="s">
        <v>35</v>
      </c>
      <c r="KMD38" s="141"/>
      <c r="KME38" s="141"/>
      <c r="KMF38" s="141"/>
      <c r="KMG38" s="141"/>
      <c r="KMH38" s="141"/>
      <c r="KMI38" s="141"/>
      <c r="KMJ38" s="141"/>
      <c r="KMK38" s="141"/>
      <c r="KML38" s="141"/>
      <c r="KMM38" s="141"/>
      <c r="KMN38" s="141"/>
      <c r="KMO38" s="141"/>
      <c r="KMP38" s="141"/>
      <c r="KMQ38" s="141"/>
      <c r="KMR38" s="141"/>
      <c r="KMS38" s="140" t="s">
        <v>35</v>
      </c>
      <c r="KMT38" s="141"/>
      <c r="KMU38" s="141"/>
      <c r="KMV38" s="141"/>
      <c r="KMW38" s="141"/>
      <c r="KMX38" s="141"/>
      <c r="KMY38" s="141"/>
      <c r="KMZ38" s="141"/>
      <c r="KNA38" s="141"/>
      <c r="KNB38" s="141"/>
      <c r="KNC38" s="141"/>
      <c r="KND38" s="141"/>
      <c r="KNE38" s="141"/>
      <c r="KNF38" s="141"/>
      <c r="KNG38" s="141"/>
      <c r="KNH38" s="141"/>
      <c r="KNI38" s="140" t="s">
        <v>35</v>
      </c>
      <c r="KNJ38" s="141"/>
      <c r="KNK38" s="141"/>
      <c r="KNL38" s="141"/>
      <c r="KNM38" s="141"/>
      <c r="KNN38" s="141"/>
      <c r="KNO38" s="141"/>
      <c r="KNP38" s="141"/>
      <c r="KNQ38" s="141"/>
      <c r="KNR38" s="141"/>
      <c r="KNS38" s="141"/>
      <c r="KNT38" s="141"/>
      <c r="KNU38" s="141"/>
      <c r="KNV38" s="141"/>
      <c r="KNW38" s="141"/>
      <c r="KNX38" s="141"/>
      <c r="KNY38" s="140" t="s">
        <v>35</v>
      </c>
      <c r="KNZ38" s="141"/>
      <c r="KOA38" s="141"/>
      <c r="KOB38" s="141"/>
      <c r="KOC38" s="141"/>
      <c r="KOD38" s="141"/>
      <c r="KOE38" s="141"/>
      <c r="KOF38" s="141"/>
      <c r="KOG38" s="141"/>
      <c r="KOH38" s="141"/>
      <c r="KOI38" s="141"/>
      <c r="KOJ38" s="141"/>
      <c r="KOK38" s="141"/>
      <c r="KOL38" s="141"/>
      <c r="KOM38" s="141"/>
      <c r="KON38" s="141"/>
      <c r="KOO38" s="140" t="s">
        <v>35</v>
      </c>
      <c r="KOP38" s="141"/>
      <c r="KOQ38" s="141"/>
      <c r="KOR38" s="141"/>
      <c r="KOS38" s="141"/>
      <c r="KOT38" s="141"/>
      <c r="KOU38" s="141"/>
      <c r="KOV38" s="141"/>
      <c r="KOW38" s="141"/>
      <c r="KOX38" s="141"/>
      <c r="KOY38" s="141"/>
      <c r="KOZ38" s="141"/>
      <c r="KPA38" s="141"/>
      <c r="KPB38" s="141"/>
      <c r="KPC38" s="141"/>
      <c r="KPD38" s="141"/>
      <c r="KPE38" s="140" t="s">
        <v>35</v>
      </c>
      <c r="KPF38" s="141"/>
      <c r="KPG38" s="141"/>
      <c r="KPH38" s="141"/>
      <c r="KPI38" s="141"/>
      <c r="KPJ38" s="141"/>
      <c r="KPK38" s="141"/>
      <c r="KPL38" s="141"/>
      <c r="KPM38" s="141"/>
      <c r="KPN38" s="141"/>
      <c r="KPO38" s="141"/>
      <c r="KPP38" s="141"/>
      <c r="KPQ38" s="141"/>
      <c r="KPR38" s="141"/>
      <c r="KPS38" s="141"/>
      <c r="KPT38" s="141"/>
      <c r="KPU38" s="140" t="s">
        <v>35</v>
      </c>
      <c r="KPV38" s="141"/>
      <c r="KPW38" s="141"/>
      <c r="KPX38" s="141"/>
      <c r="KPY38" s="141"/>
      <c r="KPZ38" s="141"/>
      <c r="KQA38" s="141"/>
      <c r="KQB38" s="141"/>
      <c r="KQC38" s="141"/>
      <c r="KQD38" s="141"/>
      <c r="KQE38" s="141"/>
      <c r="KQF38" s="141"/>
      <c r="KQG38" s="141"/>
      <c r="KQH38" s="141"/>
      <c r="KQI38" s="141"/>
      <c r="KQJ38" s="141"/>
      <c r="KQK38" s="140" t="s">
        <v>35</v>
      </c>
      <c r="KQL38" s="141"/>
      <c r="KQM38" s="141"/>
      <c r="KQN38" s="141"/>
      <c r="KQO38" s="141"/>
      <c r="KQP38" s="141"/>
      <c r="KQQ38" s="141"/>
      <c r="KQR38" s="141"/>
      <c r="KQS38" s="141"/>
      <c r="KQT38" s="141"/>
      <c r="KQU38" s="141"/>
      <c r="KQV38" s="141"/>
      <c r="KQW38" s="141"/>
      <c r="KQX38" s="141"/>
      <c r="KQY38" s="141"/>
      <c r="KQZ38" s="141"/>
      <c r="KRA38" s="140" t="s">
        <v>35</v>
      </c>
      <c r="KRB38" s="141"/>
      <c r="KRC38" s="141"/>
      <c r="KRD38" s="141"/>
      <c r="KRE38" s="141"/>
      <c r="KRF38" s="141"/>
      <c r="KRG38" s="141"/>
      <c r="KRH38" s="141"/>
      <c r="KRI38" s="141"/>
      <c r="KRJ38" s="141"/>
      <c r="KRK38" s="141"/>
      <c r="KRL38" s="141"/>
      <c r="KRM38" s="141"/>
      <c r="KRN38" s="141"/>
      <c r="KRO38" s="141"/>
      <c r="KRP38" s="141"/>
      <c r="KRQ38" s="140" t="s">
        <v>35</v>
      </c>
      <c r="KRR38" s="141"/>
      <c r="KRS38" s="141"/>
      <c r="KRT38" s="141"/>
      <c r="KRU38" s="141"/>
      <c r="KRV38" s="141"/>
      <c r="KRW38" s="141"/>
      <c r="KRX38" s="141"/>
      <c r="KRY38" s="141"/>
      <c r="KRZ38" s="141"/>
      <c r="KSA38" s="141"/>
      <c r="KSB38" s="141"/>
      <c r="KSC38" s="141"/>
      <c r="KSD38" s="141"/>
      <c r="KSE38" s="141"/>
      <c r="KSF38" s="141"/>
      <c r="KSG38" s="140" t="s">
        <v>35</v>
      </c>
      <c r="KSH38" s="141"/>
      <c r="KSI38" s="141"/>
      <c r="KSJ38" s="141"/>
      <c r="KSK38" s="141"/>
      <c r="KSL38" s="141"/>
      <c r="KSM38" s="141"/>
      <c r="KSN38" s="141"/>
      <c r="KSO38" s="141"/>
      <c r="KSP38" s="141"/>
      <c r="KSQ38" s="141"/>
      <c r="KSR38" s="141"/>
      <c r="KSS38" s="141"/>
      <c r="KST38" s="141"/>
      <c r="KSU38" s="141"/>
      <c r="KSV38" s="141"/>
      <c r="KSW38" s="140" t="s">
        <v>35</v>
      </c>
      <c r="KSX38" s="141"/>
      <c r="KSY38" s="141"/>
      <c r="KSZ38" s="141"/>
      <c r="KTA38" s="141"/>
      <c r="KTB38" s="141"/>
      <c r="KTC38" s="141"/>
      <c r="KTD38" s="141"/>
      <c r="KTE38" s="141"/>
      <c r="KTF38" s="141"/>
      <c r="KTG38" s="141"/>
      <c r="KTH38" s="141"/>
      <c r="KTI38" s="141"/>
      <c r="KTJ38" s="141"/>
      <c r="KTK38" s="141"/>
      <c r="KTL38" s="141"/>
      <c r="KTM38" s="140" t="s">
        <v>35</v>
      </c>
      <c r="KTN38" s="141"/>
      <c r="KTO38" s="141"/>
      <c r="KTP38" s="141"/>
      <c r="KTQ38" s="141"/>
      <c r="KTR38" s="141"/>
      <c r="KTS38" s="141"/>
      <c r="KTT38" s="141"/>
      <c r="KTU38" s="141"/>
      <c r="KTV38" s="141"/>
      <c r="KTW38" s="141"/>
      <c r="KTX38" s="141"/>
      <c r="KTY38" s="141"/>
      <c r="KTZ38" s="141"/>
      <c r="KUA38" s="141"/>
      <c r="KUB38" s="141"/>
      <c r="KUC38" s="140" t="s">
        <v>35</v>
      </c>
      <c r="KUD38" s="141"/>
      <c r="KUE38" s="141"/>
      <c r="KUF38" s="141"/>
      <c r="KUG38" s="141"/>
      <c r="KUH38" s="141"/>
      <c r="KUI38" s="141"/>
      <c r="KUJ38" s="141"/>
      <c r="KUK38" s="141"/>
      <c r="KUL38" s="141"/>
      <c r="KUM38" s="141"/>
      <c r="KUN38" s="141"/>
      <c r="KUO38" s="141"/>
      <c r="KUP38" s="141"/>
      <c r="KUQ38" s="141"/>
      <c r="KUR38" s="141"/>
      <c r="KUS38" s="140" t="s">
        <v>35</v>
      </c>
      <c r="KUT38" s="141"/>
      <c r="KUU38" s="141"/>
      <c r="KUV38" s="141"/>
      <c r="KUW38" s="141"/>
      <c r="KUX38" s="141"/>
      <c r="KUY38" s="141"/>
      <c r="KUZ38" s="141"/>
      <c r="KVA38" s="141"/>
      <c r="KVB38" s="141"/>
      <c r="KVC38" s="141"/>
      <c r="KVD38" s="141"/>
      <c r="KVE38" s="141"/>
      <c r="KVF38" s="141"/>
      <c r="KVG38" s="141"/>
      <c r="KVH38" s="141"/>
      <c r="KVI38" s="140" t="s">
        <v>35</v>
      </c>
      <c r="KVJ38" s="141"/>
      <c r="KVK38" s="141"/>
      <c r="KVL38" s="141"/>
      <c r="KVM38" s="141"/>
      <c r="KVN38" s="141"/>
      <c r="KVO38" s="141"/>
      <c r="KVP38" s="141"/>
      <c r="KVQ38" s="141"/>
      <c r="KVR38" s="141"/>
      <c r="KVS38" s="141"/>
      <c r="KVT38" s="141"/>
      <c r="KVU38" s="141"/>
      <c r="KVV38" s="141"/>
      <c r="KVW38" s="141"/>
      <c r="KVX38" s="141"/>
      <c r="KVY38" s="140" t="s">
        <v>35</v>
      </c>
      <c r="KVZ38" s="141"/>
      <c r="KWA38" s="141"/>
      <c r="KWB38" s="141"/>
      <c r="KWC38" s="141"/>
      <c r="KWD38" s="141"/>
      <c r="KWE38" s="141"/>
      <c r="KWF38" s="141"/>
      <c r="KWG38" s="141"/>
      <c r="KWH38" s="141"/>
      <c r="KWI38" s="141"/>
      <c r="KWJ38" s="141"/>
      <c r="KWK38" s="141"/>
      <c r="KWL38" s="141"/>
      <c r="KWM38" s="141"/>
      <c r="KWN38" s="141"/>
      <c r="KWO38" s="140" t="s">
        <v>35</v>
      </c>
      <c r="KWP38" s="141"/>
      <c r="KWQ38" s="141"/>
      <c r="KWR38" s="141"/>
      <c r="KWS38" s="141"/>
      <c r="KWT38" s="141"/>
      <c r="KWU38" s="141"/>
      <c r="KWV38" s="141"/>
      <c r="KWW38" s="141"/>
      <c r="KWX38" s="141"/>
      <c r="KWY38" s="141"/>
      <c r="KWZ38" s="141"/>
      <c r="KXA38" s="141"/>
      <c r="KXB38" s="141"/>
      <c r="KXC38" s="141"/>
      <c r="KXD38" s="141"/>
      <c r="KXE38" s="140" t="s">
        <v>35</v>
      </c>
      <c r="KXF38" s="141"/>
      <c r="KXG38" s="141"/>
      <c r="KXH38" s="141"/>
      <c r="KXI38" s="141"/>
      <c r="KXJ38" s="141"/>
      <c r="KXK38" s="141"/>
      <c r="KXL38" s="141"/>
      <c r="KXM38" s="141"/>
      <c r="KXN38" s="141"/>
      <c r="KXO38" s="141"/>
      <c r="KXP38" s="141"/>
      <c r="KXQ38" s="141"/>
      <c r="KXR38" s="141"/>
      <c r="KXS38" s="141"/>
      <c r="KXT38" s="141"/>
      <c r="KXU38" s="140" t="s">
        <v>35</v>
      </c>
      <c r="KXV38" s="141"/>
      <c r="KXW38" s="141"/>
      <c r="KXX38" s="141"/>
      <c r="KXY38" s="141"/>
      <c r="KXZ38" s="141"/>
      <c r="KYA38" s="141"/>
      <c r="KYB38" s="141"/>
      <c r="KYC38" s="141"/>
      <c r="KYD38" s="141"/>
      <c r="KYE38" s="141"/>
      <c r="KYF38" s="141"/>
      <c r="KYG38" s="141"/>
      <c r="KYH38" s="141"/>
      <c r="KYI38" s="141"/>
      <c r="KYJ38" s="141"/>
      <c r="KYK38" s="140" t="s">
        <v>35</v>
      </c>
      <c r="KYL38" s="141"/>
      <c r="KYM38" s="141"/>
      <c r="KYN38" s="141"/>
      <c r="KYO38" s="141"/>
      <c r="KYP38" s="141"/>
      <c r="KYQ38" s="141"/>
      <c r="KYR38" s="141"/>
      <c r="KYS38" s="141"/>
      <c r="KYT38" s="141"/>
      <c r="KYU38" s="141"/>
      <c r="KYV38" s="141"/>
      <c r="KYW38" s="141"/>
      <c r="KYX38" s="141"/>
      <c r="KYY38" s="141"/>
      <c r="KYZ38" s="141"/>
      <c r="KZA38" s="140" t="s">
        <v>35</v>
      </c>
      <c r="KZB38" s="141"/>
      <c r="KZC38" s="141"/>
      <c r="KZD38" s="141"/>
      <c r="KZE38" s="141"/>
      <c r="KZF38" s="141"/>
      <c r="KZG38" s="141"/>
      <c r="KZH38" s="141"/>
      <c r="KZI38" s="141"/>
      <c r="KZJ38" s="141"/>
      <c r="KZK38" s="141"/>
      <c r="KZL38" s="141"/>
      <c r="KZM38" s="141"/>
      <c r="KZN38" s="141"/>
      <c r="KZO38" s="141"/>
      <c r="KZP38" s="141"/>
      <c r="KZQ38" s="140" t="s">
        <v>35</v>
      </c>
      <c r="KZR38" s="141"/>
      <c r="KZS38" s="141"/>
      <c r="KZT38" s="141"/>
      <c r="KZU38" s="141"/>
      <c r="KZV38" s="141"/>
      <c r="KZW38" s="141"/>
      <c r="KZX38" s="141"/>
      <c r="KZY38" s="141"/>
      <c r="KZZ38" s="141"/>
      <c r="LAA38" s="141"/>
      <c r="LAB38" s="141"/>
      <c r="LAC38" s="141"/>
      <c r="LAD38" s="141"/>
      <c r="LAE38" s="141"/>
      <c r="LAF38" s="141"/>
      <c r="LAG38" s="140" t="s">
        <v>35</v>
      </c>
      <c r="LAH38" s="141"/>
      <c r="LAI38" s="141"/>
      <c r="LAJ38" s="141"/>
      <c r="LAK38" s="141"/>
      <c r="LAL38" s="141"/>
      <c r="LAM38" s="141"/>
      <c r="LAN38" s="141"/>
      <c r="LAO38" s="141"/>
      <c r="LAP38" s="141"/>
      <c r="LAQ38" s="141"/>
      <c r="LAR38" s="141"/>
      <c r="LAS38" s="141"/>
      <c r="LAT38" s="141"/>
      <c r="LAU38" s="141"/>
      <c r="LAV38" s="141"/>
      <c r="LAW38" s="140" t="s">
        <v>35</v>
      </c>
      <c r="LAX38" s="141"/>
      <c r="LAY38" s="141"/>
      <c r="LAZ38" s="141"/>
      <c r="LBA38" s="141"/>
      <c r="LBB38" s="141"/>
      <c r="LBC38" s="141"/>
      <c r="LBD38" s="141"/>
      <c r="LBE38" s="141"/>
      <c r="LBF38" s="141"/>
      <c r="LBG38" s="141"/>
      <c r="LBH38" s="141"/>
      <c r="LBI38" s="141"/>
      <c r="LBJ38" s="141"/>
      <c r="LBK38" s="141"/>
      <c r="LBL38" s="141"/>
      <c r="LBM38" s="140" t="s">
        <v>35</v>
      </c>
      <c r="LBN38" s="141"/>
      <c r="LBO38" s="141"/>
      <c r="LBP38" s="141"/>
      <c r="LBQ38" s="141"/>
      <c r="LBR38" s="141"/>
      <c r="LBS38" s="141"/>
      <c r="LBT38" s="141"/>
      <c r="LBU38" s="141"/>
      <c r="LBV38" s="141"/>
      <c r="LBW38" s="141"/>
      <c r="LBX38" s="141"/>
      <c r="LBY38" s="141"/>
      <c r="LBZ38" s="141"/>
      <c r="LCA38" s="141"/>
      <c r="LCB38" s="141"/>
      <c r="LCC38" s="140" t="s">
        <v>35</v>
      </c>
      <c r="LCD38" s="141"/>
      <c r="LCE38" s="141"/>
      <c r="LCF38" s="141"/>
      <c r="LCG38" s="141"/>
      <c r="LCH38" s="141"/>
      <c r="LCI38" s="141"/>
      <c r="LCJ38" s="141"/>
      <c r="LCK38" s="141"/>
      <c r="LCL38" s="141"/>
      <c r="LCM38" s="141"/>
      <c r="LCN38" s="141"/>
      <c r="LCO38" s="141"/>
      <c r="LCP38" s="141"/>
      <c r="LCQ38" s="141"/>
      <c r="LCR38" s="141"/>
      <c r="LCS38" s="140" t="s">
        <v>35</v>
      </c>
      <c r="LCT38" s="141"/>
      <c r="LCU38" s="141"/>
      <c r="LCV38" s="141"/>
      <c r="LCW38" s="141"/>
      <c r="LCX38" s="141"/>
      <c r="LCY38" s="141"/>
      <c r="LCZ38" s="141"/>
      <c r="LDA38" s="141"/>
      <c r="LDB38" s="141"/>
      <c r="LDC38" s="141"/>
      <c r="LDD38" s="141"/>
      <c r="LDE38" s="141"/>
      <c r="LDF38" s="141"/>
      <c r="LDG38" s="141"/>
      <c r="LDH38" s="141"/>
      <c r="LDI38" s="140" t="s">
        <v>35</v>
      </c>
      <c r="LDJ38" s="141"/>
      <c r="LDK38" s="141"/>
      <c r="LDL38" s="141"/>
      <c r="LDM38" s="141"/>
      <c r="LDN38" s="141"/>
      <c r="LDO38" s="141"/>
      <c r="LDP38" s="141"/>
      <c r="LDQ38" s="141"/>
      <c r="LDR38" s="141"/>
      <c r="LDS38" s="141"/>
      <c r="LDT38" s="141"/>
      <c r="LDU38" s="141"/>
      <c r="LDV38" s="141"/>
      <c r="LDW38" s="141"/>
      <c r="LDX38" s="141"/>
      <c r="LDY38" s="140" t="s">
        <v>35</v>
      </c>
      <c r="LDZ38" s="141"/>
      <c r="LEA38" s="141"/>
      <c r="LEB38" s="141"/>
      <c r="LEC38" s="141"/>
      <c r="LED38" s="141"/>
      <c r="LEE38" s="141"/>
      <c r="LEF38" s="141"/>
      <c r="LEG38" s="141"/>
      <c r="LEH38" s="141"/>
      <c r="LEI38" s="141"/>
      <c r="LEJ38" s="141"/>
      <c r="LEK38" s="141"/>
      <c r="LEL38" s="141"/>
      <c r="LEM38" s="141"/>
      <c r="LEN38" s="141"/>
      <c r="LEO38" s="140" t="s">
        <v>35</v>
      </c>
      <c r="LEP38" s="141"/>
      <c r="LEQ38" s="141"/>
      <c r="LER38" s="141"/>
      <c r="LES38" s="141"/>
      <c r="LET38" s="141"/>
      <c r="LEU38" s="141"/>
      <c r="LEV38" s="141"/>
      <c r="LEW38" s="141"/>
      <c r="LEX38" s="141"/>
      <c r="LEY38" s="141"/>
      <c r="LEZ38" s="141"/>
      <c r="LFA38" s="141"/>
      <c r="LFB38" s="141"/>
      <c r="LFC38" s="141"/>
      <c r="LFD38" s="141"/>
      <c r="LFE38" s="140" t="s">
        <v>35</v>
      </c>
      <c r="LFF38" s="141"/>
      <c r="LFG38" s="141"/>
      <c r="LFH38" s="141"/>
      <c r="LFI38" s="141"/>
      <c r="LFJ38" s="141"/>
      <c r="LFK38" s="141"/>
      <c r="LFL38" s="141"/>
      <c r="LFM38" s="141"/>
      <c r="LFN38" s="141"/>
      <c r="LFO38" s="141"/>
      <c r="LFP38" s="141"/>
      <c r="LFQ38" s="141"/>
      <c r="LFR38" s="141"/>
      <c r="LFS38" s="141"/>
      <c r="LFT38" s="141"/>
      <c r="LFU38" s="140" t="s">
        <v>35</v>
      </c>
      <c r="LFV38" s="141"/>
      <c r="LFW38" s="141"/>
      <c r="LFX38" s="141"/>
      <c r="LFY38" s="141"/>
      <c r="LFZ38" s="141"/>
      <c r="LGA38" s="141"/>
      <c r="LGB38" s="141"/>
      <c r="LGC38" s="141"/>
      <c r="LGD38" s="141"/>
      <c r="LGE38" s="141"/>
      <c r="LGF38" s="141"/>
      <c r="LGG38" s="141"/>
      <c r="LGH38" s="141"/>
      <c r="LGI38" s="141"/>
      <c r="LGJ38" s="141"/>
      <c r="LGK38" s="140" t="s">
        <v>35</v>
      </c>
      <c r="LGL38" s="141"/>
      <c r="LGM38" s="141"/>
      <c r="LGN38" s="141"/>
      <c r="LGO38" s="141"/>
      <c r="LGP38" s="141"/>
      <c r="LGQ38" s="141"/>
      <c r="LGR38" s="141"/>
      <c r="LGS38" s="141"/>
      <c r="LGT38" s="141"/>
      <c r="LGU38" s="141"/>
      <c r="LGV38" s="141"/>
      <c r="LGW38" s="141"/>
      <c r="LGX38" s="141"/>
      <c r="LGY38" s="141"/>
      <c r="LGZ38" s="141"/>
      <c r="LHA38" s="140" t="s">
        <v>35</v>
      </c>
      <c r="LHB38" s="141"/>
      <c r="LHC38" s="141"/>
      <c r="LHD38" s="141"/>
      <c r="LHE38" s="141"/>
      <c r="LHF38" s="141"/>
      <c r="LHG38" s="141"/>
      <c r="LHH38" s="141"/>
      <c r="LHI38" s="141"/>
      <c r="LHJ38" s="141"/>
      <c r="LHK38" s="141"/>
      <c r="LHL38" s="141"/>
      <c r="LHM38" s="141"/>
      <c r="LHN38" s="141"/>
      <c r="LHO38" s="141"/>
      <c r="LHP38" s="141"/>
      <c r="LHQ38" s="140" t="s">
        <v>35</v>
      </c>
      <c r="LHR38" s="141"/>
      <c r="LHS38" s="141"/>
      <c r="LHT38" s="141"/>
      <c r="LHU38" s="141"/>
      <c r="LHV38" s="141"/>
      <c r="LHW38" s="141"/>
      <c r="LHX38" s="141"/>
      <c r="LHY38" s="141"/>
      <c r="LHZ38" s="141"/>
      <c r="LIA38" s="141"/>
      <c r="LIB38" s="141"/>
      <c r="LIC38" s="141"/>
      <c r="LID38" s="141"/>
      <c r="LIE38" s="141"/>
      <c r="LIF38" s="141"/>
      <c r="LIG38" s="140" t="s">
        <v>35</v>
      </c>
      <c r="LIH38" s="141"/>
      <c r="LII38" s="141"/>
      <c r="LIJ38" s="141"/>
      <c r="LIK38" s="141"/>
      <c r="LIL38" s="141"/>
      <c r="LIM38" s="141"/>
      <c r="LIN38" s="141"/>
      <c r="LIO38" s="141"/>
      <c r="LIP38" s="141"/>
      <c r="LIQ38" s="141"/>
      <c r="LIR38" s="141"/>
      <c r="LIS38" s="141"/>
      <c r="LIT38" s="141"/>
      <c r="LIU38" s="141"/>
      <c r="LIV38" s="141"/>
      <c r="LIW38" s="140" t="s">
        <v>35</v>
      </c>
      <c r="LIX38" s="141"/>
      <c r="LIY38" s="141"/>
      <c r="LIZ38" s="141"/>
      <c r="LJA38" s="141"/>
      <c r="LJB38" s="141"/>
      <c r="LJC38" s="141"/>
      <c r="LJD38" s="141"/>
      <c r="LJE38" s="141"/>
      <c r="LJF38" s="141"/>
      <c r="LJG38" s="141"/>
      <c r="LJH38" s="141"/>
      <c r="LJI38" s="141"/>
      <c r="LJJ38" s="141"/>
      <c r="LJK38" s="141"/>
      <c r="LJL38" s="141"/>
      <c r="LJM38" s="140" t="s">
        <v>35</v>
      </c>
      <c r="LJN38" s="141"/>
      <c r="LJO38" s="141"/>
      <c r="LJP38" s="141"/>
      <c r="LJQ38" s="141"/>
      <c r="LJR38" s="141"/>
      <c r="LJS38" s="141"/>
      <c r="LJT38" s="141"/>
      <c r="LJU38" s="141"/>
      <c r="LJV38" s="141"/>
      <c r="LJW38" s="141"/>
      <c r="LJX38" s="141"/>
      <c r="LJY38" s="141"/>
      <c r="LJZ38" s="141"/>
      <c r="LKA38" s="141"/>
      <c r="LKB38" s="141"/>
      <c r="LKC38" s="140" t="s">
        <v>35</v>
      </c>
      <c r="LKD38" s="141"/>
      <c r="LKE38" s="141"/>
      <c r="LKF38" s="141"/>
      <c r="LKG38" s="141"/>
      <c r="LKH38" s="141"/>
      <c r="LKI38" s="141"/>
      <c r="LKJ38" s="141"/>
      <c r="LKK38" s="141"/>
      <c r="LKL38" s="141"/>
      <c r="LKM38" s="141"/>
      <c r="LKN38" s="141"/>
      <c r="LKO38" s="141"/>
      <c r="LKP38" s="141"/>
      <c r="LKQ38" s="141"/>
      <c r="LKR38" s="141"/>
      <c r="LKS38" s="140" t="s">
        <v>35</v>
      </c>
      <c r="LKT38" s="141"/>
      <c r="LKU38" s="141"/>
      <c r="LKV38" s="141"/>
      <c r="LKW38" s="141"/>
      <c r="LKX38" s="141"/>
      <c r="LKY38" s="141"/>
      <c r="LKZ38" s="141"/>
      <c r="LLA38" s="141"/>
      <c r="LLB38" s="141"/>
      <c r="LLC38" s="141"/>
      <c r="LLD38" s="141"/>
      <c r="LLE38" s="141"/>
      <c r="LLF38" s="141"/>
      <c r="LLG38" s="141"/>
      <c r="LLH38" s="141"/>
      <c r="LLI38" s="140" t="s">
        <v>35</v>
      </c>
      <c r="LLJ38" s="141"/>
      <c r="LLK38" s="141"/>
      <c r="LLL38" s="141"/>
      <c r="LLM38" s="141"/>
      <c r="LLN38" s="141"/>
      <c r="LLO38" s="141"/>
      <c r="LLP38" s="141"/>
      <c r="LLQ38" s="141"/>
      <c r="LLR38" s="141"/>
      <c r="LLS38" s="141"/>
      <c r="LLT38" s="141"/>
      <c r="LLU38" s="141"/>
      <c r="LLV38" s="141"/>
      <c r="LLW38" s="141"/>
      <c r="LLX38" s="141"/>
      <c r="LLY38" s="140" t="s">
        <v>35</v>
      </c>
      <c r="LLZ38" s="141"/>
      <c r="LMA38" s="141"/>
      <c r="LMB38" s="141"/>
      <c r="LMC38" s="141"/>
      <c r="LMD38" s="141"/>
      <c r="LME38" s="141"/>
      <c r="LMF38" s="141"/>
      <c r="LMG38" s="141"/>
      <c r="LMH38" s="141"/>
      <c r="LMI38" s="141"/>
      <c r="LMJ38" s="141"/>
      <c r="LMK38" s="141"/>
      <c r="LML38" s="141"/>
      <c r="LMM38" s="141"/>
      <c r="LMN38" s="141"/>
      <c r="LMO38" s="140" t="s">
        <v>35</v>
      </c>
      <c r="LMP38" s="141"/>
      <c r="LMQ38" s="141"/>
      <c r="LMR38" s="141"/>
      <c r="LMS38" s="141"/>
      <c r="LMT38" s="141"/>
      <c r="LMU38" s="141"/>
      <c r="LMV38" s="141"/>
      <c r="LMW38" s="141"/>
      <c r="LMX38" s="141"/>
      <c r="LMY38" s="141"/>
      <c r="LMZ38" s="141"/>
      <c r="LNA38" s="141"/>
      <c r="LNB38" s="141"/>
      <c r="LNC38" s="141"/>
      <c r="LND38" s="141"/>
      <c r="LNE38" s="140" t="s">
        <v>35</v>
      </c>
      <c r="LNF38" s="141"/>
      <c r="LNG38" s="141"/>
      <c r="LNH38" s="141"/>
      <c r="LNI38" s="141"/>
      <c r="LNJ38" s="141"/>
      <c r="LNK38" s="141"/>
      <c r="LNL38" s="141"/>
      <c r="LNM38" s="141"/>
      <c r="LNN38" s="141"/>
      <c r="LNO38" s="141"/>
      <c r="LNP38" s="141"/>
      <c r="LNQ38" s="141"/>
      <c r="LNR38" s="141"/>
      <c r="LNS38" s="141"/>
      <c r="LNT38" s="141"/>
      <c r="LNU38" s="140" t="s">
        <v>35</v>
      </c>
      <c r="LNV38" s="141"/>
      <c r="LNW38" s="141"/>
      <c r="LNX38" s="141"/>
      <c r="LNY38" s="141"/>
      <c r="LNZ38" s="141"/>
      <c r="LOA38" s="141"/>
      <c r="LOB38" s="141"/>
      <c r="LOC38" s="141"/>
      <c r="LOD38" s="141"/>
      <c r="LOE38" s="141"/>
      <c r="LOF38" s="141"/>
      <c r="LOG38" s="141"/>
      <c r="LOH38" s="141"/>
      <c r="LOI38" s="141"/>
      <c r="LOJ38" s="141"/>
      <c r="LOK38" s="140" t="s">
        <v>35</v>
      </c>
      <c r="LOL38" s="141"/>
      <c r="LOM38" s="141"/>
      <c r="LON38" s="141"/>
      <c r="LOO38" s="141"/>
      <c r="LOP38" s="141"/>
      <c r="LOQ38" s="141"/>
      <c r="LOR38" s="141"/>
      <c r="LOS38" s="141"/>
      <c r="LOT38" s="141"/>
      <c r="LOU38" s="141"/>
      <c r="LOV38" s="141"/>
      <c r="LOW38" s="141"/>
      <c r="LOX38" s="141"/>
      <c r="LOY38" s="141"/>
      <c r="LOZ38" s="141"/>
      <c r="LPA38" s="140" t="s">
        <v>35</v>
      </c>
      <c r="LPB38" s="141"/>
      <c r="LPC38" s="141"/>
      <c r="LPD38" s="141"/>
      <c r="LPE38" s="141"/>
      <c r="LPF38" s="141"/>
      <c r="LPG38" s="141"/>
      <c r="LPH38" s="141"/>
      <c r="LPI38" s="141"/>
      <c r="LPJ38" s="141"/>
      <c r="LPK38" s="141"/>
      <c r="LPL38" s="141"/>
      <c r="LPM38" s="141"/>
      <c r="LPN38" s="141"/>
      <c r="LPO38" s="141"/>
      <c r="LPP38" s="141"/>
      <c r="LPQ38" s="140" t="s">
        <v>35</v>
      </c>
      <c r="LPR38" s="141"/>
      <c r="LPS38" s="141"/>
      <c r="LPT38" s="141"/>
      <c r="LPU38" s="141"/>
      <c r="LPV38" s="141"/>
      <c r="LPW38" s="141"/>
      <c r="LPX38" s="141"/>
      <c r="LPY38" s="141"/>
      <c r="LPZ38" s="141"/>
      <c r="LQA38" s="141"/>
      <c r="LQB38" s="141"/>
      <c r="LQC38" s="141"/>
      <c r="LQD38" s="141"/>
      <c r="LQE38" s="141"/>
      <c r="LQF38" s="141"/>
      <c r="LQG38" s="140" t="s">
        <v>35</v>
      </c>
      <c r="LQH38" s="141"/>
      <c r="LQI38" s="141"/>
      <c r="LQJ38" s="141"/>
      <c r="LQK38" s="141"/>
      <c r="LQL38" s="141"/>
      <c r="LQM38" s="141"/>
      <c r="LQN38" s="141"/>
      <c r="LQO38" s="141"/>
      <c r="LQP38" s="141"/>
      <c r="LQQ38" s="141"/>
      <c r="LQR38" s="141"/>
      <c r="LQS38" s="141"/>
      <c r="LQT38" s="141"/>
      <c r="LQU38" s="141"/>
      <c r="LQV38" s="141"/>
      <c r="LQW38" s="140" t="s">
        <v>35</v>
      </c>
      <c r="LQX38" s="141"/>
      <c r="LQY38" s="141"/>
      <c r="LQZ38" s="141"/>
      <c r="LRA38" s="141"/>
      <c r="LRB38" s="141"/>
      <c r="LRC38" s="141"/>
      <c r="LRD38" s="141"/>
      <c r="LRE38" s="141"/>
      <c r="LRF38" s="141"/>
      <c r="LRG38" s="141"/>
      <c r="LRH38" s="141"/>
      <c r="LRI38" s="141"/>
      <c r="LRJ38" s="141"/>
      <c r="LRK38" s="141"/>
      <c r="LRL38" s="141"/>
      <c r="LRM38" s="140" t="s">
        <v>35</v>
      </c>
      <c r="LRN38" s="141"/>
      <c r="LRO38" s="141"/>
      <c r="LRP38" s="141"/>
      <c r="LRQ38" s="141"/>
      <c r="LRR38" s="141"/>
      <c r="LRS38" s="141"/>
      <c r="LRT38" s="141"/>
      <c r="LRU38" s="141"/>
      <c r="LRV38" s="141"/>
      <c r="LRW38" s="141"/>
      <c r="LRX38" s="141"/>
      <c r="LRY38" s="141"/>
      <c r="LRZ38" s="141"/>
      <c r="LSA38" s="141"/>
      <c r="LSB38" s="141"/>
      <c r="LSC38" s="140" t="s">
        <v>35</v>
      </c>
      <c r="LSD38" s="141"/>
      <c r="LSE38" s="141"/>
      <c r="LSF38" s="141"/>
      <c r="LSG38" s="141"/>
      <c r="LSH38" s="141"/>
      <c r="LSI38" s="141"/>
      <c r="LSJ38" s="141"/>
      <c r="LSK38" s="141"/>
      <c r="LSL38" s="141"/>
      <c r="LSM38" s="141"/>
      <c r="LSN38" s="141"/>
      <c r="LSO38" s="141"/>
      <c r="LSP38" s="141"/>
      <c r="LSQ38" s="141"/>
      <c r="LSR38" s="141"/>
      <c r="LSS38" s="140" t="s">
        <v>35</v>
      </c>
      <c r="LST38" s="141"/>
      <c r="LSU38" s="141"/>
      <c r="LSV38" s="141"/>
      <c r="LSW38" s="141"/>
      <c r="LSX38" s="141"/>
      <c r="LSY38" s="141"/>
      <c r="LSZ38" s="141"/>
      <c r="LTA38" s="141"/>
      <c r="LTB38" s="141"/>
      <c r="LTC38" s="141"/>
      <c r="LTD38" s="141"/>
      <c r="LTE38" s="141"/>
      <c r="LTF38" s="141"/>
      <c r="LTG38" s="141"/>
      <c r="LTH38" s="141"/>
      <c r="LTI38" s="140" t="s">
        <v>35</v>
      </c>
      <c r="LTJ38" s="141"/>
      <c r="LTK38" s="141"/>
      <c r="LTL38" s="141"/>
      <c r="LTM38" s="141"/>
      <c r="LTN38" s="141"/>
      <c r="LTO38" s="141"/>
      <c r="LTP38" s="141"/>
      <c r="LTQ38" s="141"/>
      <c r="LTR38" s="141"/>
      <c r="LTS38" s="141"/>
      <c r="LTT38" s="141"/>
      <c r="LTU38" s="141"/>
      <c r="LTV38" s="141"/>
      <c r="LTW38" s="141"/>
      <c r="LTX38" s="141"/>
      <c r="LTY38" s="140" t="s">
        <v>35</v>
      </c>
      <c r="LTZ38" s="141"/>
      <c r="LUA38" s="141"/>
      <c r="LUB38" s="141"/>
      <c r="LUC38" s="141"/>
      <c r="LUD38" s="141"/>
      <c r="LUE38" s="141"/>
      <c r="LUF38" s="141"/>
      <c r="LUG38" s="141"/>
      <c r="LUH38" s="141"/>
      <c r="LUI38" s="141"/>
      <c r="LUJ38" s="141"/>
      <c r="LUK38" s="141"/>
      <c r="LUL38" s="141"/>
      <c r="LUM38" s="141"/>
      <c r="LUN38" s="141"/>
      <c r="LUO38" s="140" t="s">
        <v>35</v>
      </c>
      <c r="LUP38" s="141"/>
      <c r="LUQ38" s="141"/>
      <c r="LUR38" s="141"/>
      <c r="LUS38" s="141"/>
      <c r="LUT38" s="141"/>
      <c r="LUU38" s="141"/>
      <c r="LUV38" s="141"/>
      <c r="LUW38" s="141"/>
      <c r="LUX38" s="141"/>
      <c r="LUY38" s="141"/>
      <c r="LUZ38" s="141"/>
      <c r="LVA38" s="141"/>
      <c r="LVB38" s="141"/>
      <c r="LVC38" s="141"/>
      <c r="LVD38" s="141"/>
      <c r="LVE38" s="140" t="s">
        <v>35</v>
      </c>
      <c r="LVF38" s="141"/>
      <c r="LVG38" s="141"/>
      <c r="LVH38" s="141"/>
      <c r="LVI38" s="141"/>
      <c r="LVJ38" s="141"/>
      <c r="LVK38" s="141"/>
      <c r="LVL38" s="141"/>
      <c r="LVM38" s="141"/>
      <c r="LVN38" s="141"/>
      <c r="LVO38" s="141"/>
      <c r="LVP38" s="141"/>
      <c r="LVQ38" s="141"/>
      <c r="LVR38" s="141"/>
      <c r="LVS38" s="141"/>
      <c r="LVT38" s="141"/>
      <c r="LVU38" s="140" t="s">
        <v>35</v>
      </c>
      <c r="LVV38" s="141"/>
      <c r="LVW38" s="141"/>
      <c r="LVX38" s="141"/>
      <c r="LVY38" s="141"/>
      <c r="LVZ38" s="141"/>
      <c r="LWA38" s="141"/>
      <c r="LWB38" s="141"/>
      <c r="LWC38" s="141"/>
      <c r="LWD38" s="141"/>
      <c r="LWE38" s="141"/>
      <c r="LWF38" s="141"/>
      <c r="LWG38" s="141"/>
      <c r="LWH38" s="141"/>
      <c r="LWI38" s="141"/>
      <c r="LWJ38" s="141"/>
      <c r="LWK38" s="140" t="s">
        <v>35</v>
      </c>
      <c r="LWL38" s="141"/>
      <c r="LWM38" s="141"/>
      <c r="LWN38" s="141"/>
      <c r="LWO38" s="141"/>
      <c r="LWP38" s="141"/>
      <c r="LWQ38" s="141"/>
      <c r="LWR38" s="141"/>
      <c r="LWS38" s="141"/>
      <c r="LWT38" s="141"/>
      <c r="LWU38" s="141"/>
      <c r="LWV38" s="141"/>
      <c r="LWW38" s="141"/>
      <c r="LWX38" s="141"/>
      <c r="LWY38" s="141"/>
      <c r="LWZ38" s="141"/>
      <c r="LXA38" s="140" t="s">
        <v>35</v>
      </c>
      <c r="LXB38" s="141"/>
      <c r="LXC38" s="141"/>
      <c r="LXD38" s="141"/>
      <c r="LXE38" s="141"/>
      <c r="LXF38" s="141"/>
      <c r="LXG38" s="141"/>
      <c r="LXH38" s="141"/>
      <c r="LXI38" s="141"/>
      <c r="LXJ38" s="141"/>
      <c r="LXK38" s="141"/>
      <c r="LXL38" s="141"/>
      <c r="LXM38" s="141"/>
      <c r="LXN38" s="141"/>
      <c r="LXO38" s="141"/>
      <c r="LXP38" s="141"/>
      <c r="LXQ38" s="140" t="s">
        <v>35</v>
      </c>
      <c r="LXR38" s="141"/>
      <c r="LXS38" s="141"/>
      <c r="LXT38" s="141"/>
      <c r="LXU38" s="141"/>
      <c r="LXV38" s="141"/>
      <c r="LXW38" s="141"/>
      <c r="LXX38" s="141"/>
      <c r="LXY38" s="141"/>
      <c r="LXZ38" s="141"/>
      <c r="LYA38" s="141"/>
      <c r="LYB38" s="141"/>
      <c r="LYC38" s="141"/>
      <c r="LYD38" s="141"/>
      <c r="LYE38" s="141"/>
      <c r="LYF38" s="141"/>
      <c r="LYG38" s="140" t="s">
        <v>35</v>
      </c>
      <c r="LYH38" s="141"/>
      <c r="LYI38" s="141"/>
      <c r="LYJ38" s="141"/>
      <c r="LYK38" s="141"/>
      <c r="LYL38" s="141"/>
      <c r="LYM38" s="141"/>
      <c r="LYN38" s="141"/>
      <c r="LYO38" s="141"/>
      <c r="LYP38" s="141"/>
      <c r="LYQ38" s="141"/>
      <c r="LYR38" s="141"/>
      <c r="LYS38" s="141"/>
      <c r="LYT38" s="141"/>
      <c r="LYU38" s="141"/>
      <c r="LYV38" s="141"/>
      <c r="LYW38" s="140" t="s">
        <v>35</v>
      </c>
      <c r="LYX38" s="141"/>
      <c r="LYY38" s="141"/>
      <c r="LYZ38" s="141"/>
      <c r="LZA38" s="141"/>
      <c r="LZB38" s="141"/>
      <c r="LZC38" s="141"/>
      <c r="LZD38" s="141"/>
      <c r="LZE38" s="141"/>
      <c r="LZF38" s="141"/>
      <c r="LZG38" s="141"/>
      <c r="LZH38" s="141"/>
      <c r="LZI38" s="141"/>
      <c r="LZJ38" s="141"/>
      <c r="LZK38" s="141"/>
      <c r="LZL38" s="141"/>
      <c r="LZM38" s="140" t="s">
        <v>35</v>
      </c>
      <c r="LZN38" s="141"/>
      <c r="LZO38" s="141"/>
      <c r="LZP38" s="141"/>
      <c r="LZQ38" s="141"/>
      <c r="LZR38" s="141"/>
      <c r="LZS38" s="141"/>
      <c r="LZT38" s="141"/>
      <c r="LZU38" s="141"/>
      <c r="LZV38" s="141"/>
      <c r="LZW38" s="141"/>
      <c r="LZX38" s="141"/>
      <c r="LZY38" s="141"/>
      <c r="LZZ38" s="141"/>
      <c r="MAA38" s="141"/>
      <c r="MAB38" s="141"/>
      <c r="MAC38" s="140" t="s">
        <v>35</v>
      </c>
      <c r="MAD38" s="141"/>
      <c r="MAE38" s="141"/>
      <c r="MAF38" s="141"/>
      <c r="MAG38" s="141"/>
      <c r="MAH38" s="141"/>
      <c r="MAI38" s="141"/>
      <c r="MAJ38" s="141"/>
      <c r="MAK38" s="141"/>
      <c r="MAL38" s="141"/>
      <c r="MAM38" s="141"/>
      <c r="MAN38" s="141"/>
      <c r="MAO38" s="141"/>
      <c r="MAP38" s="141"/>
      <c r="MAQ38" s="141"/>
      <c r="MAR38" s="141"/>
      <c r="MAS38" s="140" t="s">
        <v>35</v>
      </c>
      <c r="MAT38" s="141"/>
      <c r="MAU38" s="141"/>
      <c r="MAV38" s="141"/>
      <c r="MAW38" s="141"/>
      <c r="MAX38" s="141"/>
      <c r="MAY38" s="141"/>
      <c r="MAZ38" s="141"/>
      <c r="MBA38" s="141"/>
      <c r="MBB38" s="141"/>
      <c r="MBC38" s="141"/>
      <c r="MBD38" s="141"/>
      <c r="MBE38" s="141"/>
      <c r="MBF38" s="141"/>
      <c r="MBG38" s="141"/>
      <c r="MBH38" s="141"/>
      <c r="MBI38" s="140" t="s">
        <v>35</v>
      </c>
      <c r="MBJ38" s="141"/>
      <c r="MBK38" s="141"/>
      <c r="MBL38" s="141"/>
      <c r="MBM38" s="141"/>
      <c r="MBN38" s="141"/>
      <c r="MBO38" s="141"/>
      <c r="MBP38" s="141"/>
      <c r="MBQ38" s="141"/>
      <c r="MBR38" s="141"/>
      <c r="MBS38" s="141"/>
      <c r="MBT38" s="141"/>
      <c r="MBU38" s="141"/>
      <c r="MBV38" s="141"/>
      <c r="MBW38" s="141"/>
      <c r="MBX38" s="141"/>
      <c r="MBY38" s="140" t="s">
        <v>35</v>
      </c>
      <c r="MBZ38" s="141"/>
      <c r="MCA38" s="141"/>
      <c r="MCB38" s="141"/>
      <c r="MCC38" s="141"/>
      <c r="MCD38" s="141"/>
      <c r="MCE38" s="141"/>
      <c r="MCF38" s="141"/>
      <c r="MCG38" s="141"/>
      <c r="MCH38" s="141"/>
      <c r="MCI38" s="141"/>
      <c r="MCJ38" s="141"/>
      <c r="MCK38" s="141"/>
      <c r="MCL38" s="141"/>
      <c r="MCM38" s="141"/>
      <c r="MCN38" s="141"/>
      <c r="MCO38" s="140" t="s">
        <v>35</v>
      </c>
      <c r="MCP38" s="141"/>
      <c r="MCQ38" s="141"/>
      <c r="MCR38" s="141"/>
      <c r="MCS38" s="141"/>
      <c r="MCT38" s="141"/>
      <c r="MCU38" s="141"/>
      <c r="MCV38" s="141"/>
      <c r="MCW38" s="141"/>
      <c r="MCX38" s="141"/>
      <c r="MCY38" s="141"/>
      <c r="MCZ38" s="141"/>
      <c r="MDA38" s="141"/>
      <c r="MDB38" s="141"/>
      <c r="MDC38" s="141"/>
      <c r="MDD38" s="141"/>
      <c r="MDE38" s="140" t="s">
        <v>35</v>
      </c>
      <c r="MDF38" s="141"/>
      <c r="MDG38" s="141"/>
      <c r="MDH38" s="141"/>
      <c r="MDI38" s="141"/>
      <c r="MDJ38" s="141"/>
      <c r="MDK38" s="141"/>
      <c r="MDL38" s="141"/>
      <c r="MDM38" s="141"/>
      <c r="MDN38" s="141"/>
      <c r="MDO38" s="141"/>
      <c r="MDP38" s="141"/>
      <c r="MDQ38" s="141"/>
      <c r="MDR38" s="141"/>
      <c r="MDS38" s="141"/>
      <c r="MDT38" s="141"/>
      <c r="MDU38" s="140" t="s">
        <v>35</v>
      </c>
      <c r="MDV38" s="141"/>
      <c r="MDW38" s="141"/>
      <c r="MDX38" s="141"/>
      <c r="MDY38" s="141"/>
      <c r="MDZ38" s="141"/>
      <c r="MEA38" s="141"/>
      <c r="MEB38" s="141"/>
      <c r="MEC38" s="141"/>
      <c r="MED38" s="141"/>
      <c r="MEE38" s="141"/>
      <c r="MEF38" s="141"/>
      <c r="MEG38" s="141"/>
      <c r="MEH38" s="141"/>
      <c r="MEI38" s="141"/>
      <c r="MEJ38" s="141"/>
      <c r="MEK38" s="140" t="s">
        <v>35</v>
      </c>
      <c r="MEL38" s="141"/>
      <c r="MEM38" s="141"/>
      <c r="MEN38" s="141"/>
      <c r="MEO38" s="141"/>
      <c r="MEP38" s="141"/>
      <c r="MEQ38" s="141"/>
      <c r="MER38" s="141"/>
      <c r="MES38" s="141"/>
      <c r="MET38" s="141"/>
      <c r="MEU38" s="141"/>
      <c r="MEV38" s="141"/>
      <c r="MEW38" s="141"/>
      <c r="MEX38" s="141"/>
      <c r="MEY38" s="141"/>
      <c r="MEZ38" s="141"/>
      <c r="MFA38" s="140" t="s">
        <v>35</v>
      </c>
      <c r="MFB38" s="141"/>
      <c r="MFC38" s="141"/>
      <c r="MFD38" s="141"/>
      <c r="MFE38" s="141"/>
      <c r="MFF38" s="141"/>
      <c r="MFG38" s="141"/>
      <c r="MFH38" s="141"/>
      <c r="MFI38" s="141"/>
      <c r="MFJ38" s="141"/>
      <c r="MFK38" s="141"/>
      <c r="MFL38" s="141"/>
      <c r="MFM38" s="141"/>
      <c r="MFN38" s="141"/>
      <c r="MFO38" s="141"/>
      <c r="MFP38" s="141"/>
      <c r="MFQ38" s="140" t="s">
        <v>35</v>
      </c>
      <c r="MFR38" s="141"/>
      <c r="MFS38" s="141"/>
      <c r="MFT38" s="141"/>
      <c r="MFU38" s="141"/>
      <c r="MFV38" s="141"/>
      <c r="MFW38" s="141"/>
      <c r="MFX38" s="141"/>
      <c r="MFY38" s="141"/>
      <c r="MFZ38" s="141"/>
      <c r="MGA38" s="141"/>
      <c r="MGB38" s="141"/>
      <c r="MGC38" s="141"/>
      <c r="MGD38" s="141"/>
      <c r="MGE38" s="141"/>
      <c r="MGF38" s="141"/>
      <c r="MGG38" s="140" t="s">
        <v>35</v>
      </c>
      <c r="MGH38" s="141"/>
      <c r="MGI38" s="141"/>
      <c r="MGJ38" s="141"/>
      <c r="MGK38" s="141"/>
      <c r="MGL38" s="141"/>
      <c r="MGM38" s="141"/>
      <c r="MGN38" s="141"/>
      <c r="MGO38" s="141"/>
      <c r="MGP38" s="141"/>
      <c r="MGQ38" s="141"/>
      <c r="MGR38" s="141"/>
      <c r="MGS38" s="141"/>
      <c r="MGT38" s="141"/>
      <c r="MGU38" s="141"/>
      <c r="MGV38" s="141"/>
      <c r="MGW38" s="140" t="s">
        <v>35</v>
      </c>
      <c r="MGX38" s="141"/>
      <c r="MGY38" s="141"/>
      <c r="MGZ38" s="141"/>
      <c r="MHA38" s="141"/>
      <c r="MHB38" s="141"/>
      <c r="MHC38" s="141"/>
      <c r="MHD38" s="141"/>
      <c r="MHE38" s="141"/>
      <c r="MHF38" s="141"/>
      <c r="MHG38" s="141"/>
      <c r="MHH38" s="141"/>
      <c r="MHI38" s="141"/>
      <c r="MHJ38" s="141"/>
      <c r="MHK38" s="141"/>
      <c r="MHL38" s="141"/>
      <c r="MHM38" s="140" t="s">
        <v>35</v>
      </c>
      <c r="MHN38" s="141"/>
      <c r="MHO38" s="141"/>
      <c r="MHP38" s="141"/>
      <c r="MHQ38" s="141"/>
      <c r="MHR38" s="141"/>
      <c r="MHS38" s="141"/>
      <c r="MHT38" s="141"/>
      <c r="MHU38" s="141"/>
      <c r="MHV38" s="141"/>
      <c r="MHW38" s="141"/>
      <c r="MHX38" s="141"/>
      <c r="MHY38" s="141"/>
      <c r="MHZ38" s="141"/>
      <c r="MIA38" s="141"/>
      <c r="MIB38" s="141"/>
      <c r="MIC38" s="140" t="s">
        <v>35</v>
      </c>
      <c r="MID38" s="141"/>
      <c r="MIE38" s="141"/>
      <c r="MIF38" s="141"/>
      <c r="MIG38" s="141"/>
      <c r="MIH38" s="141"/>
      <c r="MII38" s="141"/>
      <c r="MIJ38" s="141"/>
      <c r="MIK38" s="141"/>
      <c r="MIL38" s="141"/>
      <c r="MIM38" s="141"/>
      <c r="MIN38" s="141"/>
      <c r="MIO38" s="141"/>
      <c r="MIP38" s="141"/>
      <c r="MIQ38" s="141"/>
      <c r="MIR38" s="141"/>
      <c r="MIS38" s="140" t="s">
        <v>35</v>
      </c>
      <c r="MIT38" s="141"/>
      <c r="MIU38" s="141"/>
      <c r="MIV38" s="141"/>
      <c r="MIW38" s="141"/>
      <c r="MIX38" s="141"/>
      <c r="MIY38" s="141"/>
      <c r="MIZ38" s="141"/>
      <c r="MJA38" s="141"/>
      <c r="MJB38" s="141"/>
      <c r="MJC38" s="141"/>
      <c r="MJD38" s="141"/>
      <c r="MJE38" s="141"/>
      <c r="MJF38" s="141"/>
      <c r="MJG38" s="141"/>
      <c r="MJH38" s="141"/>
      <c r="MJI38" s="140" t="s">
        <v>35</v>
      </c>
      <c r="MJJ38" s="141"/>
      <c r="MJK38" s="141"/>
      <c r="MJL38" s="141"/>
      <c r="MJM38" s="141"/>
      <c r="MJN38" s="141"/>
      <c r="MJO38" s="141"/>
      <c r="MJP38" s="141"/>
      <c r="MJQ38" s="141"/>
      <c r="MJR38" s="141"/>
      <c r="MJS38" s="141"/>
      <c r="MJT38" s="141"/>
      <c r="MJU38" s="141"/>
      <c r="MJV38" s="141"/>
      <c r="MJW38" s="141"/>
      <c r="MJX38" s="141"/>
      <c r="MJY38" s="140" t="s">
        <v>35</v>
      </c>
      <c r="MJZ38" s="141"/>
      <c r="MKA38" s="141"/>
      <c r="MKB38" s="141"/>
      <c r="MKC38" s="141"/>
      <c r="MKD38" s="141"/>
      <c r="MKE38" s="141"/>
      <c r="MKF38" s="141"/>
      <c r="MKG38" s="141"/>
      <c r="MKH38" s="141"/>
      <c r="MKI38" s="141"/>
      <c r="MKJ38" s="141"/>
      <c r="MKK38" s="141"/>
      <c r="MKL38" s="141"/>
      <c r="MKM38" s="141"/>
      <c r="MKN38" s="141"/>
      <c r="MKO38" s="140" t="s">
        <v>35</v>
      </c>
      <c r="MKP38" s="141"/>
      <c r="MKQ38" s="141"/>
      <c r="MKR38" s="141"/>
      <c r="MKS38" s="141"/>
      <c r="MKT38" s="141"/>
      <c r="MKU38" s="141"/>
      <c r="MKV38" s="141"/>
      <c r="MKW38" s="141"/>
      <c r="MKX38" s="141"/>
      <c r="MKY38" s="141"/>
      <c r="MKZ38" s="141"/>
      <c r="MLA38" s="141"/>
      <c r="MLB38" s="141"/>
      <c r="MLC38" s="141"/>
      <c r="MLD38" s="141"/>
      <c r="MLE38" s="140" t="s">
        <v>35</v>
      </c>
      <c r="MLF38" s="141"/>
      <c r="MLG38" s="141"/>
      <c r="MLH38" s="141"/>
      <c r="MLI38" s="141"/>
      <c r="MLJ38" s="141"/>
      <c r="MLK38" s="141"/>
      <c r="MLL38" s="141"/>
      <c r="MLM38" s="141"/>
      <c r="MLN38" s="141"/>
      <c r="MLO38" s="141"/>
      <c r="MLP38" s="141"/>
      <c r="MLQ38" s="141"/>
      <c r="MLR38" s="141"/>
      <c r="MLS38" s="141"/>
      <c r="MLT38" s="141"/>
      <c r="MLU38" s="140" t="s">
        <v>35</v>
      </c>
      <c r="MLV38" s="141"/>
      <c r="MLW38" s="141"/>
      <c r="MLX38" s="141"/>
      <c r="MLY38" s="141"/>
      <c r="MLZ38" s="141"/>
      <c r="MMA38" s="141"/>
      <c r="MMB38" s="141"/>
      <c r="MMC38" s="141"/>
      <c r="MMD38" s="141"/>
      <c r="MME38" s="141"/>
      <c r="MMF38" s="141"/>
      <c r="MMG38" s="141"/>
      <c r="MMH38" s="141"/>
      <c r="MMI38" s="141"/>
      <c r="MMJ38" s="141"/>
      <c r="MMK38" s="140" t="s">
        <v>35</v>
      </c>
      <c r="MML38" s="141"/>
      <c r="MMM38" s="141"/>
      <c r="MMN38" s="141"/>
      <c r="MMO38" s="141"/>
      <c r="MMP38" s="141"/>
      <c r="MMQ38" s="141"/>
      <c r="MMR38" s="141"/>
      <c r="MMS38" s="141"/>
      <c r="MMT38" s="141"/>
      <c r="MMU38" s="141"/>
      <c r="MMV38" s="141"/>
      <c r="MMW38" s="141"/>
      <c r="MMX38" s="141"/>
      <c r="MMY38" s="141"/>
      <c r="MMZ38" s="141"/>
      <c r="MNA38" s="140" t="s">
        <v>35</v>
      </c>
      <c r="MNB38" s="141"/>
      <c r="MNC38" s="141"/>
      <c r="MND38" s="141"/>
      <c r="MNE38" s="141"/>
      <c r="MNF38" s="141"/>
      <c r="MNG38" s="141"/>
      <c r="MNH38" s="141"/>
      <c r="MNI38" s="141"/>
      <c r="MNJ38" s="141"/>
      <c r="MNK38" s="141"/>
      <c r="MNL38" s="141"/>
      <c r="MNM38" s="141"/>
      <c r="MNN38" s="141"/>
      <c r="MNO38" s="141"/>
      <c r="MNP38" s="141"/>
      <c r="MNQ38" s="140" t="s">
        <v>35</v>
      </c>
      <c r="MNR38" s="141"/>
      <c r="MNS38" s="141"/>
      <c r="MNT38" s="141"/>
      <c r="MNU38" s="141"/>
      <c r="MNV38" s="141"/>
      <c r="MNW38" s="141"/>
      <c r="MNX38" s="141"/>
      <c r="MNY38" s="141"/>
      <c r="MNZ38" s="141"/>
      <c r="MOA38" s="141"/>
      <c r="MOB38" s="141"/>
      <c r="MOC38" s="141"/>
      <c r="MOD38" s="141"/>
      <c r="MOE38" s="141"/>
      <c r="MOF38" s="141"/>
      <c r="MOG38" s="140" t="s">
        <v>35</v>
      </c>
      <c r="MOH38" s="141"/>
      <c r="MOI38" s="141"/>
      <c r="MOJ38" s="141"/>
      <c r="MOK38" s="141"/>
      <c r="MOL38" s="141"/>
      <c r="MOM38" s="141"/>
      <c r="MON38" s="141"/>
      <c r="MOO38" s="141"/>
      <c r="MOP38" s="141"/>
      <c r="MOQ38" s="141"/>
      <c r="MOR38" s="141"/>
      <c r="MOS38" s="141"/>
      <c r="MOT38" s="141"/>
      <c r="MOU38" s="141"/>
      <c r="MOV38" s="141"/>
      <c r="MOW38" s="140" t="s">
        <v>35</v>
      </c>
      <c r="MOX38" s="141"/>
      <c r="MOY38" s="141"/>
      <c r="MOZ38" s="141"/>
      <c r="MPA38" s="141"/>
      <c r="MPB38" s="141"/>
      <c r="MPC38" s="141"/>
      <c r="MPD38" s="141"/>
      <c r="MPE38" s="141"/>
      <c r="MPF38" s="141"/>
      <c r="MPG38" s="141"/>
      <c r="MPH38" s="141"/>
      <c r="MPI38" s="141"/>
      <c r="MPJ38" s="141"/>
      <c r="MPK38" s="141"/>
      <c r="MPL38" s="141"/>
      <c r="MPM38" s="140" t="s">
        <v>35</v>
      </c>
      <c r="MPN38" s="141"/>
      <c r="MPO38" s="141"/>
      <c r="MPP38" s="141"/>
      <c r="MPQ38" s="141"/>
      <c r="MPR38" s="141"/>
      <c r="MPS38" s="141"/>
      <c r="MPT38" s="141"/>
      <c r="MPU38" s="141"/>
      <c r="MPV38" s="141"/>
      <c r="MPW38" s="141"/>
      <c r="MPX38" s="141"/>
      <c r="MPY38" s="141"/>
      <c r="MPZ38" s="141"/>
      <c r="MQA38" s="141"/>
      <c r="MQB38" s="141"/>
      <c r="MQC38" s="140" t="s">
        <v>35</v>
      </c>
      <c r="MQD38" s="141"/>
      <c r="MQE38" s="141"/>
      <c r="MQF38" s="141"/>
      <c r="MQG38" s="141"/>
      <c r="MQH38" s="141"/>
      <c r="MQI38" s="141"/>
      <c r="MQJ38" s="141"/>
      <c r="MQK38" s="141"/>
      <c r="MQL38" s="141"/>
      <c r="MQM38" s="141"/>
      <c r="MQN38" s="141"/>
      <c r="MQO38" s="141"/>
      <c r="MQP38" s="141"/>
      <c r="MQQ38" s="141"/>
      <c r="MQR38" s="141"/>
      <c r="MQS38" s="140" t="s">
        <v>35</v>
      </c>
      <c r="MQT38" s="141"/>
      <c r="MQU38" s="141"/>
      <c r="MQV38" s="141"/>
      <c r="MQW38" s="141"/>
      <c r="MQX38" s="141"/>
      <c r="MQY38" s="141"/>
      <c r="MQZ38" s="141"/>
      <c r="MRA38" s="141"/>
      <c r="MRB38" s="141"/>
      <c r="MRC38" s="141"/>
      <c r="MRD38" s="141"/>
      <c r="MRE38" s="141"/>
      <c r="MRF38" s="141"/>
      <c r="MRG38" s="141"/>
      <c r="MRH38" s="141"/>
      <c r="MRI38" s="140" t="s">
        <v>35</v>
      </c>
      <c r="MRJ38" s="141"/>
      <c r="MRK38" s="141"/>
      <c r="MRL38" s="141"/>
      <c r="MRM38" s="141"/>
      <c r="MRN38" s="141"/>
      <c r="MRO38" s="141"/>
      <c r="MRP38" s="141"/>
      <c r="MRQ38" s="141"/>
      <c r="MRR38" s="141"/>
      <c r="MRS38" s="141"/>
      <c r="MRT38" s="141"/>
      <c r="MRU38" s="141"/>
      <c r="MRV38" s="141"/>
      <c r="MRW38" s="141"/>
      <c r="MRX38" s="141"/>
      <c r="MRY38" s="140" t="s">
        <v>35</v>
      </c>
      <c r="MRZ38" s="141"/>
      <c r="MSA38" s="141"/>
      <c r="MSB38" s="141"/>
      <c r="MSC38" s="141"/>
      <c r="MSD38" s="141"/>
      <c r="MSE38" s="141"/>
      <c r="MSF38" s="141"/>
      <c r="MSG38" s="141"/>
      <c r="MSH38" s="141"/>
      <c r="MSI38" s="141"/>
      <c r="MSJ38" s="141"/>
      <c r="MSK38" s="141"/>
      <c r="MSL38" s="141"/>
      <c r="MSM38" s="141"/>
      <c r="MSN38" s="141"/>
      <c r="MSO38" s="140" t="s">
        <v>35</v>
      </c>
      <c r="MSP38" s="141"/>
      <c r="MSQ38" s="141"/>
      <c r="MSR38" s="141"/>
      <c r="MSS38" s="141"/>
      <c r="MST38" s="141"/>
      <c r="MSU38" s="141"/>
      <c r="MSV38" s="141"/>
      <c r="MSW38" s="141"/>
      <c r="MSX38" s="141"/>
      <c r="MSY38" s="141"/>
      <c r="MSZ38" s="141"/>
      <c r="MTA38" s="141"/>
      <c r="MTB38" s="141"/>
      <c r="MTC38" s="141"/>
      <c r="MTD38" s="141"/>
      <c r="MTE38" s="140" t="s">
        <v>35</v>
      </c>
      <c r="MTF38" s="141"/>
      <c r="MTG38" s="141"/>
      <c r="MTH38" s="141"/>
      <c r="MTI38" s="141"/>
      <c r="MTJ38" s="141"/>
      <c r="MTK38" s="141"/>
      <c r="MTL38" s="141"/>
      <c r="MTM38" s="141"/>
      <c r="MTN38" s="141"/>
      <c r="MTO38" s="141"/>
      <c r="MTP38" s="141"/>
      <c r="MTQ38" s="141"/>
      <c r="MTR38" s="141"/>
      <c r="MTS38" s="141"/>
      <c r="MTT38" s="141"/>
      <c r="MTU38" s="140" t="s">
        <v>35</v>
      </c>
      <c r="MTV38" s="141"/>
      <c r="MTW38" s="141"/>
      <c r="MTX38" s="141"/>
      <c r="MTY38" s="141"/>
      <c r="MTZ38" s="141"/>
      <c r="MUA38" s="141"/>
      <c r="MUB38" s="141"/>
      <c r="MUC38" s="141"/>
      <c r="MUD38" s="141"/>
      <c r="MUE38" s="141"/>
      <c r="MUF38" s="141"/>
      <c r="MUG38" s="141"/>
      <c r="MUH38" s="141"/>
      <c r="MUI38" s="141"/>
      <c r="MUJ38" s="141"/>
      <c r="MUK38" s="140" t="s">
        <v>35</v>
      </c>
      <c r="MUL38" s="141"/>
      <c r="MUM38" s="141"/>
      <c r="MUN38" s="141"/>
      <c r="MUO38" s="141"/>
      <c r="MUP38" s="141"/>
      <c r="MUQ38" s="141"/>
      <c r="MUR38" s="141"/>
      <c r="MUS38" s="141"/>
      <c r="MUT38" s="141"/>
      <c r="MUU38" s="141"/>
      <c r="MUV38" s="141"/>
      <c r="MUW38" s="141"/>
      <c r="MUX38" s="141"/>
      <c r="MUY38" s="141"/>
      <c r="MUZ38" s="141"/>
      <c r="MVA38" s="140" t="s">
        <v>35</v>
      </c>
      <c r="MVB38" s="141"/>
      <c r="MVC38" s="141"/>
      <c r="MVD38" s="141"/>
      <c r="MVE38" s="141"/>
      <c r="MVF38" s="141"/>
      <c r="MVG38" s="141"/>
      <c r="MVH38" s="141"/>
      <c r="MVI38" s="141"/>
      <c r="MVJ38" s="141"/>
      <c r="MVK38" s="141"/>
      <c r="MVL38" s="141"/>
      <c r="MVM38" s="141"/>
      <c r="MVN38" s="141"/>
      <c r="MVO38" s="141"/>
      <c r="MVP38" s="141"/>
      <c r="MVQ38" s="140" t="s">
        <v>35</v>
      </c>
      <c r="MVR38" s="141"/>
      <c r="MVS38" s="141"/>
      <c r="MVT38" s="141"/>
      <c r="MVU38" s="141"/>
      <c r="MVV38" s="141"/>
      <c r="MVW38" s="141"/>
      <c r="MVX38" s="141"/>
      <c r="MVY38" s="141"/>
      <c r="MVZ38" s="141"/>
      <c r="MWA38" s="141"/>
      <c r="MWB38" s="141"/>
      <c r="MWC38" s="141"/>
      <c r="MWD38" s="141"/>
      <c r="MWE38" s="141"/>
      <c r="MWF38" s="141"/>
      <c r="MWG38" s="140" t="s">
        <v>35</v>
      </c>
      <c r="MWH38" s="141"/>
      <c r="MWI38" s="141"/>
      <c r="MWJ38" s="141"/>
      <c r="MWK38" s="141"/>
      <c r="MWL38" s="141"/>
      <c r="MWM38" s="141"/>
      <c r="MWN38" s="141"/>
      <c r="MWO38" s="141"/>
      <c r="MWP38" s="141"/>
      <c r="MWQ38" s="141"/>
      <c r="MWR38" s="141"/>
      <c r="MWS38" s="141"/>
      <c r="MWT38" s="141"/>
      <c r="MWU38" s="141"/>
      <c r="MWV38" s="141"/>
      <c r="MWW38" s="140" t="s">
        <v>35</v>
      </c>
      <c r="MWX38" s="141"/>
      <c r="MWY38" s="141"/>
      <c r="MWZ38" s="141"/>
      <c r="MXA38" s="141"/>
      <c r="MXB38" s="141"/>
      <c r="MXC38" s="141"/>
      <c r="MXD38" s="141"/>
      <c r="MXE38" s="141"/>
      <c r="MXF38" s="141"/>
      <c r="MXG38" s="141"/>
      <c r="MXH38" s="141"/>
      <c r="MXI38" s="141"/>
      <c r="MXJ38" s="141"/>
      <c r="MXK38" s="141"/>
      <c r="MXL38" s="141"/>
      <c r="MXM38" s="140" t="s">
        <v>35</v>
      </c>
      <c r="MXN38" s="141"/>
      <c r="MXO38" s="141"/>
      <c r="MXP38" s="141"/>
      <c r="MXQ38" s="141"/>
      <c r="MXR38" s="141"/>
      <c r="MXS38" s="141"/>
      <c r="MXT38" s="141"/>
      <c r="MXU38" s="141"/>
      <c r="MXV38" s="141"/>
      <c r="MXW38" s="141"/>
      <c r="MXX38" s="141"/>
      <c r="MXY38" s="141"/>
      <c r="MXZ38" s="141"/>
      <c r="MYA38" s="141"/>
      <c r="MYB38" s="141"/>
      <c r="MYC38" s="140" t="s">
        <v>35</v>
      </c>
      <c r="MYD38" s="141"/>
      <c r="MYE38" s="141"/>
      <c r="MYF38" s="141"/>
      <c r="MYG38" s="141"/>
      <c r="MYH38" s="141"/>
      <c r="MYI38" s="141"/>
      <c r="MYJ38" s="141"/>
      <c r="MYK38" s="141"/>
      <c r="MYL38" s="141"/>
      <c r="MYM38" s="141"/>
      <c r="MYN38" s="141"/>
      <c r="MYO38" s="141"/>
      <c r="MYP38" s="141"/>
      <c r="MYQ38" s="141"/>
      <c r="MYR38" s="141"/>
      <c r="MYS38" s="140" t="s">
        <v>35</v>
      </c>
      <c r="MYT38" s="141"/>
      <c r="MYU38" s="141"/>
      <c r="MYV38" s="141"/>
      <c r="MYW38" s="141"/>
      <c r="MYX38" s="141"/>
      <c r="MYY38" s="141"/>
      <c r="MYZ38" s="141"/>
      <c r="MZA38" s="141"/>
      <c r="MZB38" s="141"/>
      <c r="MZC38" s="141"/>
      <c r="MZD38" s="141"/>
      <c r="MZE38" s="141"/>
      <c r="MZF38" s="141"/>
      <c r="MZG38" s="141"/>
      <c r="MZH38" s="141"/>
      <c r="MZI38" s="140" t="s">
        <v>35</v>
      </c>
      <c r="MZJ38" s="141"/>
      <c r="MZK38" s="141"/>
      <c r="MZL38" s="141"/>
      <c r="MZM38" s="141"/>
      <c r="MZN38" s="141"/>
      <c r="MZO38" s="141"/>
      <c r="MZP38" s="141"/>
      <c r="MZQ38" s="141"/>
      <c r="MZR38" s="141"/>
      <c r="MZS38" s="141"/>
      <c r="MZT38" s="141"/>
      <c r="MZU38" s="141"/>
      <c r="MZV38" s="141"/>
      <c r="MZW38" s="141"/>
      <c r="MZX38" s="141"/>
      <c r="MZY38" s="140" t="s">
        <v>35</v>
      </c>
      <c r="MZZ38" s="141"/>
      <c r="NAA38" s="141"/>
      <c r="NAB38" s="141"/>
      <c r="NAC38" s="141"/>
      <c r="NAD38" s="141"/>
      <c r="NAE38" s="141"/>
      <c r="NAF38" s="141"/>
      <c r="NAG38" s="141"/>
      <c r="NAH38" s="141"/>
      <c r="NAI38" s="141"/>
      <c r="NAJ38" s="141"/>
      <c r="NAK38" s="141"/>
      <c r="NAL38" s="141"/>
      <c r="NAM38" s="141"/>
      <c r="NAN38" s="141"/>
      <c r="NAO38" s="140" t="s">
        <v>35</v>
      </c>
      <c r="NAP38" s="141"/>
      <c r="NAQ38" s="141"/>
      <c r="NAR38" s="141"/>
      <c r="NAS38" s="141"/>
      <c r="NAT38" s="141"/>
      <c r="NAU38" s="141"/>
      <c r="NAV38" s="141"/>
      <c r="NAW38" s="141"/>
      <c r="NAX38" s="141"/>
      <c r="NAY38" s="141"/>
      <c r="NAZ38" s="141"/>
      <c r="NBA38" s="141"/>
      <c r="NBB38" s="141"/>
      <c r="NBC38" s="141"/>
      <c r="NBD38" s="141"/>
      <c r="NBE38" s="140" t="s">
        <v>35</v>
      </c>
      <c r="NBF38" s="141"/>
      <c r="NBG38" s="141"/>
      <c r="NBH38" s="141"/>
      <c r="NBI38" s="141"/>
      <c r="NBJ38" s="141"/>
      <c r="NBK38" s="141"/>
      <c r="NBL38" s="141"/>
      <c r="NBM38" s="141"/>
      <c r="NBN38" s="141"/>
      <c r="NBO38" s="141"/>
      <c r="NBP38" s="141"/>
      <c r="NBQ38" s="141"/>
      <c r="NBR38" s="141"/>
      <c r="NBS38" s="141"/>
      <c r="NBT38" s="141"/>
      <c r="NBU38" s="140" t="s">
        <v>35</v>
      </c>
      <c r="NBV38" s="141"/>
      <c r="NBW38" s="141"/>
      <c r="NBX38" s="141"/>
      <c r="NBY38" s="141"/>
      <c r="NBZ38" s="141"/>
      <c r="NCA38" s="141"/>
      <c r="NCB38" s="141"/>
      <c r="NCC38" s="141"/>
      <c r="NCD38" s="141"/>
      <c r="NCE38" s="141"/>
      <c r="NCF38" s="141"/>
      <c r="NCG38" s="141"/>
      <c r="NCH38" s="141"/>
      <c r="NCI38" s="141"/>
      <c r="NCJ38" s="141"/>
      <c r="NCK38" s="140" t="s">
        <v>35</v>
      </c>
      <c r="NCL38" s="141"/>
      <c r="NCM38" s="141"/>
      <c r="NCN38" s="141"/>
      <c r="NCO38" s="141"/>
      <c r="NCP38" s="141"/>
      <c r="NCQ38" s="141"/>
      <c r="NCR38" s="141"/>
      <c r="NCS38" s="141"/>
      <c r="NCT38" s="141"/>
      <c r="NCU38" s="141"/>
      <c r="NCV38" s="141"/>
      <c r="NCW38" s="141"/>
      <c r="NCX38" s="141"/>
      <c r="NCY38" s="141"/>
      <c r="NCZ38" s="141"/>
      <c r="NDA38" s="140" t="s">
        <v>35</v>
      </c>
      <c r="NDB38" s="141"/>
      <c r="NDC38" s="141"/>
      <c r="NDD38" s="141"/>
      <c r="NDE38" s="141"/>
      <c r="NDF38" s="141"/>
      <c r="NDG38" s="141"/>
      <c r="NDH38" s="141"/>
      <c r="NDI38" s="141"/>
      <c r="NDJ38" s="141"/>
      <c r="NDK38" s="141"/>
      <c r="NDL38" s="141"/>
      <c r="NDM38" s="141"/>
      <c r="NDN38" s="141"/>
      <c r="NDO38" s="141"/>
      <c r="NDP38" s="141"/>
      <c r="NDQ38" s="140" t="s">
        <v>35</v>
      </c>
      <c r="NDR38" s="141"/>
      <c r="NDS38" s="141"/>
      <c r="NDT38" s="141"/>
      <c r="NDU38" s="141"/>
      <c r="NDV38" s="141"/>
      <c r="NDW38" s="141"/>
      <c r="NDX38" s="141"/>
      <c r="NDY38" s="141"/>
      <c r="NDZ38" s="141"/>
      <c r="NEA38" s="141"/>
      <c r="NEB38" s="141"/>
      <c r="NEC38" s="141"/>
      <c r="NED38" s="141"/>
      <c r="NEE38" s="141"/>
      <c r="NEF38" s="141"/>
      <c r="NEG38" s="140" t="s">
        <v>35</v>
      </c>
      <c r="NEH38" s="141"/>
      <c r="NEI38" s="141"/>
      <c r="NEJ38" s="141"/>
      <c r="NEK38" s="141"/>
      <c r="NEL38" s="141"/>
      <c r="NEM38" s="141"/>
      <c r="NEN38" s="141"/>
      <c r="NEO38" s="141"/>
      <c r="NEP38" s="141"/>
      <c r="NEQ38" s="141"/>
      <c r="NER38" s="141"/>
      <c r="NES38" s="141"/>
      <c r="NET38" s="141"/>
      <c r="NEU38" s="141"/>
      <c r="NEV38" s="141"/>
      <c r="NEW38" s="140" t="s">
        <v>35</v>
      </c>
      <c r="NEX38" s="141"/>
      <c r="NEY38" s="141"/>
      <c r="NEZ38" s="141"/>
      <c r="NFA38" s="141"/>
      <c r="NFB38" s="141"/>
      <c r="NFC38" s="141"/>
      <c r="NFD38" s="141"/>
      <c r="NFE38" s="141"/>
      <c r="NFF38" s="141"/>
      <c r="NFG38" s="141"/>
      <c r="NFH38" s="141"/>
      <c r="NFI38" s="141"/>
      <c r="NFJ38" s="141"/>
      <c r="NFK38" s="141"/>
      <c r="NFL38" s="141"/>
      <c r="NFM38" s="140" t="s">
        <v>35</v>
      </c>
      <c r="NFN38" s="141"/>
      <c r="NFO38" s="141"/>
      <c r="NFP38" s="141"/>
      <c r="NFQ38" s="141"/>
      <c r="NFR38" s="141"/>
      <c r="NFS38" s="141"/>
      <c r="NFT38" s="141"/>
      <c r="NFU38" s="141"/>
      <c r="NFV38" s="141"/>
      <c r="NFW38" s="141"/>
      <c r="NFX38" s="141"/>
      <c r="NFY38" s="141"/>
      <c r="NFZ38" s="141"/>
      <c r="NGA38" s="141"/>
      <c r="NGB38" s="141"/>
      <c r="NGC38" s="140" t="s">
        <v>35</v>
      </c>
      <c r="NGD38" s="141"/>
      <c r="NGE38" s="141"/>
      <c r="NGF38" s="141"/>
      <c r="NGG38" s="141"/>
      <c r="NGH38" s="141"/>
      <c r="NGI38" s="141"/>
      <c r="NGJ38" s="141"/>
      <c r="NGK38" s="141"/>
      <c r="NGL38" s="141"/>
      <c r="NGM38" s="141"/>
      <c r="NGN38" s="141"/>
      <c r="NGO38" s="141"/>
      <c r="NGP38" s="141"/>
      <c r="NGQ38" s="141"/>
      <c r="NGR38" s="141"/>
      <c r="NGS38" s="140" t="s">
        <v>35</v>
      </c>
      <c r="NGT38" s="141"/>
      <c r="NGU38" s="141"/>
      <c r="NGV38" s="141"/>
      <c r="NGW38" s="141"/>
      <c r="NGX38" s="141"/>
      <c r="NGY38" s="141"/>
      <c r="NGZ38" s="141"/>
      <c r="NHA38" s="141"/>
      <c r="NHB38" s="141"/>
      <c r="NHC38" s="141"/>
      <c r="NHD38" s="141"/>
      <c r="NHE38" s="141"/>
      <c r="NHF38" s="141"/>
      <c r="NHG38" s="141"/>
      <c r="NHH38" s="141"/>
      <c r="NHI38" s="140" t="s">
        <v>35</v>
      </c>
      <c r="NHJ38" s="141"/>
      <c r="NHK38" s="141"/>
      <c r="NHL38" s="141"/>
      <c r="NHM38" s="141"/>
      <c r="NHN38" s="141"/>
      <c r="NHO38" s="141"/>
      <c r="NHP38" s="141"/>
      <c r="NHQ38" s="141"/>
      <c r="NHR38" s="141"/>
      <c r="NHS38" s="141"/>
      <c r="NHT38" s="141"/>
      <c r="NHU38" s="141"/>
      <c r="NHV38" s="141"/>
      <c r="NHW38" s="141"/>
      <c r="NHX38" s="141"/>
      <c r="NHY38" s="140" t="s">
        <v>35</v>
      </c>
      <c r="NHZ38" s="141"/>
      <c r="NIA38" s="141"/>
      <c r="NIB38" s="141"/>
      <c r="NIC38" s="141"/>
      <c r="NID38" s="141"/>
      <c r="NIE38" s="141"/>
      <c r="NIF38" s="141"/>
      <c r="NIG38" s="141"/>
      <c r="NIH38" s="141"/>
      <c r="NII38" s="141"/>
      <c r="NIJ38" s="141"/>
      <c r="NIK38" s="141"/>
      <c r="NIL38" s="141"/>
      <c r="NIM38" s="141"/>
      <c r="NIN38" s="141"/>
      <c r="NIO38" s="140" t="s">
        <v>35</v>
      </c>
      <c r="NIP38" s="141"/>
      <c r="NIQ38" s="141"/>
      <c r="NIR38" s="141"/>
      <c r="NIS38" s="141"/>
      <c r="NIT38" s="141"/>
      <c r="NIU38" s="141"/>
      <c r="NIV38" s="141"/>
      <c r="NIW38" s="141"/>
      <c r="NIX38" s="141"/>
      <c r="NIY38" s="141"/>
      <c r="NIZ38" s="141"/>
      <c r="NJA38" s="141"/>
      <c r="NJB38" s="141"/>
      <c r="NJC38" s="141"/>
      <c r="NJD38" s="141"/>
      <c r="NJE38" s="140" t="s">
        <v>35</v>
      </c>
      <c r="NJF38" s="141"/>
      <c r="NJG38" s="141"/>
      <c r="NJH38" s="141"/>
      <c r="NJI38" s="141"/>
      <c r="NJJ38" s="141"/>
      <c r="NJK38" s="141"/>
      <c r="NJL38" s="141"/>
      <c r="NJM38" s="141"/>
      <c r="NJN38" s="141"/>
      <c r="NJO38" s="141"/>
      <c r="NJP38" s="141"/>
      <c r="NJQ38" s="141"/>
      <c r="NJR38" s="141"/>
      <c r="NJS38" s="141"/>
      <c r="NJT38" s="141"/>
      <c r="NJU38" s="140" t="s">
        <v>35</v>
      </c>
      <c r="NJV38" s="141"/>
      <c r="NJW38" s="141"/>
      <c r="NJX38" s="141"/>
      <c r="NJY38" s="141"/>
      <c r="NJZ38" s="141"/>
      <c r="NKA38" s="141"/>
      <c r="NKB38" s="141"/>
      <c r="NKC38" s="141"/>
      <c r="NKD38" s="141"/>
      <c r="NKE38" s="141"/>
      <c r="NKF38" s="141"/>
      <c r="NKG38" s="141"/>
      <c r="NKH38" s="141"/>
      <c r="NKI38" s="141"/>
      <c r="NKJ38" s="141"/>
      <c r="NKK38" s="140" t="s">
        <v>35</v>
      </c>
      <c r="NKL38" s="141"/>
      <c r="NKM38" s="141"/>
      <c r="NKN38" s="141"/>
      <c r="NKO38" s="141"/>
      <c r="NKP38" s="141"/>
      <c r="NKQ38" s="141"/>
      <c r="NKR38" s="141"/>
      <c r="NKS38" s="141"/>
      <c r="NKT38" s="141"/>
      <c r="NKU38" s="141"/>
      <c r="NKV38" s="141"/>
      <c r="NKW38" s="141"/>
      <c r="NKX38" s="141"/>
      <c r="NKY38" s="141"/>
      <c r="NKZ38" s="141"/>
      <c r="NLA38" s="140" t="s">
        <v>35</v>
      </c>
      <c r="NLB38" s="141"/>
      <c r="NLC38" s="141"/>
      <c r="NLD38" s="141"/>
      <c r="NLE38" s="141"/>
      <c r="NLF38" s="141"/>
      <c r="NLG38" s="141"/>
      <c r="NLH38" s="141"/>
      <c r="NLI38" s="141"/>
      <c r="NLJ38" s="141"/>
      <c r="NLK38" s="141"/>
      <c r="NLL38" s="141"/>
      <c r="NLM38" s="141"/>
      <c r="NLN38" s="141"/>
      <c r="NLO38" s="141"/>
      <c r="NLP38" s="141"/>
      <c r="NLQ38" s="140" t="s">
        <v>35</v>
      </c>
      <c r="NLR38" s="141"/>
      <c r="NLS38" s="141"/>
      <c r="NLT38" s="141"/>
      <c r="NLU38" s="141"/>
      <c r="NLV38" s="141"/>
      <c r="NLW38" s="141"/>
      <c r="NLX38" s="141"/>
      <c r="NLY38" s="141"/>
      <c r="NLZ38" s="141"/>
      <c r="NMA38" s="141"/>
      <c r="NMB38" s="141"/>
      <c r="NMC38" s="141"/>
      <c r="NMD38" s="141"/>
      <c r="NME38" s="141"/>
      <c r="NMF38" s="141"/>
      <c r="NMG38" s="140" t="s">
        <v>35</v>
      </c>
      <c r="NMH38" s="141"/>
      <c r="NMI38" s="141"/>
      <c r="NMJ38" s="141"/>
      <c r="NMK38" s="141"/>
      <c r="NML38" s="141"/>
      <c r="NMM38" s="141"/>
      <c r="NMN38" s="141"/>
      <c r="NMO38" s="141"/>
      <c r="NMP38" s="141"/>
      <c r="NMQ38" s="141"/>
      <c r="NMR38" s="141"/>
      <c r="NMS38" s="141"/>
      <c r="NMT38" s="141"/>
      <c r="NMU38" s="141"/>
      <c r="NMV38" s="141"/>
      <c r="NMW38" s="140" t="s">
        <v>35</v>
      </c>
      <c r="NMX38" s="141"/>
      <c r="NMY38" s="141"/>
      <c r="NMZ38" s="141"/>
      <c r="NNA38" s="141"/>
      <c r="NNB38" s="141"/>
      <c r="NNC38" s="141"/>
      <c r="NND38" s="141"/>
      <c r="NNE38" s="141"/>
      <c r="NNF38" s="141"/>
      <c r="NNG38" s="141"/>
      <c r="NNH38" s="141"/>
      <c r="NNI38" s="141"/>
      <c r="NNJ38" s="141"/>
      <c r="NNK38" s="141"/>
      <c r="NNL38" s="141"/>
      <c r="NNM38" s="140" t="s">
        <v>35</v>
      </c>
      <c r="NNN38" s="141"/>
      <c r="NNO38" s="141"/>
      <c r="NNP38" s="141"/>
      <c r="NNQ38" s="141"/>
      <c r="NNR38" s="141"/>
      <c r="NNS38" s="141"/>
      <c r="NNT38" s="141"/>
      <c r="NNU38" s="141"/>
      <c r="NNV38" s="141"/>
      <c r="NNW38" s="141"/>
      <c r="NNX38" s="141"/>
      <c r="NNY38" s="141"/>
      <c r="NNZ38" s="141"/>
      <c r="NOA38" s="141"/>
      <c r="NOB38" s="141"/>
      <c r="NOC38" s="140" t="s">
        <v>35</v>
      </c>
      <c r="NOD38" s="141"/>
      <c r="NOE38" s="141"/>
      <c r="NOF38" s="141"/>
      <c r="NOG38" s="141"/>
      <c r="NOH38" s="141"/>
      <c r="NOI38" s="141"/>
      <c r="NOJ38" s="141"/>
      <c r="NOK38" s="141"/>
      <c r="NOL38" s="141"/>
      <c r="NOM38" s="141"/>
      <c r="NON38" s="141"/>
      <c r="NOO38" s="141"/>
      <c r="NOP38" s="141"/>
      <c r="NOQ38" s="141"/>
      <c r="NOR38" s="141"/>
      <c r="NOS38" s="140" t="s">
        <v>35</v>
      </c>
      <c r="NOT38" s="141"/>
      <c r="NOU38" s="141"/>
      <c r="NOV38" s="141"/>
      <c r="NOW38" s="141"/>
      <c r="NOX38" s="141"/>
      <c r="NOY38" s="141"/>
      <c r="NOZ38" s="141"/>
      <c r="NPA38" s="141"/>
      <c r="NPB38" s="141"/>
      <c r="NPC38" s="141"/>
      <c r="NPD38" s="141"/>
      <c r="NPE38" s="141"/>
      <c r="NPF38" s="141"/>
      <c r="NPG38" s="141"/>
      <c r="NPH38" s="141"/>
      <c r="NPI38" s="140" t="s">
        <v>35</v>
      </c>
      <c r="NPJ38" s="141"/>
      <c r="NPK38" s="141"/>
      <c r="NPL38" s="141"/>
      <c r="NPM38" s="141"/>
      <c r="NPN38" s="141"/>
      <c r="NPO38" s="141"/>
      <c r="NPP38" s="141"/>
      <c r="NPQ38" s="141"/>
      <c r="NPR38" s="141"/>
      <c r="NPS38" s="141"/>
      <c r="NPT38" s="141"/>
      <c r="NPU38" s="141"/>
      <c r="NPV38" s="141"/>
      <c r="NPW38" s="141"/>
      <c r="NPX38" s="141"/>
      <c r="NPY38" s="140" t="s">
        <v>35</v>
      </c>
      <c r="NPZ38" s="141"/>
      <c r="NQA38" s="141"/>
      <c r="NQB38" s="141"/>
      <c r="NQC38" s="141"/>
      <c r="NQD38" s="141"/>
      <c r="NQE38" s="141"/>
      <c r="NQF38" s="141"/>
      <c r="NQG38" s="141"/>
      <c r="NQH38" s="141"/>
      <c r="NQI38" s="141"/>
      <c r="NQJ38" s="141"/>
      <c r="NQK38" s="141"/>
      <c r="NQL38" s="141"/>
      <c r="NQM38" s="141"/>
      <c r="NQN38" s="141"/>
      <c r="NQO38" s="140" t="s">
        <v>35</v>
      </c>
      <c r="NQP38" s="141"/>
      <c r="NQQ38" s="141"/>
      <c r="NQR38" s="141"/>
      <c r="NQS38" s="141"/>
      <c r="NQT38" s="141"/>
      <c r="NQU38" s="141"/>
      <c r="NQV38" s="141"/>
      <c r="NQW38" s="141"/>
      <c r="NQX38" s="141"/>
      <c r="NQY38" s="141"/>
      <c r="NQZ38" s="141"/>
      <c r="NRA38" s="141"/>
      <c r="NRB38" s="141"/>
      <c r="NRC38" s="141"/>
      <c r="NRD38" s="141"/>
      <c r="NRE38" s="140" t="s">
        <v>35</v>
      </c>
      <c r="NRF38" s="141"/>
      <c r="NRG38" s="141"/>
      <c r="NRH38" s="141"/>
      <c r="NRI38" s="141"/>
      <c r="NRJ38" s="141"/>
      <c r="NRK38" s="141"/>
      <c r="NRL38" s="141"/>
      <c r="NRM38" s="141"/>
      <c r="NRN38" s="141"/>
      <c r="NRO38" s="141"/>
      <c r="NRP38" s="141"/>
      <c r="NRQ38" s="141"/>
      <c r="NRR38" s="141"/>
      <c r="NRS38" s="141"/>
      <c r="NRT38" s="141"/>
      <c r="NRU38" s="140" t="s">
        <v>35</v>
      </c>
      <c r="NRV38" s="141"/>
      <c r="NRW38" s="141"/>
      <c r="NRX38" s="141"/>
      <c r="NRY38" s="141"/>
      <c r="NRZ38" s="141"/>
      <c r="NSA38" s="141"/>
      <c r="NSB38" s="141"/>
      <c r="NSC38" s="141"/>
      <c r="NSD38" s="141"/>
      <c r="NSE38" s="141"/>
      <c r="NSF38" s="141"/>
      <c r="NSG38" s="141"/>
      <c r="NSH38" s="141"/>
      <c r="NSI38" s="141"/>
      <c r="NSJ38" s="141"/>
      <c r="NSK38" s="140" t="s">
        <v>35</v>
      </c>
      <c r="NSL38" s="141"/>
      <c r="NSM38" s="141"/>
      <c r="NSN38" s="141"/>
      <c r="NSO38" s="141"/>
      <c r="NSP38" s="141"/>
      <c r="NSQ38" s="141"/>
      <c r="NSR38" s="141"/>
      <c r="NSS38" s="141"/>
      <c r="NST38" s="141"/>
      <c r="NSU38" s="141"/>
      <c r="NSV38" s="141"/>
      <c r="NSW38" s="141"/>
      <c r="NSX38" s="141"/>
      <c r="NSY38" s="141"/>
      <c r="NSZ38" s="141"/>
      <c r="NTA38" s="140" t="s">
        <v>35</v>
      </c>
      <c r="NTB38" s="141"/>
      <c r="NTC38" s="141"/>
      <c r="NTD38" s="141"/>
      <c r="NTE38" s="141"/>
      <c r="NTF38" s="141"/>
      <c r="NTG38" s="141"/>
      <c r="NTH38" s="141"/>
      <c r="NTI38" s="141"/>
      <c r="NTJ38" s="141"/>
      <c r="NTK38" s="141"/>
      <c r="NTL38" s="141"/>
      <c r="NTM38" s="141"/>
      <c r="NTN38" s="141"/>
      <c r="NTO38" s="141"/>
      <c r="NTP38" s="141"/>
      <c r="NTQ38" s="140" t="s">
        <v>35</v>
      </c>
      <c r="NTR38" s="141"/>
      <c r="NTS38" s="141"/>
      <c r="NTT38" s="141"/>
      <c r="NTU38" s="141"/>
      <c r="NTV38" s="141"/>
      <c r="NTW38" s="141"/>
      <c r="NTX38" s="141"/>
      <c r="NTY38" s="141"/>
      <c r="NTZ38" s="141"/>
      <c r="NUA38" s="141"/>
      <c r="NUB38" s="141"/>
      <c r="NUC38" s="141"/>
      <c r="NUD38" s="141"/>
      <c r="NUE38" s="141"/>
      <c r="NUF38" s="141"/>
      <c r="NUG38" s="140" t="s">
        <v>35</v>
      </c>
      <c r="NUH38" s="141"/>
      <c r="NUI38" s="141"/>
      <c r="NUJ38" s="141"/>
      <c r="NUK38" s="141"/>
      <c r="NUL38" s="141"/>
      <c r="NUM38" s="141"/>
      <c r="NUN38" s="141"/>
      <c r="NUO38" s="141"/>
      <c r="NUP38" s="141"/>
      <c r="NUQ38" s="141"/>
      <c r="NUR38" s="141"/>
      <c r="NUS38" s="141"/>
      <c r="NUT38" s="141"/>
      <c r="NUU38" s="141"/>
      <c r="NUV38" s="141"/>
      <c r="NUW38" s="140" t="s">
        <v>35</v>
      </c>
      <c r="NUX38" s="141"/>
      <c r="NUY38" s="141"/>
      <c r="NUZ38" s="141"/>
      <c r="NVA38" s="141"/>
      <c r="NVB38" s="141"/>
      <c r="NVC38" s="141"/>
      <c r="NVD38" s="141"/>
      <c r="NVE38" s="141"/>
      <c r="NVF38" s="141"/>
      <c r="NVG38" s="141"/>
      <c r="NVH38" s="141"/>
      <c r="NVI38" s="141"/>
      <c r="NVJ38" s="141"/>
      <c r="NVK38" s="141"/>
      <c r="NVL38" s="141"/>
      <c r="NVM38" s="140" t="s">
        <v>35</v>
      </c>
      <c r="NVN38" s="141"/>
      <c r="NVO38" s="141"/>
      <c r="NVP38" s="141"/>
      <c r="NVQ38" s="141"/>
      <c r="NVR38" s="141"/>
      <c r="NVS38" s="141"/>
      <c r="NVT38" s="141"/>
      <c r="NVU38" s="141"/>
      <c r="NVV38" s="141"/>
      <c r="NVW38" s="141"/>
      <c r="NVX38" s="141"/>
      <c r="NVY38" s="141"/>
      <c r="NVZ38" s="141"/>
      <c r="NWA38" s="141"/>
      <c r="NWB38" s="141"/>
      <c r="NWC38" s="140" t="s">
        <v>35</v>
      </c>
      <c r="NWD38" s="141"/>
      <c r="NWE38" s="141"/>
      <c r="NWF38" s="141"/>
      <c r="NWG38" s="141"/>
      <c r="NWH38" s="141"/>
      <c r="NWI38" s="141"/>
      <c r="NWJ38" s="141"/>
      <c r="NWK38" s="141"/>
      <c r="NWL38" s="141"/>
      <c r="NWM38" s="141"/>
      <c r="NWN38" s="141"/>
      <c r="NWO38" s="141"/>
      <c r="NWP38" s="141"/>
      <c r="NWQ38" s="141"/>
      <c r="NWR38" s="141"/>
      <c r="NWS38" s="140" t="s">
        <v>35</v>
      </c>
      <c r="NWT38" s="141"/>
      <c r="NWU38" s="141"/>
      <c r="NWV38" s="141"/>
      <c r="NWW38" s="141"/>
      <c r="NWX38" s="141"/>
      <c r="NWY38" s="141"/>
      <c r="NWZ38" s="141"/>
      <c r="NXA38" s="141"/>
      <c r="NXB38" s="141"/>
      <c r="NXC38" s="141"/>
      <c r="NXD38" s="141"/>
      <c r="NXE38" s="141"/>
      <c r="NXF38" s="141"/>
      <c r="NXG38" s="141"/>
      <c r="NXH38" s="141"/>
      <c r="NXI38" s="140" t="s">
        <v>35</v>
      </c>
      <c r="NXJ38" s="141"/>
      <c r="NXK38" s="141"/>
      <c r="NXL38" s="141"/>
      <c r="NXM38" s="141"/>
      <c r="NXN38" s="141"/>
      <c r="NXO38" s="141"/>
      <c r="NXP38" s="141"/>
      <c r="NXQ38" s="141"/>
      <c r="NXR38" s="141"/>
      <c r="NXS38" s="141"/>
      <c r="NXT38" s="141"/>
      <c r="NXU38" s="141"/>
      <c r="NXV38" s="141"/>
      <c r="NXW38" s="141"/>
      <c r="NXX38" s="141"/>
      <c r="NXY38" s="140" t="s">
        <v>35</v>
      </c>
      <c r="NXZ38" s="141"/>
      <c r="NYA38" s="141"/>
      <c r="NYB38" s="141"/>
      <c r="NYC38" s="141"/>
      <c r="NYD38" s="141"/>
      <c r="NYE38" s="141"/>
      <c r="NYF38" s="141"/>
      <c r="NYG38" s="141"/>
      <c r="NYH38" s="141"/>
      <c r="NYI38" s="141"/>
      <c r="NYJ38" s="141"/>
      <c r="NYK38" s="141"/>
      <c r="NYL38" s="141"/>
      <c r="NYM38" s="141"/>
      <c r="NYN38" s="141"/>
      <c r="NYO38" s="140" t="s">
        <v>35</v>
      </c>
      <c r="NYP38" s="141"/>
      <c r="NYQ38" s="141"/>
      <c r="NYR38" s="141"/>
      <c r="NYS38" s="141"/>
      <c r="NYT38" s="141"/>
      <c r="NYU38" s="141"/>
      <c r="NYV38" s="141"/>
      <c r="NYW38" s="141"/>
      <c r="NYX38" s="141"/>
      <c r="NYY38" s="141"/>
      <c r="NYZ38" s="141"/>
      <c r="NZA38" s="141"/>
      <c r="NZB38" s="141"/>
      <c r="NZC38" s="141"/>
      <c r="NZD38" s="141"/>
      <c r="NZE38" s="140" t="s">
        <v>35</v>
      </c>
      <c r="NZF38" s="141"/>
      <c r="NZG38" s="141"/>
      <c r="NZH38" s="141"/>
      <c r="NZI38" s="141"/>
      <c r="NZJ38" s="141"/>
      <c r="NZK38" s="141"/>
      <c r="NZL38" s="141"/>
      <c r="NZM38" s="141"/>
      <c r="NZN38" s="141"/>
      <c r="NZO38" s="141"/>
      <c r="NZP38" s="141"/>
      <c r="NZQ38" s="141"/>
      <c r="NZR38" s="141"/>
      <c r="NZS38" s="141"/>
      <c r="NZT38" s="141"/>
      <c r="NZU38" s="140" t="s">
        <v>35</v>
      </c>
      <c r="NZV38" s="141"/>
      <c r="NZW38" s="141"/>
      <c r="NZX38" s="141"/>
      <c r="NZY38" s="141"/>
      <c r="NZZ38" s="141"/>
      <c r="OAA38" s="141"/>
      <c r="OAB38" s="141"/>
      <c r="OAC38" s="141"/>
      <c r="OAD38" s="141"/>
      <c r="OAE38" s="141"/>
      <c r="OAF38" s="141"/>
      <c r="OAG38" s="141"/>
      <c r="OAH38" s="141"/>
      <c r="OAI38" s="141"/>
      <c r="OAJ38" s="141"/>
      <c r="OAK38" s="140" t="s">
        <v>35</v>
      </c>
      <c r="OAL38" s="141"/>
      <c r="OAM38" s="141"/>
      <c r="OAN38" s="141"/>
      <c r="OAO38" s="141"/>
      <c r="OAP38" s="141"/>
      <c r="OAQ38" s="141"/>
      <c r="OAR38" s="141"/>
      <c r="OAS38" s="141"/>
      <c r="OAT38" s="141"/>
      <c r="OAU38" s="141"/>
      <c r="OAV38" s="141"/>
      <c r="OAW38" s="141"/>
      <c r="OAX38" s="141"/>
      <c r="OAY38" s="141"/>
      <c r="OAZ38" s="141"/>
      <c r="OBA38" s="140" t="s">
        <v>35</v>
      </c>
      <c r="OBB38" s="141"/>
      <c r="OBC38" s="141"/>
      <c r="OBD38" s="141"/>
      <c r="OBE38" s="141"/>
      <c r="OBF38" s="141"/>
      <c r="OBG38" s="141"/>
      <c r="OBH38" s="141"/>
      <c r="OBI38" s="141"/>
      <c r="OBJ38" s="141"/>
      <c r="OBK38" s="141"/>
      <c r="OBL38" s="141"/>
      <c r="OBM38" s="141"/>
      <c r="OBN38" s="141"/>
      <c r="OBO38" s="141"/>
      <c r="OBP38" s="141"/>
      <c r="OBQ38" s="140" t="s">
        <v>35</v>
      </c>
      <c r="OBR38" s="141"/>
      <c r="OBS38" s="141"/>
      <c r="OBT38" s="141"/>
      <c r="OBU38" s="141"/>
      <c r="OBV38" s="141"/>
      <c r="OBW38" s="141"/>
      <c r="OBX38" s="141"/>
      <c r="OBY38" s="141"/>
      <c r="OBZ38" s="141"/>
      <c r="OCA38" s="141"/>
      <c r="OCB38" s="141"/>
      <c r="OCC38" s="141"/>
      <c r="OCD38" s="141"/>
      <c r="OCE38" s="141"/>
      <c r="OCF38" s="141"/>
      <c r="OCG38" s="140" t="s">
        <v>35</v>
      </c>
      <c r="OCH38" s="141"/>
      <c r="OCI38" s="141"/>
      <c r="OCJ38" s="141"/>
      <c r="OCK38" s="141"/>
      <c r="OCL38" s="141"/>
      <c r="OCM38" s="141"/>
      <c r="OCN38" s="141"/>
      <c r="OCO38" s="141"/>
      <c r="OCP38" s="141"/>
      <c r="OCQ38" s="141"/>
      <c r="OCR38" s="141"/>
      <c r="OCS38" s="141"/>
      <c r="OCT38" s="141"/>
      <c r="OCU38" s="141"/>
      <c r="OCV38" s="141"/>
      <c r="OCW38" s="140" t="s">
        <v>35</v>
      </c>
      <c r="OCX38" s="141"/>
      <c r="OCY38" s="141"/>
      <c r="OCZ38" s="141"/>
      <c r="ODA38" s="141"/>
      <c r="ODB38" s="141"/>
      <c r="ODC38" s="141"/>
      <c r="ODD38" s="141"/>
      <c r="ODE38" s="141"/>
      <c r="ODF38" s="141"/>
      <c r="ODG38" s="141"/>
      <c r="ODH38" s="141"/>
      <c r="ODI38" s="141"/>
      <c r="ODJ38" s="141"/>
      <c r="ODK38" s="141"/>
      <c r="ODL38" s="141"/>
      <c r="ODM38" s="140" t="s">
        <v>35</v>
      </c>
      <c r="ODN38" s="141"/>
      <c r="ODO38" s="141"/>
      <c r="ODP38" s="141"/>
      <c r="ODQ38" s="141"/>
      <c r="ODR38" s="141"/>
      <c r="ODS38" s="141"/>
      <c r="ODT38" s="141"/>
      <c r="ODU38" s="141"/>
      <c r="ODV38" s="141"/>
      <c r="ODW38" s="141"/>
      <c r="ODX38" s="141"/>
      <c r="ODY38" s="141"/>
      <c r="ODZ38" s="141"/>
      <c r="OEA38" s="141"/>
      <c r="OEB38" s="141"/>
      <c r="OEC38" s="140" t="s">
        <v>35</v>
      </c>
      <c r="OED38" s="141"/>
      <c r="OEE38" s="141"/>
      <c r="OEF38" s="141"/>
      <c r="OEG38" s="141"/>
      <c r="OEH38" s="141"/>
      <c r="OEI38" s="141"/>
      <c r="OEJ38" s="141"/>
      <c r="OEK38" s="141"/>
      <c r="OEL38" s="141"/>
      <c r="OEM38" s="141"/>
      <c r="OEN38" s="141"/>
      <c r="OEO38" s="141"/>
      <c r="OEP38" s="141"/>
      <c r="OEQ38" s="141"/>
      <c r="OER38" s="141"/>
      <c r="OES38" s="140" t="s">
        <v>35</v>
      </c>
      <c r="OET38" s="141"/>
      <c r="OEU38" s="141"/>
      <c r="OEV38" s="141"/>
      <c r="OEW38" s="141"/>
      <c r="OEX38" s="141"/>
      <c r="OEY38" s="141"/>
      <c r="OEZ38" s="141"/>
      <c r="OFA38" s="141"/>
      <c r="OFB38" s="141"/>
      <c r="OFC38" s="141"/>
      <c r="OFD38" s="141"/>
      <c r="OFE38" s="141"/>
      <c r="OFF38" s="141"/>
      <c r="OFG38" s="141"/>
      <c r="OFH38" s="141"/>
      <c r="OFI38" s="140" t="s">
        <v>35</v>
      </c>
      <c r="OFJ38" s="141"/>
      <c r="OFK38" s="141"/>
      <c r="OFL38" s="141"/>
      <c r="OFM38" s="141"/>
      <c r="OFN38" s="141"/>
      <c r="OFO38" s="141"/>
      <c r="OFP38" s="141"/>
      <c r="OFQ38" s="141"/>
      <c r="OFR38" s="141"/>
      <c r="OFS38" s="141"/>
      <c r="OFT38" s="141"/>
      <c r="OFU38" s="141"/>
      <c r="OFV38" s="141"/>
      <c r="OFW38" s="141"/>
      <c r="OFX38" s="141"/>
      <c r="OFY38" s="140" t="s">
        <v>35</v>
      </c>
      <c r="OFZ38" s="141"/>
      <c r="OGA38" s="141"/>
      <c r="OGB38" s="141"/>
      <c r="OGC38" s="141"/>
      <c r="OGD38" s="141"/>
      <c r="OGE38" s="141"/>
      <c r="OGF38" s="141"/>
      <c r="OGG38" s="141"/>
      <c r="OGH38" s="141"/>
      <c r="OGI38" s="141"/>
      <c r="OGJ38" s="141"/>
      <c r="OGK38" s="141"/>
      <c r="OGL38" s="141"/>
      <c r="OGM38" s="141"/>
      <c r="OGN38" s="141"/>
      <c r="OGO38" s="140" t="s">
        <v>35</v>
      </c>
      <c r="OGP38" s="141"/>
      <c r="OGQ38" s="141"/>
      <c r="OGR38" s="141"/>
      <c r="OGS38" s="141"/>
      <c r="OGT38" s="141"/>
      <c r="OGU38" s="141"/>
      <c r="OGV38" s="141"/>
      <c r="OGW38" s="141"/>
      <c r="OGX38" s="141"/>
      <c r="OGY38" s="141"/>
      <c r="OGZ38" s="141"/>
      <c r="OHA38" s="141"/>
      <c r="OHB38" s="141"/>
      <c r="OHC38" s="141"/>
      <c r="OHD38" s="141"/>
      <c r="OHE38" s="140" t="s">
        <v>35</v>
      </c>
      <c r="OHF38" s="141"/>
      <c r="OHG38" s="141"/>
      <c r="OHH38" s="141"/>
      <c r="OHI38" s="141"/>
      <c r="OHJ38" s="141"/>
      <c r="OHK38" s="141"/>
      <c r="OHL38" s="141"/>
      <c r="OHM38" s="141"/>
      <c r="OHN38" s="141"/>
      <c r="OHO38" s="141"/>
      <c r="OHP38" s="141"/>
      <c r="OHQ38" s="141"/>
      <c r="OHR38" s="141"/>
      <c r="OHS38" s="141"/>
      <c r="OHT38" s="141"/>
      <c r="OHU38" s="140" t="s">
        <v>35</v>
      </c>
      <c r="OHV38" s="141"/>
      <c r="OHW38" s="141"/>
      <c r="OHX38" s="141"/>
      <c r="OHY38" s="141"/>
      <c r="OHZ38" s="141"/>
      <c r="OIA38" s="141"/>
      <c r="OIB38" s="141"/>
      <c r="OIC38" s="141"/>
      <c r="OID38" s="141"/>
      <c r="OIE38" s="141"/>
      <c r="OIF38" s="141"/>
      <c r="OIG38" s="141"/>
      <c r="OIH38" s="141"/>
      <c r="OII38" s="141"/>
      <c r="OIJ38" s="141"/>
      <c r="OIK38" s="140" t="s">
        <v>35</v>
      </c>
      <c r="OIL38" s="141"/>
      <c r="OIM38" s="141"/>
      <c r="OIN38" s="141"/>
      <c r="OIO38" s="141"/>
      <c r="OIP38" s="141"/>
      <c r="OIQ38" s="141"/>
      <c r="OIR38" s="141"/>
      <c r="OIS38" s="141"/>
      <c r="OIT38" s="141"/>
      <c r="OIU38" s="141"/>
      <c r="OIV38" s="141"/>
      <c r="OIW38" s="141"/>
      <c r="OIX38" s="141"/>
      <c r="OIY38" s="141"/>
      <c r="OIZ38" s="141"/>
      <c r="OJA38" s="140" t="s">
        <v>35</v>
      </c>
      <c r="OJB38" s="141"/>
      <c r="OJC38" s="141"/>
      <c r="OJD38" s="141"/>
      <c r="OJE38" s="141"/>
      <c r="OJF38" s="141"/>
      <c r="OJG38" s="141"/>
      <c r="OJH38" s="141"/>
      <c r="OJI38" s="141"/>
      <c r="OJJ38" s="141"/>
      <c r="OJK38" s="141"/>
      <c r="OJL38" s="141"/>
      <c r="OJM38" s="141"/>
      <c r="OJN38" s="141"/>
      <c r="OJO38" s="141"/>
      <c r="OJP38" s="141"/>
      <c r="OJQ38" s="140" t="s">
        <v>35</v>
      </c>
      <c r="OJR38" s="141"/>
      <c r="OJS38" s="141"/>
      <c r="OJT38" s="141"/>
      <c r="OJU38" s="141"/>
      <c r="OJV38" s="141"/>
      <c r="OJW38" s="141"/>
      <c r="OJX38" s="141"/>
      <c r="OJY38" s="141"/>
      <c r="OJZ38" s="141"/>
      <c r="OKA38" s="141"/>
      <c r="OKB38" s="141"/>
      <c r="OKC38" s="141"/>
      <c r="OKD38" s="141"/>
      <c r="OKE38" s="141"/>
      <c r="OKF38" s="141"/>
      <c r="OKG38" s="140" t="s">
        <v>35</v>
      </c>
      <c r="OKH38" s="141"/>
      <c r="OKI38" s="141"/>
      <c r="OKJ38" s="141"/>
      <c r="OKK38" s="141"/>
      <c r="OKL38" s="141"/>
      <c r="OKM38" s="141"/>
      <c r="OKN38" s="141"/>
      <c r="OKO38" s="141"/>
      <c r="OKP38" s="141"/>
      <c r="OKQ38" s="141"/>
      <c r="OKR38" s="141"/>
      <c r="OKS38" s="141"/>
      <c r="OKT38" s="141"/>
      <c r="OKU38" s="141"/>
      <c r="OKV38" s="141"/>
      <c r="OKW38" s="140" t="s">
        <v>35</v>
      </c>
      <c r="OKX38" s="141"/>
      <c r="OKY38" s="141"/>
      <c r="OKZ38" s="141"/>
      <c r="OLA38" s="141"/>
      <c r="OLB38" s="141"/>
      <c r="OLC38" s="141"/>
      <c r="OLD38" s="141"/>
      <c r="OLE38" s="141"/>
      <c r="OLF38" s="141"/>
      <c r="OLG38" s="141"/>
      <c r="OLH38" s="141"/>
      <c r="OLI38" s="141"/>
      <c r="OLJ38" s="141"/>
      <c r="OLK38" s="141"/>
      <c r="OLL38" s="141"/>
      <c r="OLM38" s="140" t="s">
        <v>35</v>
      </c>
      <c r="OLN38" s="141"/>
      <c r="OLO38" s="141"/>
      <c r="OLP38" s="141"/>
      <c r="OLQ38" s="141"/>
      <c r="OLR38" s="141"/>
      <c r="OLS38" s="141"/>
      <c r="OLT38" s="141"/>
      <c r="OLU38" s="141"/>
      <c r="OLV38" s="141"/>
      <c r="OLW38" s="141"/>
      <c r="OLX38" s="141"/>
      <c r="OLY38" s="141"/>
      <c r="OLZ38" s="141"/>
      <c r="OMA38" s="141"/>
      <c r="OMB38" s="141"/>
      <c r="OMC38" s="140" t="s">
        <v>35</v>
      </c>
      <c r="OMD38" s="141"/>
      <c r="OME38" s="141"/>
      <c r="OMF38" s="141"/>
      <c r="OMG38" s="141"/>
      <c r="OMH38" s="141"/>
      <c r="OMI38" s="141"/>
      <c r="OMJ38" s="141"/>
      <c r="OMK38" s="141"/>
      <c r="OML38" s="141"/>
      <c r="OMM38" s="141"/>
      <c r="OMN38" s="141"/>
      <c r="OMO38" s="141"/>
      <c r="OMP38" s="141"/>
      <c r="OMQ38" s="141"/>
      <c r="OMR38" s="141"/>
      <c r="OMS38" s="140" t="s">
        <v>35</v>
      </c>
      <c r="OMT38" s="141"/>
      <c r="OMU38" s="141"/>
      <c r="OMV38" s="141"/>
      <c r="OMW38" s="141"/>
      <c r="OMX38" s="141"/>
      <c r="OMY38" s="141"/>
      <c r="OMZ38" s="141"/>
      <c r="ONA38" s="141"/>
      <c r="ONB38" s="141"/>
      <c r="ONC38" s="141"/>
      <c r="OND38" s="141"/>
      <c r="ONE38" s="141"/>
      <c r="ONF38" s="141"/>
      <c r="ONG38" s="141"/>
      <c r="ONH38" s="141"/>
      <c r="ONI38" s="140" t="s">
        <v>35</v>
      </c>
      <c r="ONJ38" s="141"/>
      <c r="ONK38" s="141"/>
      <c r="ONL38" s="141"/>
      <c r="ONM38" s="141"/>
      <c r="ONN38" s="141"/>
      <c r="ONO38" s="141"/>
      <c r="ONP38" s="141"/>
      <c r="ONQ38" s="141"/>
      <c r="ONR38" s="141"/>
      <c r="ONS38" s="141"/>
      <c r="ONT38" s="141"/>
      <c r="ONU38" s="141"/>
      <c r="ONV38" s="141"/>
      <c r="ONW38" s="141"/>
      <c r="ONX38" s="141"/>
      <c r="ONY38" s="140" t="s">
        <v>35</v>
      </c>
      <c r="ONZ38" s="141"/>
      <c r="OOA38" s="141"/>
      <c r="OOB38" s="141"/>
      <c r="OOC38" s="141"/>
      <c r="OOD38" s="141"/>
      <c r="OOE38" s="141"/>
      <c r="OOF38" s="141"/>
      <c r="OOG38" s="141"/>
      <c r="OOH38" s="141"/>
      <c r="OOI38" s="141"/>
      <c r="OOJ38" s="141"/>
      <c r="OOK38" s="141"/>
      <c r="OOL38" s="141"/>
      <c r="OOM38" s="141"/>
      <c r="OON38" s="141"/>
      <c r="OOO38" s="140" t="s">
        <v>35</v>
      </c>
      <c r="OOP38" s="141"/>
      <c r="OOQ38" s="141"/>
      <c r="OOR38" s="141"/>
      <c r="OOS38" s="141"/>
      <c r="OOT38" s="141"/>
      <c r="OOU38" s="141"/>
      <c r="OOV38" s="141"/>
      <c r="OOW38" s="141"/>
      <c r="OOX38" s="141"/>
      <c r="OOY38" s="141"/>
      <c r="OOZ38" s="141"/>
      <c r="OPA38" s="141"/>
      <c r="OPB38" s="141"/>
      <c r="OPC38" s="141"/>
      <c r="OPD38" s="141"/>
      <c r="OPE38" s="140" t="s">
        <v>35</v>
      </c>
      <c r="OPF38" s="141"/>
      <c r="OPG38" s="141"/>
      <c r="OPH38" s="141"/>
      <c r="OPI38" s="141"/>
      <c r="OPJ38" s="141"/>
      <c r="OPK38" s="141"/>
      <c r="OPL38" s="141"/>
      <c r="OPM38" s="141"/>
      <c r="OPN38" s="141"/>
      <c r="OPO38" s="141"/>
      <c r="OPP38" s="141"/>
      <c r="OPQ38" s="141"/>
      <c r="OPR38" s="141"/>
      <c r="OPS38" s="141"/>
      <c r="OPT38" s="141"/>
      <c r="OPU38" s="140" t="s">
        <v>35</v>
      </c>
      <c r="OPV38" s="141"/>
      <c r="OPW38" s="141"/>
      <c r="OPX38" s="141"/>
      <c r="OPY38" s="141"/>
      <c r="OPZ38" s="141"/>
      <c r="OQA38" s="141"/>
      <c r="OQB38" s="141"/>
      <c r="OQC38" s="141"/>
      <c r="OQD38" s="141"/>
      <c r="OQE38" s="141"/>
      <c r="OQF38" s="141"/>
      <c r="OQG38" s="141"/>
      <c r="OQH38" s="141"/>
      <c r="OQI38" s="141"/>
      <c r="OQJ38" s="141"/>
      <c r="OQK38" s="140" t="s">
        <v>35</v>
      </c>
      <c r="OQL38" s="141"/>
      <c r="OQM38" s="141"/>
      <c r="OQN38" s="141"/>
      <c r="OQO38" s="141"/>
      <c r="OQP38" s="141"/>
      <c r="OQQ38" s="141"/>
      <c r="OQR38" s="141"/>
      <c r="OQS38" s="141"/>
      <c r="OQT38" s="141"/>
      <c r="OQU38" s="141"/>
      <c r="OQV38" s="141"/>
      <c r="OQW38" s="141"/>
      <c r="OQX38" s="141"/>
      <c r="OQY38" s="141"/>
      <c r="OQZ38" s="141"/>
      <c r="ORA38" s="140" t="s">
        <v>35</v>
      </c>
      <c r="ORB38" s="141"/>
      <c r="ORC38" s="141"/>
      <c r="ORD38" s="141"/>
      <c r="ORE38" s="141"/>
      <c r="ORF38" s="141"/>
      <c r="ORG38" s="141"/>
      <c r="ORH38" s="141"/>
      <c r="ORI38" s="141"/>
      <c r="ORJ38" s="141"/>
      <c r="ORK38" s="141"/>
      <c r="ORL38" s="141"/>
      <c r="ORM38" s="141"/>
      <c r="ORN38" s="141"/>
      <c r="ORO38" s="141"/>
      <c r="ORP38" s="141"/>
      <c r="ORQ38" s="140" t="s">
        <v>35</v>
      </c>
      <c r="ORR38" s="141"/>
      <c r="ORS38" s="141"/>
      <c r="ORT38" s="141"/>
      <c r="ORU38" s="141"/>
      <c r="ORV38" s="141"/>
      <c r="ORW38" s="141"/>
      <c r="ORX38" s="141"/>
      <c r="ORY38" s="141"/>
      <c r="ORZ38" s="141"/>
      <c r="OSA38" s="141"/>
      <c r="OSB38" s="141"/>
      <c r="OSC38" s="141"/>
      <c r="OSD38" s="141"/>
      <c r="OSE38" s="141"/>
      <c r="OSF38" s="141"/>
      <c r="OSG38" s="140" t="s">
        <v>35</v>
      </c>
      <c r="OSH38" s="141"/>
      <c r="OSI38" s="141"/>
      <c r="OSJ38" s="141"/>
      <c r="OSK38" s="141"/>
      <c r="OSL38" s="141"/>
      <c r="OSM38" s="141"/>
      <c r="OSN38" s="141"/>
      <c r="OSO38" s="141"/>
      <c r="OSP38" s="141"/>
      <c r="OSQ38" s="141"/>
      <c r="OSR38" s="141"/>
      <c r="OSS38" s="141"/>
      <c r="OST38" s="141"/>
      <c r="OSU38" s="141"/>
      <c r="OSV38" s="141"/>
      <c r="OSW38" s="140" t="s">
        <v>35</v>
      </c>
      <c r="OSX38" s="141"/>
      <c r="OSY38" s="141"/>
      <c r="OSZ38" s="141"/>
      <c r="OTA38" s="141"/>
      <c r="OTB38" s="141"/>
      <c r="OTC38" s="141"/>
      <c r="OTD38" s="141"/>
      <c r="OTE38" s="141"/>
      <c r="OTF38" s="141"/>
      <c r="OTG38" s="141"/>
      <c r="OTH38" s="141"/>
      <c r="OTI38" s="141"/>
      <c r="OTJ38" s="141"/>
      <c r="OTK38" s="141"/>
      <c r="OTL38" s="141"/>
      <c r="OTM38" s="140" t="s">
        <v>35</v>
      </c>
      <c r="OTN38" s="141"/>
      <c r="OTO38" s="141"/>
      <c r="OTP38" s="141"/>
      <c r="OTQ38" s="141"/>
      <c r="OTR38" s="141"/>
      <c r="OTS38" s="141"/>
      <c r="OTT38" s="141"/>
      <c r="OTU38" s="141"/>
      <c r="OTV38" s="141"/>
      <c r="OTW38" s="141"/>
      <c r="OTX38" s="141"/>
      <c r="OTY38" s="141"/>
      <c r="OTZ38" s="141"/>
      <c r="OUA38" s="141"/>
      <c r="OUB38" s="141"/>
      <c r="OUC38" s="140" t="s">
        <v>35</v>
      </c>
      <c r="OUD38" s="141"/>
      <c r="OUE38" s="141"/>
      <c r="OUF38" s="141"/>
      <c r="OUG38" s="141"/>
      <c r="OUH38" s="141"/>
      <c r="OUI38" s="141"/>
      <c r="OUJ38" s="141"/>
      <c r="OUK38" s="141"/>
      <c r="OUL38" s="141"/>
      <c r="OUM38" s="141"/>
      <c r="OUN38" s="141"/>
      <c r="OUO38" s="141"/>
      <c r="OUP38" s="141"/>
      <c r="OUQ38" s="141"/>
      <c r="OUR38" s="141"/>
      <c r="OUS38" s="140" t="s">
        <v>35</v>
      </c>
      <c r="OUT38" s="141"/>
      <c r="OUU38" s="141"/>
      <c r="OUV38" s="141"/>
      <c r="OUW38" s="141"/>
      <c r="OUX38" s="141"/>
      <c r="OUY38" s="141"/>
      <c r="OUZ38" s="141"/>
      <c r="OVA38" s="141"/>
      <c r="OVB38" s="141"/>
      <c r="OVC38" s="141"/>
      <c r="OVD38" s="141"/>
      <c r="OVE38" s="141"/>
      <c r="OVF38" s="141"/>
      <c r="OVG38" s="141"/>
      <c r="OVH38" s="141"/>
      <c r="OVI38" s="140" t="s">
        <v>35</v>
      </c>
      <c r="OVJ38" s="141"/>
      <c r="OVK38" s="141"/>
      <c r="OVL38" s="141"/>
      <c r="OVM38" s="141"/>
      <c r="OVN38" s="141"/>
      <c r="OVO38" s="141"/>
      <c r="OVP38" s="141"/>
      <c r="OVQ38" s="141"/>
      <c r="OVR38" s="141"/>
      <c r="OVS38" s="141"/>
      <c r="OVT38" s="141"/>
      <c r="OVU38" s="141"/>
      <c r="OVV38" s="141"/>
      <c r="OVW38" s="141"/>
      <c r="OVX38" s="141"/>
      <c r="OVY38" s="140" t="s">
        <v>35</v>
      </c>
      <c r="OVZ38" s="141"/>
      <c r="OWA38" s="141"/>
      <c r="OWB38" s="141"/>
      <c r="OWC38" s="141"/>
      <c r="OWD38" s="141"/>
      <c r="OWE38" s="141"/>
      <c r="OWF38" s="141"/>
      <c r="OWG38" s="141"/>
      <c r="OWH38" s="141"/>
      <c r="OWI38" s="141"/>
      <c r="OWJ38" s="141"/>
      <c r="OWK38" s="141"/>
      <c r="OWL38" s="141"/>
      <c r="OWM38" s="141"/>
      <c r="OWN38" s="141"/>
      <c r="OWO38" s="140" t="s">
        <v>35</v>
      </c>
      <c r="OWP38" s="141"/>
      <c r="OWQ38" s="141"/>
      <c r="OWR38" s="141"/>
      <c r="OWS38" s="141"/>
      <c r="OWT38" s="141"/>
      <c r="OWU38" s="141"/>
      <c r="OWV38" s="141"/>
      <c r="OWW38" s="141"/>
      <c r="OWX38" s="141"/>
      <c r="OWY38" s="141"/>
      <c r="OWZ38" s="141"/>
      <c r="OXA38" s="141"/>
      <c r="OXB38" s="141"/>
      <c r="OXC38" s="141"/>
      <c r="OXD38" s="141"/>
      <c r="OXE38" s="140" t="s">
        <v>35</v>
      </c>
      <c r="OXF38" s="141"/>
      <c r="OXG38" s="141"/>
      <c r="OXH38" s="141"/>
      <c r="OXI38" s="141"/>
      <c r="OXJ38" s="141"/>
      <c r="OXK38" s="141"/>
      <c r="OXL38" s="141"/>
      <c r="OXM38" s="141"/>
      <c r="OXN38" s="141"/>
      <c r="OXO38" s="141"/>
      <c r="OXP38" s="141"/>
      <c r="OXQ38" s="141"/>
      <c r="OXR38" s="141"/>
      <c r="OXS38" s="141"/>
      <c r="OXT38" s="141"/>
      <c r="OXU38" s="140" t="s">
        <v>35</v>
      </c>
      <c r="OXV38" s="141"/>
      <c r="OXW38" s="141"/>
      <c r="OXX38" s="141"/>
      <c r="OXY38" s="141"/>
      <c r="OXZ38" s="141"/>
      <c r="OYA38" s="141"/>
      <c r="OYB38" s="141"/>
      <c r="OYC38" s="141"/>
      <c r="OYD38" s="141"/>
      <c r="OYE38" s="141"/>
      <c r="OYF38" s="141"/>
      <c r="OYG38" s="141"/>
      <c r="OYH38" s="141"/>
      <c r="OYI38" s="141"/>
      <c r="OYJ38" s="141"/>
      <c r="OYK38" s="140" t="s">
        <v>35</v>
      </c>
      <c r="OYL38" s="141"/>
      <c r="OYM38" s="141"/>
      <c r="OYN38" s="141"/>
      <c r="OYO38" s="141"/>
      <c r="OYP38" s="141"/>
      <c r="OYQ38" s="141"/>
      <c r="OYR38" s="141"/>
      <c r="OYS38" s="141"/>
      <c r="OYT38" s="141"/>
      <c r="OYU38" s="141"/>
      <c r="OYV38" s="141"/>
      <c r="OYW38" s="141"/>
      <c r="OYX38" s="141"/>
      <c r="OYY38" s="141"/>
      <c r="OYZ38" s="141"/>
      <c r="OZA38" s="140" t="s">
        <v>35</v>
      </c>
      <c r="OZB38" s="141"/>
      <c r="OZC38" s="141"/>
      <c r="OZD38" s="141"/>
      <c r="OZE38" s="141"/>
      <c r="OZF38" s="141"/>
      <c r="OZG38" s="141"/>
      <c r="OZH38" s="141"/>
      <c r="OZI38" s="141"/>
      <c r="OZJ38" s="141"/>
      <c r="OZK38" s="141"/>
      <c r="OZL38" s="141"/>
      <c r="OZM38" s="141"/>
      <c r="OZN38" s="141"/>
      <c r="OZO38" s="141"/>
      <c r="OZP38" s="141"/>
      <c r="OZQ38" s="140" t="s">
        <v>35</v>
      </c>
      <c r="OZR38" s="141"/>
      <c r="OZS38" s="141"/>
      <c r="OZT38" s="141"/>
      <c r="OZU38" s="141"/>
      <c r="OZV38" s="141"/>
      <c r="OZW38" s="141"/>
      <c r="OZX38" s="141"/>
      <c r="OZY38" s="141"/>
      <c r="OZZ38" s="141"/>
      <c r="PAA38" s="141"/>
      <c r="PAB38" s="141"/>
      <c r="PAC38" s="141"/>
      <c r="PAD38" s="141"/>
      <c r="PAE38" s="141"/>
      <c r="PAF38" s="141"/>
      <c r="PAG38" s="140" t="s">
        <v>35</v>
      </c>
      <c r="PAH38" s="141"/>
      <c r="PAI38" s="141"/>
      <c r="PAJ38" s="141"/>
      <c r="PAK38" s="141"/>
      <c r="PAL38" s="141"/>
      <c r="PAM38" s="141"/>
      <c r="PAN38" s="141"/>
      <c r="PAO38" s="141"/>
      <c r="PAP38" s="141"/>
      <c r="PAQ38" s="141"/>
      <c r="PAR38" s="141"/>
      <c r="PAS38" s="141"/>
      <c r="PAT38" s="141"/>
      <c r="PAU38" s="141"/>
      <c r="PAV38" s="141"/>
      <c r="PAW38" s="140" t="s">
        <v>35</v>
      </c>
      <c r="PAX38" s="141"/>
      <c r="PAY38" s="141"/>
      <c r="PAZ38" s="141"/>
      <c r="PBA38" s="141"/>
      <c r="PBB38" s="141"/>
      <c r="PBC38" s="141"/>
      <c r="PBD38" s="141"/>
      <c r="PBE38" s="141"/>
      <c r="PBF38" s="141"/>
      <c r="PBG38" s="141"/>
      <c r="PBH38" s="141"/>
      <c r="PBI38" s="141"/>
      <c r="PBJ38" s="141"/>
      <c r="PBK38" s="141"/>
      <c r="PBL38" s="141"/>
      <c r="PBM38" s="140" t="s">
        <v>35</v>
      </c>
      <c r="PBN38" s="141"/>
      <c r="PBO38" s="141"/>
      <c r="PBP38" s="141"/>
      <c r="PBQ38" s="141"/>
      <c r="PBR38" s="141"/>
      <c r="PBS38" s="141"/>
      <c r="PBT38" s="141"/>
      <c r="PBU38" s="141"/>
      <c r="PBV38" s="141"/>
      <c r="PBW38" s="141"/>
      <c r="PBX38" s="141"/>
      <c r="PBY38" s="141"/>
      <c r="PBZ38" s="141"/>
      <c r="PCA38" s="141"/>
      <c r="PCB38" s="141"/>
      <c r="PCC38" s="140" t="s">
        <v>35</v>
      </c>
      <c r="PCD38" s="141"/>
      <c r="PCE38" s="141"/>
      <c r="PCF38" s="141"/>
      <c r="PCG38" s="141"/>
      <c r="PCH38" s="141"/>
      <c r="PCI38" s="141"/>
      <c r="PCJ38" s="141"/>
      <c r="PCK38" s="141"/>
      <c r="PCL38" s="141"/>
      <c r="PCM38" s="141"/>
      <c r="PCN38" s="141"/>
      <c r="PCO38" s="141"/>
      <c r="PCP38" s="141"/>
      <c r="PCQ38" s="141"/>
      <c r="PCR38" s="141"/>
      <c r="PCS38" s="140" t="s">
        <v>35</v>
      </c>
      <c r="PCT38" s="141"/>
      <c r="PCU38" s="141"/>
      <c r="PCV38" s="141"/>
      <c r="PCW38" s="141"/>
      <c r="PCX38" s="141"/>
      <c r="PCY38" s="141"/>
      <c r="PCZ38" s="141"/>
      <c r="PDA38" s="141"/>
      <c r="PDB38" s="141"/>
      <c r="PDC38" s="141"/>
      <c r="PDD38" s="141"/>
      <c r="PDE38" s="141"/>
      <c r="PDF38" s="141"/>
      <c r="PDG38" s="141"/>
      <c r="PDH38" s="141"/>
      <c r="PDI38" s="140" t="s">
        <v>35</v>
      </c>
      <c r="PDJ38" s="141"/>
      <c r="PDK38" s="141"/>
      <c r="PDL38" s="141"/>
      <c r="PDM38" s="141"/>
      <c r="PDN38" s="141"/>
      <c r="PDO38" s="141"/>
      <c r="PDP38" s="141"/>
      <c r="PDQ38" s="141"/>
      <c r="PDR38" s="141"/>
      <c r="PDS38" s="141"/>
      <c r="PDT38" s="141"/>
      <c r="PDU38" s="141"/>
      <c r="PDV38" s="141"/>
      <c r="PDW38" s="141"/>
      <c r="PDX38" s="141"/>
      <c r="PDY38" s="140" t="s">
        <v>35</v>
      </c>
      <c r="PDZ38" s="141"/>
      <c r="PEA38" s="141"/>
      <c r="PEB38" s="141"/>
      <c r="PEC38" s="141"/>
      <c r="PED38" s="141"/>
      <c r="PEE38" s="141"/>
      <c r="PEF38" s="141"/>
      <c r="PEG38" s="141"/>
      <c r="PEH38" s="141"/>
      <c r="PEI38" s="141"/>
      <c r="PEJ38" s="141"/>
      <c r="PEK38" s="141"/>
      <c r="PEL38" s="141"/>
      <c r="PEM38" s="141"/>
      <c r="PEN38" s="141"/>
      <c r="PEO38" s="140" t="s">
        <v>35</v>
      </c>
      <c r="PEP38" s="141"/>
      <c r="PEQ38" s="141"/>
      <c r="PER38" s="141"/>
      <c r="PES38" s="141"/>
      <c r="PET38" s="141"/>
      <c r="PEU38" s="141"/>
      <c r="PEV38" s="141"/>
      <c r="PEW38" s="141"/>
      <c r="PEX38" s="141"/>
      <c r="PEY38" s="141"/>
      <c r="PEZ38" s="141"/>
      <c r="PFA38" s="141"/>
      <c r="PFB38" s="141"/>
      <c r="PFC38" s="141"/>
      <c r="PFD38" s="141"/>
      <c r="PFE38" s="140" t="s">
        <v>35</v>
      </c>
      <c r="PFF38" s="141"/>
      <c r="PFG38" s="141"/>
      <c r="PFH38" s="141"/>
      <c r="PFI38" s="141"/>
      <c r="PFJ38" s="141"/>
      <c r="PFK38" s="141"/>
      <c r="PFL38" s="141"/>
      <c r="PFM38" s="141"/>
      <c r="PFN38" s="141"/>
      <c r="PFO38" s="141"/>
      <c r="PFP38" s="141"/>
      <c r="PFQ38" s="141"/>
      <c r="PFR38" s="141"/>
      <c r="PFS38" s="141"/>
      <c r="PFT38" s="141"/>
      <c r="PFU38" s="140" t="s">
        <v>35</v>
      </c>
      <c r="PFV38" s="141"/>
      <c r="PFW38" s="141"/>
      <c r="PFX38" s="141"/>
      <c r="PFY38" s="141"/>
      <c r="PFZ38" s="141"/>
      <c r="PGA38" s="141"/>
      <c r="PGB38" s="141"/>
      <c r="PGC38" s="141"/>
      <c r="PGD38" s="141"/>
      <c r="PGE38" s="141"/>
      <c r="PGF38" s="141"/>
      <c r="PGG38" s="141"/>
      <c r="PGH38" s="141"/>
      <c r="PGI38" s="141"/>
      <c r="PGJ38" s="141"/>
      <c r="PGK38" s="140" t="s">
        <v>35</v>
      </c>
      <c r="PGL38" s="141"/>
      <c r="PGM38" s="141"/>
      <c r="PGN38" s="141"/>
      <c r="PGO38" s="141"/>
      <c r="PGP38" s="141"/>
      <c r="PGQ38" s="141"/>
      <c r="PGR38" s="141"/>
      <c r="PGS38" s="141"/>
      <c r="PGT38" s="141"/>
      <c r="PGU38" s="141"/>
      <c r="PGV38" s="141"/>
      <c r="PGW38" s="141"/>
      <c r="PGX38" s="141"/>
      <c r="PGY38" s="141"/>
      <c r="PGZ38" s="141"/>
      <c r="PHA38" s="140" t="s">
        <v>35</v>
      </c>
      <c r="PHB38" s="141"/>
      <c r="PHC38" s="141"/>
      <c r="PHD38" s="141"/>
      <c r="PHE38" s="141"/>
      <c r="PHF38" s="141"/>
      <c r="PHG38" s="141"/>
      <c r="PHH38" s="141"/>
      <c r="PHI38" s="141"/>
      <c r="PHJ38" s="141"/>
      <c r="PHK38" s="141"/>
      <c r="PHL38" s="141"/>
      <c r="PHM38" s="141"/>
      <c r="PHN38" s="141"/>
      <c r="PHO38" s="141"/>
      <c r="PHP38" s="141"/>
      <c r="PHQ38" s="140" t="s">
        <v>35</v>
      </c>
      <c r="PHR38" s="141"/>
      <c r="PHS38" s="141"/>
      <c r="PHT38" s="141"/>
      <c r="PHU38" s="141"/>
      <c r="PHV38" s="141"/>
      <c r="PHW38" s="141"/>
      <c r="PHX38" s="141"/>
      <c r="PHY38" s="141"/>
      <c r="PHZ38" s="141"/>
      <c r="PIA38" s="141"/>
      <c r="PIB38" s="141"/>
      <c r="PIC38" s="141"/>
      <c r="PID38" s="141"/>
      <c r="PIE38" s="141"/>
      <c r="PIF38" s="141"/>
      <c r="PIG38" s="140" t="s">
        <v>35</v>
      </c>
      <c r="PIH38" s="141"/>
      <c r="PII38" s="141"/>
      <c r="PIJ38" s="141"/>
      <c r="PIK38" s="141"/>
      <c r="PIL38" s="141"/>
      <c r="PIM38" s="141"/>
      <c r="PIN38" s="141"/>
      <c r="PIO38" s="141"/>
      <c r="PIP38" s="141"/>
      <c r="PIQ38" s="141"/>
      <c r="PIR38" s="141"/>
      <c r="PIS38" s="141"/>
      <c r="PIT38" s="141"/>
      <c r="PIU38" s="141"/>
      <c r="PIV38" s="141"/>
      <c r="PIW38" s="140" t="s">
        <v>35</v>
      </c>
      <c r="PIX38" s="141"/>
      <c r="PIY38" s="141"/>
      <c r="PIZ38" s="141"/>
      <c r="PJA38" s="141"/>
      <c r="PJB38" s="141"/>
      <c r="PJC38" s="141"/>
      <c r="PJD38" s="141"/>
      <c r="PJE38" s="141"/>
      <c r="PJF38" s="141"/>
      <c r="PJG38" s="141"/>
      <c r="PJH38" s="141"/>
      <c r="PJI38" s="141"/>
      <c r="PJJ38" s="141"/>
      <c r="PJK38" s="141"/>
      <c r="PJL38" s="141"/>
      <c r="PJM38" s="140" t="s">
        <v>35</v>
      </c>
      <c r="PJN38" s="141"/>
      <c r="PJO38" s="141"/>
      <c r="PJP38" s="141"/>
      <c r="PJQ38" s="141"/>
      <c r="PJR38" s="141"/>
      <c r="PJS38" s="141"/>
      <c r="PJT38" s="141"/>
      <c r="PJU38" s="141"/>
      <c r="PJV38" s="141"/>
      <c r="PJW38" s="141"/>
      <c r="PJX38" s="141"/>
      <c r="PJY38" s="141"/>
      <c r="PJZ38" s="141"/>
      <c r="PKA38" s="141"/>
      <c r="PKB38" s="141"/>
      <c r="PKC38" s="140" t="s">
        <v>35</v>
      </c>
      <c r="PKD38" s="141"/>
      <c r="PKE38" s="141"/>
      <c r="PKF38" s="141"/>
      <c r="PKG38" s="141"/>
      <c r="PKH38" s="141"/>
      <c r="PKI38" s="141"/>
      <c r="PKJ38" s="141"/>
      <c r="PKK38" s="141"/>
      <c r="PKL38" s="141"/>
      <c r="PKM38" s="141"/>
      <c r="PKN38" s="141"/>
      <c r="PKO38" s="141"/>
      <c r="PKP38" s="141"/>
      <c r="PKQ38" s="141"/>
      <c r="PKR38" s="141"/>
      <c r="PKS38" s="140" t="s">
        <v>35</v>
      </c>
      <c r="PKT38" s="141"/>
      <c r="PKU38" s="141"/>
      <c r="PKV38" s="141"/>
      <c r="PKW38" s="141"/>
      <c r="PKX38" s="141"/>
      <c r="PKY38" s="141"/>
      <c r="PKZ38" s="141"/>
      <c r="PLA38" s="141"/>
      <c r="PLB38" s="141"/>
      <c r="PLC38" s="141"/>
      <c r="PLD38" s="141"/>
      <c r="PLE38" s="141"/>
      <c r="PLF38" s="141"/>
      <c r="PLG38" s="141"/>
      <c r="PLH38" s="141"/>
      <c r="PLI38" s="140" t="s">
        <v>35</v>
      </c>
      <c r="PLJ38" s="141"/>
      <c r="PLK38" s="141"/>
      <c r="PLL38" s="141"/>
      <c r="PLM38" s="141"/>
      <c r="PLN38" s="141"/>
      <c r="PLO38" s="141"/>
      <c r="PLP38" s="141"/>
      <c r="PLQ38" s="141"/>
      <c r="PLR38" s="141"/>
      <c r="PLS38" s="141"/>
      <c r="PLT38" s="141"/>
      <c r="PLU38" s="141"/>
      <c r="PLV38" s="141"/>
      <c r="PLW38" s="141"/>
      <c r="PLX38" s="141"/>
      <c r="PLY38" s="140" t="s">
        <v>35</v>
      </c>
      <c r="PLZ38" s="141"/>
      <c r="PMA38" s="141"/>
      <c r="PMB38" s="141"/>
      <c r="PMC38" s="141"/>
      <c r="PMD38" s="141"/>
      <c r="PME38" s="141"/>
      <c r="PMF38" s="141"/>
      <c r="PMG38" s="141"/>
      <c r="PMH38" s="141"/>
      <c r="PMI38" s="141"/>
      <c r="PMJ38" s="141"/>
      <c r="PMK38" s="141"/>
      <c r="PML38" s="141"/>
      <c r="PMM38" s="141"/>
      <c r="PMN38" s="141"/>
      <c r="PMO38" s="140" t="s">
        <v>35</v>
      </c>
      <c r="PMP38" s="141"/>
      <c r="PMQ38" s="141"/>
      <c r="PMR38" s="141"/>
      <c r="PMS38" s="141"/>
      <c r="PMT38" s="141"/>
      <c r="PMU38" s="141"/>
      <c r="PMV38" s="141"/>
      <c r="PMW38" s="141"/>
      <c r="PMX38" s="141"/>
      <c r="PMY38" s="141"/>
      <c r="PMZ38" s="141"/>
      <c r="PNA38" s="141"/>
      <c r="PNB38" s="141"/>
      <c r="PNC38" s="141"/>
      <c r="PND38" s="141"/>
      <c r="PNE38" s="140" t="s">
        <v>35</v>
      </c>
      <c r="PNF38" s="141"/>
      <c r="PNG38" s="141"/>
      <c r="PNH38" s="141"/>
      <c r="PNI38" s="141"/>
      <c r="PNJ38" s="141"/>
      <c r="PNK38" s="141"/>
      <c r="PNL38" s="141"/>
      <c r="PNM38" s="141"/>
      <c r="PNN38" s="141"/>
      <c r="PNO38" s="141"/>
      <c r="PNP38" s="141"/>
      <c r="PNQ38" s="141"/>
      <c r="PNR38" s="141"/>
      <c r="PNS38" s="141"/>
      <c r="PNT38" s="141"/>
      <c r="PNU38" s="140" t="s">
        <v>35</v>
      </c>
      <c r="PNV38" s="141"/>
      <c r="PNW38" s="141"/>
      <c r="PNX38" s="141"/>
      <c r="PNY38" s="141"/>
      <c r="PNZ38" s="141"/>
      <c r="POA38" s="141"/>
      <c r="POB38" s="141"/>
      <c r="POC38" s="141"/>
      <c r="POD38" s="141"/>
      <c r="POE38" s="141"/>
      <c r="POF38" s="141"/>
      <c r="POG38" s="141"/>
      <c r="POH38" s="141"/>
      <c r="POI38" s="141"/>
      <c r="POJ38" s="141"/>
      <c r="POK38" s="140" t="s">
        <v>35</v>
      </c>
      <c r="POL38" s="141"/>
      <c r="POM38" s="141"/>
      <c r="PON38" s="141"/>
      <c r="POO38" s="141"/>
      <c r="POP38" s="141"/>
      <c r="POQ38" s="141"/>
      <c r="POR38" s="141"/>
      <c r="POS38" s="141"/>
      <c r="POT38" s="141"/>
      <c r="POU38" s="141"/>
      <c r="POV38" s="141"/>
      <c r="POW38" s="141"/>
      <c r="POX38" s="141"/>
      <c r="POY38" s="141"/>
      <c r="POZ38" s="141"/>
      <c r="PPA38" s="140" t="s">
        <v>35</v>
      </c>
      <c r="PPB38" s="141"/>
      <c r="PPC38" s="141"/>
      <c r="PPD38" s="141"/>
      <c r="PPE38" s="141"/>
      <c r="PPF38" s="141"/>
      <c r="PPG38" s="141"/>
      <c r="PPH38" s="141"/>
      <c r="PPI38" s="141"/>
      <c r="PPJ38" s="141"/>
      <c r="PPK38" s="141"/>
      <c r="PPL38" s="141"/>
      <c r="PPM38" s="141"/>
      <c r="PPN38" s="141"/>
      <c r="PPO38" s="141"/>
      <c r="PPP38" s="141"/>
      <c r="PPQ38" s="140" t="s">
        <v>35</v>
      </c>
      <c r="PPR38" s="141"/>
      <c r="PPS38" s="141"/>
      <c r="PPT38" s="141"/>
      <c r="PPU38" s="141"/>
      <c r="PPV38" s="141"/>
      <c r="PPW38" s="141"/>
      <c r="PPX38" s="141"/>
      <c r="PPY38" s="141"/>
      <c r="PPZ38" s="141"/>
      <c r="PQA38" s="141"/>
      <c r="PQB38" s="141"/>
      <c r="PQC38" s="141"/>
      <c r="PQD38" s="141"/>
      <c r="PQE38" s="141"/>
      <c r="PQF38" s="141"/>
      <c r="PQG38" s="140" t="s">
        <v>35</v>
      </c>
      <c r="PQH38" s="141"/>
      <c r="PQI38" s="141"/>
      <c r="PQJ38" s="141"/>
      <c r="PQK38" s="141"/>
      <c r="PQL38" s="141"/>
      <c r="PQM38" s="141"/>
      <c r="PQN38" s="141"/>
      <c r="PQO38" s="141"/>
      <c r="PQP38" s="141"/>
      <c r="PQQ38" s="141"/>
      <c r="PQR38" s="141"/>
      <c r="PQS38" s="141"/>
      <c r="PQT38" s="141"/>
      <c r="PQU38" s="141"/>
      <c r="PQV38" s="141"/>
      <c r="PQW38" s="140" t="s">
        <v>35</v>
      </c>
      <c r="PQX38" s="141"/>
      <c r="PQY38" s="141"/>
      <c r="PQZ38" s="141"/>
      <c r="PRA38" s="141"/>
      <c r="PRB38" s="141"/>
      <c r="PRC38" s="141"/>
      <c r="PRD38" s="141"/>
      <c r="PRE38" s="141"/>
      <c r="PRF38" s="141"/>
      <c r="PRG38" s="141"/>
      <c r="PRH38" s="141"/>
      <c r="PRI38" s="141"/>
      <c r="PRJ38" s="141"/>
      <c r="PRK38" s="141"/>
      <c r="PRL38" s="141"/>
      <c r="PRM38" s="140" t="s">
        <v>35</v>
      </c>
      <c r="PRN38" s="141"/>
      <c r="PRO38" s="141"/>
      <c r="PRP38" s="141"/>
      <c r="PRQ38" s="141"/>
      <c r="PRR38" s="141"/>
      <c r="PRS38" s="141"/>
      <c r="PRT38" s="141"/>
      <c r="PRU38" s="141"/>
      <c r="PRV38" s="141"/>
      <c r="PRW38" s="141"/>
      <c r="PRX38" s="141"/>
      <c r="PRY38" s="141"/>
      <c r="PRZ38" s="141"/>
      <c r="PSA38" s="141"/>
      <c r="PSB38" s="141"/>
      <c r="PSC38" s="140" t="s">
        <v>35</v>
      </c>
      <c r="PSD38" s="141"/>
      <c r="PSE38" s="141"/>
      <c r="PSF38" s="141"/>
      <c r="PSG38" s="141"/>
      <c r="PSH38" s="141"/>
      <c r="PSI38" s="141"/>
      <c r="PSJ38" s="141"/>
      <c r="PSK38" s="141"/>
      <c r="PSL38" s="141"/>
      <c r="PSM38" s="141"/>
      <c r="PSN38" s="141"/>
      <c r="PSO38" s="141"/>
      <c r="PSP38" s="141"/>
      <c r="PSQ38" s="141"/>
      <c r="PSR38" s="141"/>
      <c r="PSS38" s="140" t="s">
        <v>35</v>
      </c>
      <c r="PST38" s="141"/>
      <c r="PSU38" s="141"/>
      <c r="PSV38" s="141"/>
      <c r="PSW38" s="141"/>
      <c r="PSX38" s="141"/>
      <c r="PSY38" s="141"/>
      <c r="PSZ38" s="141"/>
      <c r="PTA38" s="141"/>
      <c r="PTB38" s="141"/>
      <c r="PTC38" s="141"/>
      <c r="PTD38" s="141"/>
      <c r="PTE38" s="141"/>
      <c r="PTF38" s="141"/>
      <c r="PTG38" s="141"/>
      <c r="PTH38" s="141"/>
      <c r="PTI38" s="140" t="s">
        <v>35</v>
      </c>
      <c r="PTJ38" s="141"/>
      <c r="PTK38" s="141"/>
      <c r="PTL38" s="141"/>
      <c r="PTM38" s="141"/>
      <c r="PTN38" s="141"/>
      <c r="PTO38" s="141"/>
      <c r="PTP38" s="141"/>
      <c r="PTQ38" s="141"/>
      <c r="PTR38" s="141"/>
      <c r="PTS38" s="141"/>
      <c r="PTT38" s="141"/>
      <c r="PTU38" s="141"/>
      <c r="PTV38" s="141"/>
      <c r="PTW38" s="141"/>
      <c r="PTX38" s="141"/>
      <c r="PTY38" s="140" t="s">
        <v>35</v>
      </c>
      <c r="PTZ38" s="141"/>
      <c r="PUA38" s="141"/>
      <c r="PUB38" s="141"/>
      <c r="PUC38" s="141"/>
      <c r="PUD38" s="141"/>
      <c r="PUE38" s="141"/>
      <c r="PUF38" s="141"/>
      <c r="PUG38" s="141"/>
      <c r="PUH38" s="141"/>
      <c r="PUI38" s="141"/>
      <c r="PUJ38" s="141"/>
      <c r="PUK38" s="141"/>
      <c r="PUL38" s="141"/>
      <c r="PUM38" s="141"/>
      <c r="PUN38" s="141"/>
      <c r="PUO38" s="140" t="s">
        <v>35</v>
      </c>
      <c r="PUP38" s="141"/>
      <c r="PUQ38" s="141"/>
      <c r="PUR38" s="141"/>
      <c r="PUS38" s="141"/>
      <c r="PUT38" s="141"/>
      <c r="PUU38" s="141"/>
      <c r="PUV38" s="141"/>
      <c r="PUW38" s="141"/>
      <c r="PUX38" s="141"/>
      <c r="PUY38" s="141"/>
      <c r="PUZ38" s="141"/>
      <c r="PVA38" s="141"/>
      <c r="PVB38" s="141"/>
      <c r="PVC38" s="141"/>
      <c r="PVD38" s="141"/>
      <c r="PVE38" s="140" t="s">
        <v>35</v>
      </c>
      <c r="PVF38" s="141"/>
      <c r="PVG38" s="141"/>
      <c r="PVH38" s="141"/>
      <c r="PVI38" s="141"/>
      <c r="PVJ38" s="141"/>
      <c r="PVK38" s="141"/>
      <c r="PVL38" s="141"/>
      <c r="PVM38" s="141"/>
      <c r="PVN38" s="141"/>
      <c r="PVO38" s="141"/>
      <c r="PVP38" s="141"/>
      <c r="PVQ38" s="141"/>
      <c r="PVR38" s="141"/>
      <c r="PVS38" s="141"/>
      <c r="PVT38" s="141"/>
      <c r="PVU38" s="140" t="s">
        <v>35</v>
      </c>
      <c r="PVV38" s="141"/>
      <c r="PVW38" s="141"/>
      <c r="PVX38" s="141"/>
      <c r="PVY38" s="141"/>
      <c r="PVZ38" s="141"/>
      <c r="PWA38" s="141"/>
      <c r="PWB38" s="141"/>
      <c r="PWC38" s="141"/>
      <c r="PWD38" s="141"/>
      <c r="PWE38" s="141"/>
      <c r="PWF38" s="141"/>
      <c r="PWG38" s="141"/>
      <c r="PWH38" s="141"/>
      <c r="PWI38" s="141"/>
      <c r="PWJ38" s="141"/>
      <c r="PWK38" s="140" t="s">
        <v>35</v>
      </c>
      <c r="PWL38" s="141"/>
      <c r="PWM38" s="141"/>
      <c r="PWN38" s="141"/>
      <c r="PWO38" s="141"/>
      <c r="PWP38" s="141"/>
      <c r="PWQ38" s="141"/>
      <c r="PWR38" s="141"/>
      <c r="PWS38" s="141"/>
      <c r="PWT38" s="141"/>
      <c r="PWU38" s="141"/>
      <c r="PWV38" s="141"/>
      <c r="PWW38" s="141"/>
      <c r="PWX38" s="141"/>
      <c r="PWY38" s="141"/>
      <c r="PWZ38" s="141"/>
      <c r="PXA38" s="140" t="s">
        <v>35</v>
      </c>
      <c r="PXB38" s="141"/>
      <c r="PXC38" s="141"/>
      <c r="PXD38" s="141"/>
      <c r="PXE38" s="141"/>
      <c r="PXF38" s="141"/>
      <c r="PXG38" s="141"/>
      <c r="PXH38" s="141"/>
      <c r="PXI38" s="141"/>
      <c r="PXJ38" s="141"/>
      <c r="PXK38" s="141"/>
      <c r="PXL38" s="141"/>
      <c r="PXM38" s="141"/>
      <c r="PXN38" s="141"/>
      <c r="PXO38" s="141"/>
      <c r="PXP38" s="141"/>
      <c r="PXQ38" s="140" t="s">
        <v>35</v>
      </c>
      <c r="PXR38" s="141"/>
      <c r="PXS38" s="141"/>
      <c r="PXT38" s="141"/>
      <c r="PXU38" s="141"/>
      <c r="PXV38" s="141"/>
      <c r="PXW38" s="141"/>
      <c r="PXX38" s="141"/>
      <c r="PXY38" s="141"/>
      <c r="PXZ38" s="141"/>
      <c r="PYA38" s="141"/>
      <c r="PYB38" s="141"/>
      <c r="PYC38" s="141"/>
      <c r="PYD38" s="141"/>
      <c r="PYE38" s="141"/>
      <c r="PYF38" s="141"/>
      <c r="PYG38" s="140" t="s">
        <v>35</v>
      </c>
      <c r="PYH38" s="141"/>
      <c r="PYI38" s="141"/>
      <c r="PYJ38" s="141"/>
      <c r="PYK38" s="141"/>
      <c r="PYL38" s="141"/>
      <c r="PYM38" s="141"/>
      <c r="PYN38" s="141"/>
      <c r="PYO38" s="141"/>
      <c r="PYP38" s="141"/>
      <c r="PYQ38" s="141"/>
      <c r="PYR38" s="141"/>
      <c r="PYS38" s="141"/>
      <c r="PYT38" s="141"/>
      <c r="PYU38" s="141"/>
      <c r="PYV38" s="141"/>
      <c r="PYW38" s="140" t="s">
        <v>35</v>
      </c>
      <c r="PYX38" s="141"/>
      <c r="PYY38" s="141"/>
      <c r="PYZ38" s="141"/>
      <c r="PZA38" s="141"/>
      <c r="PZB38" s="141"/>
      <c r="PZC38" s="141"/>
      <c r="PZD38" s="141"/>
      <c r="PZE38" s="141"/>
      <c r="PZF38" s="141"/>
      <c r="PZG38" s="141"/>
      <c r="PZH38" s="141"/>
      <c r="PZI38" s="141"/>
      <c r="PZJ38" s="141"/>
      <c r="PZK38" s="141"/>
      <c r="PZL38" s="141"/>
      <c r="PZM38" s="140" t="s">
        <v>35</v>
      </c>
      <c r="PZN38" s="141"/>
      <c r="PZO38" s="141"/>
      <c r="PZP38" s="141"/>
      <c r="PZQ38" s="141"/>
      <c r="PZR38" s="141"/>
      <c r="PZS38" s="141"/>
      <c r="PZT38" s="141"/>
      <c r="PZU38" s="141"/>
      <c r="PZV38" s="141"/>
      <c r="PZW38" s="141"/>
      <c r="PZX38" s="141"/>
      <c r="PZY38" s="141"/>
      <c r="PZZ38" s="141"/>
      <c r="QAA38" s="141"/>
      <c r="QAB38" s="141"/>
      <c r="QAC38" s="140" t="s">
        <v>35</v>
      </c>
      <c r="QAD38" s="141"/>
      <c r="QAE38" s="141"/>
      <c r="QAF38" s="141"/>
      <c r="QAG38" s="141"/>
      <c r="QAH38" s="141"/>
      <c r="QAI38" s="141"/>
      <c r="QAJ38" s="141"/>
      <c r="QAK38" s="141"/>
      <c r="QAL38" s="141"/>
      <c r="QAM38" s="141"/>
      <c r="QAN38" s="141"/>
      <c r="QAO38" s="141"/>
      <c r="QAP38" s="141"/>
      <c r="QAQ38" s="141"/>
      <c r="QAR38" s="141"/>
      <c r="QAS38" s="140" t="s">
        <v>35</v>
      </c>
      <c r="QAT38" s="141"/>
      <c r="QAU38" s="141"/>
      <c r="QAV38" s="141"/>
      <c r="QAW38" s="141"/>
      <c r="QAX38" s="141"/>
      <c r="QAY38" s="141"/>
      <c r="QAZ38" s="141"/>
      <c r="QBA38" s="141"/>
      <c r="QBB38" s="141"/>
      <c r="QBC38" s="141"/>
      <c r="QBD38" s="141"/>
      <c r="QBE38" s="141"/>
      <c r="QBF38" s="141"/>
      <c r="QBG38" s="141"/>
      <c r="QBH38" s="141"/>
      <c r="QBI38" s="140" t="s">
        <v>35</v>
      </c>
      <c r="QBJ38" s="141"/>
      <c r="QBK38" s="141"/>
      <c r="QBL38" s="141"/>
      <c r="QBM38" s="141"/>
      <c r="QBN38" s="141"/>
      <c r="QBO38" s="141"/>
      <c r="QBP38" s="141"/>
      <c r="QBQ38" s="141"/>
      <c r="QBR38" s="141"/>
      <c r="QBS38" s="141"/>
      <c r="QBT38" s="141"/>
      <c r="QBU38" s="141"/>
      <c r="QBV38" s="141"/>
      <c r="QBW38" s="141"/>
      <c r="QBX38" s="141"/>
      <c r="QBY38" s="140" t="s">
        <v>35</v>
      </c>
      <c r="QBZ38" s="141"/>
      <c r="QCA38" s="141"/>
      <c r="QCB38" s="141"/>
      <c r="QCC38" s="141"/>
      <c r="QCD38" s="141"/>
      <c r="QCE38" s="141"/>
      <c r="QCF38" s="141"/>
      <c r="QCG38" s="141"/>
      <c r="QCH38" s="141"/>
      <c r="QCI38" s="141"/>
      <c r="QCJ38" s="141"/>
      <c r="QCK38" s="141"/>
      <c r="QCL38" s="141"/>
      <c r="QCM38" s="141"/>
      <c r="QCN38" s="141"/>
      <c r="QCO38" s="140" t="s">
        <v>35</v>
      </c>
      <c r="QCP38" s="141"/>
      <c r="QCQ38" s="141"/>
      <c r="QCR38" s="141"/>
      <c r="QCS38" s="141"/>
      <c r="QCT38" s="141"/>
      <c r="QCU38" s="141"/>
      <c r="QCV38" s="141"/>
      <c r="QCW38" s="141"/>
      <c r="QCX38" s="141"/>
      <c r="QCY38" s="141"/>
      <c r="QCZ38" s="141"/>
      <c r="QDA38" s="141"/>
      <c r="QDB38" s="141"/>
      <c r="QDC38" s="141"/>
      <c r="QDD38" s="141"/>
      <c r="QDE38" s="140" t="s">
        <v>35</v>
      </c>
      <c r="QDF38" s="141"/>
      <c r="QDG38" s="141"/>
      <c r="QDH38" s="141"/>
      <c r="QDI38" s="141"/>
      <c r="QDJ38" s="141"/>
      <c r="QDK38" s="141"/>
      <c r="QDL38" s="141"/>
      <c r="QDM38" s="141"/>
      <c r="QDN38" s="141"/>
      <c r="QDO38" s="141"/>
      <c r="QDP38" s="141"/>
      <c r="QDQ38" s="141"/>
      <c r="QDR38" s="141"/>
      <c r="QDS38" s="141"/>
      <c r="QDT38" s="141"/>
      <c r="QDU38" s="140" t="s">
        <v>35</v>
      </c>
      <c r="QDV38" s="141"/>
      <c r="QDW38" s="141"/>
      <c r="QDX38" s="141"/>
      <c r="QDY38" s="141"/>
      <c r="QDZ38" s="141"/>
      <c r="QEA38" s="141"/>
      <c r="QEB38" s="141"/>
      <c r="QEC38" s="141"/>
      <c r="QED38" s="141"/>
      <c r="QEE38" s="141"/>
      <c r="QEF38" s="141"/>
      <c r="QEG38" s="141"/>
      <c r="QEH38" s="141"/>
      <c r="QEI38" s="141"/>
      <c r="QEJ38" s="141"/>
      <c r="QEK38" s="140" t="s">
        <v>35</v>
      </c>
      <c r="QEL38" s="141"/>
      <c r="QEM38" s="141"/>
      <c r="QEN38" s="141"/>
      <c r="QEO38" s="141"/>
      <c r="QEP38" s="141"/>
      <c r="QEQ38" s="141"/>
      <c r="QER38" s="141"/>
      <c r="QES38" s="141"/>
      <c r="QET38" s="141"/>
      <c r="QEU38" s="141"/>
      <c r="QEV38" s="141"/>
      <c r="QEW38" s="141"/>
      <c r="QEX38" s="141"/>
      <c r="QEY38" s="141"/>
      <c r="QEZ38" s="141"/>
      <c r="QFA38" s="140" t="s">
        <v>35</v>
      </c>
      <c r="QFB38" s="141"/>
      <c r="QFC38" s="141"/>
      <c r="QFD38" s="141"/>
      <c r="QFE38" s="141"/>
      <c r="QFF38" s="141"/>
      <c r="QFG38" s="141"/>
      <c r="QFH38" s="141"/>
      <c r="QFI38" s="141"/>
      <c r="QFJ38" s="141"/>
      <c r="QFK38" s="141"/>
      <c r="QFL38" s="141"/>
      <c r="QFM38" s="141"/>
      <c r="QFN38" s="141"/>
      <c r="QFO38" s="141"/>
      <c r="QFP38" s="141"/>
      <c r="QFQ38" s="140" t="s">
        <v>35</v>
      </c>
      <c r="QFR38" s="141"/>
      <c r="QFS38" s="141"/>
      <c r="QFT38" s="141"/>
      <c r="QFU38" s="141"/>
      <c r="QFV38" s="141"/>
      <c r="QFW38" s="141"/>
      <c r="QFX38" s="141"/>
      <c r="QFY38" s="141"/>
      <c r="QFZ38" s="141"/>
      <c r="QGA38" s="141"/>
      <c r="QGB38" s="141"/>
      <c r="QGC38" s="141"/>
      <c r="QGD38" s="141"/>
      <c r="QGE38" s="141"/>
      <c r="QGF38" s="141"/>
      <c r="QGG38" s="140" t="s">
        <v>35</v>
      </c>
      <c r="QGH38" s="141"/>
      <c r="QGI38" s="141"/>
      <c r="QGJ38" s="141"/>
      <c r="QGK38" s="141"/>
      <c r="QGL38" s="141"/>
      <c r="QGM38" s="141"/>
      <c r="QGN38" s="141"/>
      <c r="QGO38" s="141"/>
      <c r="QGP38" s="141"/>
      <c r="QGQ38" s="141"/>
      <c r="QGR38" s="141"/>
      <c r="QGS38" s="141"/>
      <c r="QGT38" s="141"/>
      <c r="QGU38" s="141"/>
      <c r="QGV38" s="141"/>
      <c r="QGW38" s="140" t="s">
        <v>35</v>
      </c>
      <c r="QGX38" s="141"/>
      <c r="QGY38" s="141"/>
      <c r="QGZ38" s="141"/>
      <c r="QHA38" s="141"/>
      <c r="QHB38" s="141"/>
      <c r="QHC38" s="141"/>
      <c r="QHD38" s="141"/>
      <c r="QHE38" s="141"/>
      <c r="QHF38" s="141"/>
      <c r="QHG38" s="141"/>
      <c r="QHH38" s="141"/>
      <c r="QHI38" s="141"/>
      <c r="QHJ38" s="141"/>
      <c r="QHK38" s="141"/>
      <c r="QHL38" s="141"/>
      <c r="QHM38" s="140" t="s">
        <v>35</v>
      </c>
      <c r="QHN38" s="141"/>
      <c r="QHO38" s="141"/>
      <c r="QHP38" s="141"/>
      <c r="QHQ38" s="141"/>
      <c r="QHR38" s="141"/>
      <c r="QHS38" s="141"/>
      <c r="QHT38" s="141"/>
      <c r="QHU38" s="141"/>
      <c r="QHV38" s="141"/>
      <c r="QHW38" s="141"/>
      <c r="QHX38" s="141"/>
      <c r="QHY38" s="141"/>
      <c r="QHZ38" s="141"/>
      <c r="QIA38" s="141"/>
      <c r="QIB38" s="141"/>
      <c r="QIC38" s="140" t="s">
        <v>35</v>
      </c>
      <c r="QID38" s="141"/>
      <c r="QIE38" s="141"/>
      <c r="QIF38" s="141"/>
      <c r="QIG38" s="141"/>
      <c r="QIH38" s="141"/>
      <c r="QII38" s="141"/>
      <c r="QIJ38" s="141"/>
      <c r="QIK38" s="141"/>
      <c r="QIL38" s="141"/>
      <c r="QIM38" s="141"/>
      <c r="QIN38" s="141"/>
      <c r="QIO38" s="141"/>
      <c r="QIP38" s="141"/>
      <c r="QIQ38" s="141"/>
      <c r="QIR38" s="141"/>
      <c r="QIS38" s="140" t="s">
        <v>35</v>
      </c>
      <c r="QIT38" s="141"/>
      <c r="QIU38" s="141"/>
      <c r="QIV38" s="141"/>
      <c r="QIW38" s="141"/>
      <c r="QIX38" s="141"/>
      <c r="QIY38" s="141"/>
      <c r="QIZ38" s="141"/>
      <c r="QJA38" s="141"/>
      <c r="QJB38" s="141"/>
      <c r="QJC38" s="141"/>
      <c r="QJD38" s="141"/>
      <c r="QJE38" s="141"/>
      <c r="QJF38" s="141"/>
      <c r="QJG38" s="141"/>
      <c r="QJH38" s="141"/>
      <c r="QJI38" s="140" t="s">
        <v>35</v>
      </c>
      <c r="QJJ38" s="141"/>
      <c r="QJK38" s="141"/>
      <c r="QJL38" s="141"/>
      <c r="QJM38" s="141"/>
      <c r="QJN38" s="141"/>
      <c r="QJO38" s="141"/>
      <c r="QJP38" s="141"/>
      <c r="QJQ38" s="141"/>
      <c r="QJR38" s="141"/>
      <c r="QJS38" s="141"/>
      <c r="QJT38" s="141"/>
      <c r="QJU38" s="141"/>
      <c r="QJV38" s="141"/>
      <c r="QJW38" s="141"/>
      <c r="QJX38" s="141"/>
      <c r="QJY38" s="140" t="s">
        <v>35</v>
      </c>
      <c r="QJZ38" s="141"/>
      <c r="QKA38" s="141"/>
      <c r="QKB38" s="141"/>
      <c r="QKC38" s="141"/>
      <c r="QKD38" s="141"/>
      <c r="QKE38" s="141"/>
      <c r="QKF38" s="141"/>
      <c r="QKG38" s="141"/>
      <c r="QKH38" s="141"/>
      <c r="QKI38" s="141"/>
      <c r="QKJ38" s="141"/>
      <c r="QKK38" s="141"/>
      <c r="QKL38" s="141"/>
      <c r="QKM38" s="141"/>
      <c r="QKN38" s="141"/>
      <c r="QKO38" s="140" t="s">
        <v>35</v>
      </c>
      <c r="QKP38" s="141"/>
      <c r="QKQ38" s="141"/>
      <c r="QKR38" s="141"/>
      <c r="QKS38" s="141"/>
      <c r="QKT38" s="141"/>
      <c r="QKU38" s="141"/>
      <c r="QKV38" s="141"/>
      <c r="QKW38" s="141"/>
      <c r="QKX38" s="141"/>
      <c r="QKY38" s="141"/>
      <c r="QKZ38" s="141"/>
      <c r="QLA38" s="141"/>
      <c r="QLB38" s="141"/>
      <c r="QLC38" s="141"/>
      <c r="QLD38" s="141"/>
      <c r="QLE38" s="140" t="s">
        <v>35</v>
      </c>
      <c r="QLF38" s="141"/>
      <c r="QLG38" s="141"/>
      <c r="QLH38" s="141"/>
      <c r="QLI38" s="141"/>
      <c r="QLJ38" s="141"/>
      <c r="QLK38" s="141"/>
      <c r="QLL38" s="141"/>
      <c r="QLM38" s="141"/>
      <c r="QLN38" s="141"/>
      <c r="QLO38" s="141"/>
      <c r="QLP38" s="141"/>
      <c r="QLQ38" s="141"/>
      <c r="QLR38" s="141"/>
      <c r="QLS38" s="141"/>
      <c r="QLT38" s="141"/>
      <c r="QLU38" s="140" t="s">
        <v>35</v>
      </c>
      <c r="QLV38" s="141"/>
      <c r="QLW38" s="141"/>
      <c r="QLX38" s="141"/>
      <c r="QLY38" s="141"/>
      <c r="QLZ38" s="141"/>
      <c r="QMA38" s="141"/>
      <c r="QMB38" s="141"/>
      <c r="QMC38" s="141"/>
      <c r="QMD38" s="141"/>
      <c r="QME38" s="141"/>
      <c r="QMF38" s="141"/>
      <c r="QMG38" s="141"/>
      <c r="QMH38" s="141"/>
      <c r="QMI38" s="141"/>
      <c r="QMJ38" s="141"/>
      <c r="QMK38" s="140" t="s">
        <v>35</v>
      </c>
      <c r="QML38" s="141"/>
      <c r="QMM38" s="141"/>
      <c r="QMN38" s="141"/>
      <c r="QMO38" s="141"/>
      <c r="QMP38" s="141"/>
      <c r="QMQ38" s="141"/>
      <c r="QMR38" s="141"/>
      <c r="QMS38" s="141"/>
      <c r="QMT38" s="141"/>
      <c r="QMU38" s="141"/>
      <c r="QMV38" s="141"/>
      <c r="QMW38" s="141"/>
      <c r="QMX38" s="141"/>
      <c r="QMY38" s="141"/>
      <c r="QMZ38" s="141"/>
      <c r="QNA38" s="140" t="s">
        <v>35</v>
      </c>
      <c r="QNB38" s="141"/>
      <c r="QNC38" s="141"/>
      <c r="QND38" s="141"/>
      <c r="QNE38" s="141"/>
      <c r="QNF38" s="141"/>
      <c r="QNG38" s="141"/>
      <c r="QNH38" s="141"/>
      <c r="QNI38" s="141"/>
      <c r="QNJ38" s="141"/>
      <c r="QNK38" s="141"/>
      <c r="QNL38" s="141"/>
      <c r="QNM38" s="141"/>
      <c r="QNN38" s="141"/>
      <c r="QNO38" s="141"/>
      <c r="QNP38" s="141"/>
      <c r="QNQ38" s="140" t="s">
        <v>35</v>
      </c>
      <c r="QNR38" s="141"/>
      <c r="QNS38" s="141"/>
      <c r="QNT38" s="141"/>
      <c r="QNU38" s="141"/>
      <c r="QNV38" s="141"/>
      <c r="QNW38" s="141"/>
      <c r="QNX38" s="141"/>
      <c r="QNY38" s="141"/>
      <c r="QNZ38" s="141"/>
      <c r="QOA38" s="141"/>
      <c r="QOB38" s="141"/>
      <c r="QOC38" s="141"/>
      <c r="QOD38" s="141"/>
      <c r="QOE38" s="141"/>
      <c r="QOF38" s="141"/>
      <c r="QOG38" s="140" t="s">
        <v>35</v>
      </c>
      <c r="QOH38" s="141"/>
      <c r="QOI38" s="141"/>
      <c r="QOJ38" s="141"/>
      <c r="QOK38" s="141"/>
      <c r="QOL38" s="141"/>
      <c r="QOM38" s="141"/>
      <c r="QON38" s="141"/>
      <c r="QOO38" s="141"/>
      <c r="QOP38" s="141"/>
      <c r="QOQ38" s="141"/>
      <c r="QOR38" s="141"/>
      <c r="QOS38" s="141"/>
      <c r="QOT38" s="141"/>
      <c r="QOU38" s="141"/>
      <c r="QOV38" s="141"/>
      <c r="QOW38" s="140" t="s">
        <v>35</v>
      </c>
      <c r="QOX38" s="141"/>
      <c r="QOY38" s="141"/>
      <c r="QOZ38" s="141"/>
      <c r="QPA38" s="141"/>
      <c r="QPB38" s="141"/>
      <c r="QPC38" s="141"/>
      <c r="QPD38" s="141"/>
      <c r="QPE38" s="141"/>
      <c r="QPF38" s="141"/>
      <c r="QPG38" s="141"/>
      <c r="QPH38" s="141"/>
      <c r="QPI38" s="141"/>
      <c r="QPJ38" s="141"/>
      <c r="QPK38" s="141"/>
      <c r="QPL38" s="141"/>
      <c r="QPM38" s="140" t="s">
        <v>35</v>
      </c>
      <c r="QPN38" s="141"/>
      <c r="QPO38" s="141"/>
      <c r="QPP38" s="141"/>
      <c r="QPQ38" s="141"/>
      <c r="QPR38" s="141"/>
      <c r="QPS38" s="141"/>
      <c r="QPT38" s="141"/>
      <c r="QPU38" s="141"/>
      <c r="QPV38" s="141"/>
      <c r="QPW38" s="141"/>
      <c r="QPX38" s="141"/>
      <c r="QPY38" s="141"/>
      <c r="QPZ38" s="141"/>
      <c r="QQA38" s="141"/>
      <c r="QQB38" s="141"/>
      <c r="QQC38" s="140" t="s">
        <v>35</v>
      </c>
      <c r="QQD38" s="141"/>
      <c r="QQE38" s="141"/>
      <c r="QQF38" s="141"/>
      <c r="QQG38" s="141"/>
      <c r="QQH38" s="141"/>
      <c r="QQI38" s="141"/>
      <c r="QQJ38" s="141"/>
      <c r="QQK38" s="141"/>
      <c r="QQL38" s="141"/>
      <c r="QQM38" s="141"/>
      <c r="QQN38" s="141"/>
      <c r="QQO38" s="141"/>
      <c r="QQP38" s="141"/>
      <c r="QQQ38" s="141"/>
      <c r="QQR38" s="141"/>
      <c r="QQS38" s="140" t="s">
        <v>35</v>
      </c>
      <c r="QQT38" s="141"/>
      <c r="QQU38" s="141"/>
      <c r="QQV38" s="141"/>
      <c r="QQW38" s="141"/>
      <c r="QQX38" s="141"/>
      <c r="QQY38" s="141"/>
      <c r="QQZ38" s="141"/>
      <c r="QRA38" s="141"/>
      <c r="QRB38" s="141"/>
      <c r="QRC38" s="141"/>
      <c r="QRD38" s="141"/>
      <c r="QRE38" s="141"/>
      <c r="QRF38" s="141"/>
      <c r="QRG38" s="141"/>
      <c r="QRH38" s="141"/>
      <c r="QRI38" s="140" t="s">
        <v>35</v>
      </c>
      <c r="QRJ38" s="141"/>
      <c r="QRK38" s="141"/>
      <c r="QRL38" s="141"/>
      <c r="QRM38" s="141"/>
      <c r="QRN38" s="141"/>
      <c r="QRO38" s="141"/>
      <c r="QRP38" s="141"/>
      <c r="QRQ38" s="141"/>
      <c r="QRR38" s="141"/>
      <c r="QRS38" s="141"/>
      <c r="QRT38" s="141"/>
      <c r="QRU38" s="141"/>
      <c r="QRV38" s="141"/>
      <c r="QRW38" s="141"/>
      <c r="QRX38" s="141"/>
      <c r="QRY38" s="140" t="s">
        <v>35</v>
      </c>
      <c r="QRZ38" s="141"/>
      <c r="QSA38" s="141"/>
      <c r="QSB38" s="141"/>
      <c r="QSC38" s="141"/>
      <c r="QSD38" s="141"/>
      <c r="QSE38" s="141"/>
      <c r="QSF38" s="141"/>
      <c r="QSG38" s="141"/>
      <c r="QSH38" s="141"/>
      <c r="QSI38" s="141"/>
      <c r="QSJ38" s="141"/>
      <c r="QSK38" s="141"/>
      <c r="QSL38" s="141"/>
      <c r="QSM38" s="141"/>
      <c r="QSN38" s="141"/>
      <c r="QSO38" s="140" t="s">
        <v>35</v>
      </c>
      <c r="QSP38" s="141"/>
      <c r="QSQ38" s="141"/>
      <c r="QSR38" s="141"/>
      <c r="QSS38" s="141"/>
      <c r="QST38" s="141"/>
      <c r="QSU38" s="141"/>
      <c r="QSV38" s="141"/>
      <c r="QSW38" s="141"/>
      <c r="QSX38" s="141"/>
      <c r="QSY38" s="141"/>
      <c r="QSZ38" s="141"/>
      <c r="QTA38" s="141"/>
      <c r="QTB38" s="141"/>
      <c r="QTC38" s="141"/>
      <c r="QTD38" s="141"/>
      <c r="QTE38" s="140" t="s">
        <v>35</v>
      </c>
      <c r="QTF38" s="141"/>
      <c r="QTG38" s="141"/>
      <c r="QTH38" s="141"/>
      <c r="QTI38" s="141"/>
      <c r="QTJ38" s="141"/>
      <c r="QTK38" s="141"/>
      <c r="QTL38" s="141"/>
      <c r="QTM38" s="141"/>
      <c r="QTN38" s="141"/>
      <c r="QTO38" s="141"/>
      <c r="QTP38" s="141"/>
      <c r="QTQ38" s="141"/>
      <c r="QTR38" s="141"/>
      <c r="QTS38" s="141"/>
      <c r="QTT38" s="141"/>
      <c r="QTU38" s="140" t="s">
        <v>35</v>
      </c>
      <c r="QTV38" s="141"/>
      <c r="QTW38" s="141"/>
      <c r="QTX38" s="141"/>
      <c r="QTY38" s="141"/>
      <c r="QTZ38" s="141"/>
      <c r="QUA38" s="141"/>
      <c r="QUB38" s="141"/>
      <c r="QUC38" s="141"/>
      <c r="QUD38" s="141"/>
      <c r="QUE38" s="141"/>
      <c r="QUF38" s="141"/>
      <c r="QUG38" s="141"/>
      <c r="QUH38" s="141"/>
      <c r="QUI38" s="141"/>
      <c r="QUJ38" s="141"/>
      <c r="QUK38" s="140" t="s">
        <v>35</v>
      </c>
      <c r="QUL38" s="141"/>
      <c r="QUM38" s="141"/>
      <c r="QUN38" s="141"/>
      <c r="QUO38" s="141"/>
      <c r="QUP38" s="141"/>
      <c r="QUQ38" s="141"/>
      <c r="QUR38" s="141"/>
      <c r="QUS38" s="141"/>
      <c r="QUT38" s="141"/>
      <c r="QUU38" s="141"/>
      <c r="QUV38" s="141"/>
      <c r="QUW38" s="141"/>
      <c r="QUX38" s="141"/>
      <c r="QUY38" s="141"/>
      <c r="QUZ38" s="141"/>
      <c r="QVA38" s="140" t="s">
        <v>35</v>
      </c>
      <c r="QVB38" s="141"/>
      <c r="QVC38" s="141"/>
      <c r="QVD38" s="141"/>
      <c r="QVE38" s="141"/>
      <c r="QVF38" s="141"/>
      <c r="QVG38" s="141"/>
      <c r="QVH38" s="141"/>
      <c r="QVI38" s="141"/>
      <c r="QVJ38" s="141"/>
      <c r="QVK38" s="141"/>
      <c r="QVL38" s="141"/>
      <c r="QVM38" s="141"/>
      <c r="QVN38" s="141"/>
      <c r="QVO38" s="141"/>
      <c r="QVP38" s="141"/>
      <c r="QVQ38" s="140" t="s">
        <v>35</v>
      </c>
      <c r="QVR38" s="141"/>
      <c r="QVS38" s="141"/>
      <c r="QVT38" s="141"/>
      <c r="QVU38" s="141"/>
      <c r="QVV38" s="141"/>
      <c r="QVW38" s="141"/>
      <c r="QVX38" s="141"/>
      <c r="QVY38" s="141"/>
      <c r="QVZ38" s="141"/>
      <c r="QWA38" s="141"/>
      <c r="QWB38" s="141"/>
      <c r="QWC38" s="141"/>
      <c r="QWD38" s="141"/>
      <c r="QWE38" s="141"/>
      <c r="QWF38" s="141"/>
      <c r="QWG38" s="140" t="s">
        <v>35</v>
      </c>
      <c r="QWH38" s="141"/>
      <c r="QWI38" s="141"/>
      <c r="QWJ38" s="141"/>
      <c r="QWK38" s="141"/>
      <c r="QWL38" s="141"/>
      <c r="QWM38" s="141"/>
      <c r="QWN38" s="141"/>
      <c r="QWO38" s="141"/>
      <c r="QWP38" s="141"/>
      <c r="QWQ38" s="141"/>
      <c r="QWR38" s="141"/>
      <c r="QWS38" s="141"/>
      <c r="QWT38" s="141"/>
      <c r="QWU38" s="141"/>
      <c r="QWV38" s="141"/>
      <c r="QWW38" s="140" t="s">
        <v>35</v>
      </c>
      <c r="QWX38" s="141"/>
      <c r="QWY38" s="141"/>
      <c r="QWZ38" s="141"/>
      <c r="QXA38" s="141"/>
      <c r="QXB38" s="141"/>
      <c r="QXC38" s="141"/>
      <c r="QXD38" s="141"/>
      <c r="QXE38" s="141"/>
      <c r="QXF38" s="141"/>
      <c r="QXG38" s="141"/>
      <c r="QXH38" s="141"/>
      <c r="QXI38" s="141"/>
      <c r="QXJ38" s="141"/>
      <c r="QXK38" s="141"/>
      <c r="QXL38" s="141"/>
      <c r="QXM38" s="140" t="s">
        <v>35</v>
      </c>
      <c r="QXN38" s="141"/>
      <c r="QXO38" s="141"/>
      <c r="QXP38" s="141"/>
      <c r="QXQ38" s="141"/>
      <c r="QXR38" s="141"/>
      <c r="QXS38" s="141"/>
      <c r="QXT38" s="141"/>
      <c r="QXU38" s="141"/>
      <c r="QXV38" s="141"/>
      <c r="QXW38" s="141"/>
      <c r="QXX38" s="141"/>
      <c r="QXY38" s="141"/>
      <c r="QXZ38" s="141"/>
      <c r="QYA38" s="141"/>
      <c r="QYB38" s="141"/>
      <c r="QYC38" s="140" t="s">
        <v>35</v>
      </c>
      <c r="QYD38" s="141"/>
      <c r="QYE38" s="141"/>
      <c r="QYF38" s="141"/>
      <c r="QYG38" s="141"/>
      <c r="QYH38" s="141"/>
      <c r="QYI38" s="141"/>
      <c r="QYJ38" s="141"/>
      <c r="QYK38" s="141"/>
      <c r="QYL38" s="141"/>
      <c r="QYM38" s="141"/>
      <c r="QYN38" s="141"/>
      <c r="QYO38" s="141"/>
      <c r="QYP38" s="141"/>
      <c r="QYQ38" s="141"/>
      <c r="QYR38" s="141"/>
      <c r="QYS38" s="140" t="s">
        <v>35</v>
      </c>
      <c r="QYT38" s="141"/>
      <c r="QYU38" s="141"/>
      <c r="QYV38" s="141"/>
      <c r="QYW38" s="141"/>
      <c r="QYX38" s="141"/>
      <c r="QYY38" s="141"/>
      <c r="QYZ38" s="141"/>
      <c r="QZA38" s="141"/>
      <c r="QZB38" s="141"/>
      <c r="QZC38" s="141"/>
      <c r="QZD38" s="141"/>
      <c r="QZE38" s="141"/>
      <c r="QZF38" s="141"/>
      <c r="QZG38" s="141"/>
      <c r="QZH38" s="141"/>
      <c r="QZI38" s="140" t="s">
        <v>35</v>
      </c>
      <c r="QZJ38" s="141"/>
      <c r="QZK38" s="141"/>
      <c r="QZL38" s="141"/>
      <c r="QZM38" s="141"/>
      <c r="QZN38" s="141"/>
      <c r="QZO38" s="141"/>
      <c r="QZP38" s="141"/>
      <c r="QZQ38" s="141"/>
      <c r="QZR38" s="141"/>
      <c r="QZS38" s="141"/>
      <c r="QZT38" s="141"/>
      <c r="QZU38" s="141"/>
      <c r="QZV38" s="141"/>
      <c r="QZW38" s="141"/>
      <c r="QZX38" s="141"/>
      <c r="QZY38" s="140" t="s">
        <v>35</v>
      </c>
      <c r="QZZ38" s="141"/>
      <c r="RAA38" s="141"/>
      <c r="RAB38" s="141"/>
      <c r="RAC38" s="141"/>
      <c r="RAD38" s="141"/>
      <c r="RAE38" s="141"/>
      <c r="RAF38" s="141"/>
      <c r="RAG38" s="141"/>
      <c r="RAH38" s="141"/>
      <c r="RAI38" s="141"/>
      <c r="RAJ38" s="141"/>
      <c r="RAK38" s="141"/>
      <c r="RAL38" s="141"/>
      <c r="RAM38" s="141"/>
      <c r="RAN38" s="141"/>
      <c r="RAO38" s="140" t="s">
        <v>35</v>
      </c>
      <c r="RAP38" s="141"/>
      <c r="RAQ38" s="141"/>
      <c r="RAR38" s="141"/>
      <c r="RAS38" s="141"/>
      <c r="RAT38" s="141"/>
      <c r="RAU38" s="141"/>
      <c r="RAV38" s="141"/>
      <c r="RAW38" s="141"/>
      <c r="RAX38" s="141"/>
      <c r="RAY38" s="141"/>
      <c r="RAZ38" s="141"/>
      <c r="RBA38" s="141"/>
      <c r="RBB38" s="141"/>
      <c r="RBC38" s="141"/>
      <c r="RBD38" s="141"/>
      <c r="RBE38" s="140" t="s">
        <v>35</v>
      </c>
      <c r="RBF38" s="141"/>
      <c r="RBG38" s="141"/>
      <c r="RBH38" s="141"/>
      <c r="RBI38" s="141"/>
      <c r="RBJ38" s="141"/>
      <c r="RBK38" s="141"/>
      <c r="RBL38" s="141"/>
      <c r="RBM38" s="141"/>
      <c r="RBN38" s="141"/>
      <c r="RBO38" s="141"/>
      <c r="RBP38" s="141"/>
      <c r="RBQ38" s="141"/>
      <c r="RBR38" s="141"/>
      <c r="RBS38" s="141"/>
      <c r="RBT38" s="141"/>
      <c r="RBU38" s="140" t="s">
        <v>35</v>
      </c>
      <c r="RBV38" s="141"/>
      <c r="RBW38" s="141"/>
      <c r="RBX38" s="141"/>
      <c r="RBY38" s="141"/>
      <c r="RBZ38" s="141"/>
      <c r="RCA38" s="141"/>
      <c r="RCB38" s="141"/>
      <c r="RCC38" s="141"/>
      <c r="RCD38" s="141"/>
      <c r="RCE38" s="141"/>
      <c r="RCF38" s="141"/>
      <c r="RCG38" s="141"/>
      <c r="RCH38" s="141"/>
      <c r="RCI38" s="141"/>
      <c r="RCJ38" s="141"/>
      <c r="RCK38" s="140" t="s">
        <v>35</v>
      </c>
      <c r="RCL38" s="141"/>
      <c r="RCM38" s="141"/>
      <c r="RCN38" s="141"/>
      <c r="RCO38" s="141"/>
      <c r="RCP38" s="141"/>
      <c r="RCQ38" s="141"/>
      <c r="RCR38" s="141"/>
      <c r="RCS38" s="141"/>
      <c r="RCT38" s="141"/>
      <c r="RCU38" s="141"/>
      <c r="RCV38" s="141"/>
      <c r="RCW38" s="141"/>
      <c r="RCX38" s="141"/>
      <c r="RCY38" s="141"/>
      <c r="RCZ38" s="141"/>
      <c r="RDA38" s="140" t="s">
        <v>35</v>
      </c>
      <c r="RDB38" s="141"/>
      <c r="RDC38" s="141"/>
      <c r="RDD38" s="141"/>
      <c r="RDE38" s="141"/>
      <c r="RDF38" s="141"/>
      <c r="RDG38" s="141"/>
      <c r="RDH38" s="141"/>
      <c r="RDI38" s="141"/>
      <c r="RDJ38" s="141"/>
      <c r="RDK38" s="141"/>
      <c r="RDL38" s="141"/>
      <c r="RDM38" s="141"/>
      <c r="RDN38" s="141"/>
      <c r="RDO38" s="141"/>
      <c r="RDP38" s="141"/>
      <c r="RDQ38" s="140" t="s">
        <v>35</v>
      </c>
      <c r="RDR38" s="141"/>
      <c r="RDS38" s="141"/>
      <c r="RDT38" s="141"/>
      <c r="RDU38" s="141"/>
      <c r="RDV38" s="141"/>
      <c r="RDW38" s="141"/>
      <c r="RDX38" s="141"/>
      <c r="RDY38" s="141"/>
      <c r="RDZ38" s="141"/>
      <c r="REA38" s="141"/>
      <c r="REB38" s="141"/>
      <c r="REC38" s="141"/>
      <c r="RED38" s="141"/>
      <c r="REE38" s="141"/>
      <c r="REF38" s="141"/>
      <c r="REG38" s="140" t="s">
        <v>35</v>
      </c>
      <c r="REH38" s="141"/>
      <c r="REI38" s="141"/>
      <c r="REJ38" s="141"/>
      <c r="REK38" s="141"/>
      <c r="REL38" s="141"/>
      <c r="REM38" s="141"/>
      <c r="REN38" s="141"/>
      <c r="REO38" s="141"/>
      <c r="REP38" s="141"/>
      <c r="REQ38" s="141"/>
      <c r="RER38" s="141"/>
      <c r="RES38" s="141"/>
      <c r="RET38" s="141"/>
      <c r="REU38" s="141"/>
      <c r="REV38" s="141"/>
      <c r="REW38" s="140" t="s">
        <v>35</v>
      </c>
      <c r="REX38" s="141"/>
      <c r="REY38" s="141"/>
      <c r="REZ38" s="141"/>
      <c r="RFA38" s="141"/>
      <c r="RFB38" s="141"/>
      <c r="RFC38" s="141"/>
      <c r="RFD38" s="141"/>
      <c r="RFE38" s="141"/>
      <c r="RFF38" s="141"/>
      <c r="RFG38" s="141"/>
      <c r="RFH38" s="141"/>
      <c r="RFI38" s="141"/>
      <c r="RFJ38" s="141"/>
      <c r="RFK38" s="141"/>
      <c r="RFL38" s="141"/>
      <c r="RFM38" s="140" t="s">
        <v>35</v>
      </c>
      <c r="RFN38" s="141"/>
      <c r="RFO38" s="141"/>
      <c r="RFP38" s="141"/>
      <c r="RFQ38" s="141"/>
      <c r="RFR38" s="141"/>
      <c r="RFS38" s="141"/>
      <c r="RFT38" s="141"/>
      <c r="RFU38" s="141"/>
      <c r="RFV38" s="141"/>
      <c r="RFW38" s="141"/>
      <c r="RFX38" s="141"/>
      <c r="RFY38" s="141"/>
      <c r="RFZ38" s="141"/>
      <c r="RGA38" s="141"/>
      <c r="RGB38" s="141"/>
      <c r="RGC38" s="140" t="s">
        <v>35</v>
      </c>
      <c r="RGD38" s="141"/>
      <c r="RGE38" s="141"/>
      <c r="RGF38" s="141"/>
      <c r="RGG38" s="141"/>
      <c r="RGH38" s="141"/>
      <c r="RGI38" s="141"/>
      <c r="RGJ38" s="141"/>
      <c r="RGK38" s="141"/>
      <c r="RGL38" s="141"/>
      <c r="RGM38" s="141"/>
      <c r="RGN38" s="141"/>
      <c r="RGO38" s="141"/>
      <c r="RGP38" s="141"/>
      <c r="RGQ38" s="141"/>
      <c r="RGR38" s="141"/>
      <c r="RGS38" s="140" t="s">
        <v>35</v>
      </c>
      <c r="RGT38" s="141"/>
      <c r="RGU38" s="141"/>
      <c r="RGV38" s="141"/>
      <c r="RGW38" s="141"/>
      <c r="RGX38" s="141"/>
      <c r="RGY38" s="141"/>
      <c r="RGZ38" s="141"/>
      <c r="RHA38" s="141"/>
      <c r="RHB38" s="141"/>
      <c r="RHC38" s="141"/>
      <c r="RHD38" s="141"/>
      <c r="RHE38" s="141"/>
      <c r="RHF38" s="141"/>
      <c r="RHG38" s="141"/>
      <c r="RHH38" s="141"/>
      <c r="RHI38" s="140" t="s">
        <v>35</v>
      </c>
      <c r="RHJ38" s="141"/>
      <c r="RHK38" s="141"/>
      <c r="RHL38" s="141"/>
      <c r="RHM38" s="141"/>
      <c r="RHN38" s="141"/>
      <c r="RHO38" s="141"/>
      <c r="RHP38" s="141"/>
      <c r="RHQ38" s="141"/>
      <c r="RHR38" s="141"/>
      <c r="RHS38" s="141"/>
      <c r="RHT38" s="141"/>
      <c r="RHU38" s="141"/>
      <c r="RHV38" s="141"/>
      <c r="RHW38" s="141"/>
      <c r="RHX38" s="141"/>
      <c r="RHY38" s="140" t="s">
        <v>35</v>
      </c>
      <c r="RHZ38" s="141"/>
      <c r="RIA38" s="141"/>
      <c r="RIB38" s="141"/>
      <c r="RIC38" s="141"/>
      <c r="RID38" s="141"/>
      <c r="RIE38" s="141"/>
      <c r="RIF38" s="141"/>
      <c r="RIG38" s="141"/>
      <c r="RIH38" s="141"/>
      <c r="RII38" s="141"/>
      <c r="RIJ38" s="141"/>
      <c r="RIK38" s="141"/>
      <c r="RIL38" s="141"/>
      <c r="RIM38" s="141"/>
      <c r="RIN38" s="141"/>
      <c r="RIO38" s="140" t="s">
        <v>35</v>
      </c>
      <c r="RIP38" s="141"/>
      <c r="RIQ38" s="141"/>
      <c r="RIR38" s="141"/>
      <c r="RIS38" s="141"/>
      <c r="RIT38" s="141"/>
      <c r="RIU38" s="141"/>
      <c r="RIV38" s="141"/>
      <c r="RIW38" s="141"/>
      <c r="RIX38" s="141"/>
      <c r="RIY38" s="141"/>
      <c r="RIZ38" s="141"/>
      <c r="RJA38" s="141"/>
      <c r="RJB38" s="141"/>
      <c r="RJC38" s="141"/>
      <c r="RJD38" s="141"/>
      <c r="RJE38" s="140" t="s">
        <v>35</v>
      </c>
      <c r="RJF38" s="141"/>
      <c r="RJG38" s="141"/>
      <c r="RJH38" s="141"/>
      <c r="RJI38" s="141"/>
      <c r="RJJ38" s="141"/>
      <c r="RJK38" s="141"/>
      <c r="RJL38" s="141"/>
      <c r="RJM38" s="141"/>
      <c r="RJN38" s="141"/>
      <c r="RJO38" s="141"/>
      <c r="RJP38" s="141"/>
      <c r="RJQ38" s="141"/>
      <c r="RJR38" s="141"/>
      <c r="RJS38" s="141"/>
      <c r="RJT38" s="141"/>
      <c r="RJU38" s="140" t="s">
        <v>35</v>
      </c>
      <c r="RJV38" s="141"/>
      <c r="RJW38" s="141"/>
      <c r="RJX38" s="141"/>
      <c r="RJY38" s="141"/>
      <c r="RJZ38" s="141"/>
      <c r="RKA38" s="141"/>
      <c r="RKB38" s="141"/>
      <c r="RKC38" s="141"/>
      <c r="RKD38" s="141"/>
      <c r="RKE38" s="141"/>
      <c r="RKF38" s="141"/>
      <c r="RKG38" s="141"/>
      <c r="RKH38" s="141"/>
      <c r="RKI38" s="141"/>
      <c r="RKJ38" s="141"/>
      <c r="RKK38" s="140" t="s">
        <v>35</v>
      </c>
      <c r="RKL38" s="141"/>
      <c r="RKM38" s="141"/>
      <c r="RKN38" s="141"/>
      <c r="RKO38" s="141"/>
      <c r="RKP38" s="141"/>
      <c r="RKQ38" s="141"/>
      <c r="RKR38" s="141"/>
      <c r="RKS38" s="141"/>
      <c r="RKT38" s="141"/>
      <c r="RKU38" s="141"/>
      <c r="RKV38" s="141"/>
      <c r="RKW38" s="141"/>
      <c r="RKX38" s="141"/>
      <c r="RKY38" s="141"/>
      <c r="RKZ38" s="141"/>
      <c r="RLA38" s="140" t="s">
        <v>35</v>
      </c>
      <c r="RLB38" s="141"/>
      <c r="RLC38" s="141"/>
      <c r="RLD38" s="141"/>
      <c r="RLE38" s="141"/>
      <c r="RLF38" s="141"/>
      <c r="RLG38" s="141"/>
      <c r="RLH38" s="141"/>
      <c r="RLI38" s="141"/>
      <c r="RLJ38" s="141"/>
      <c r="RLK38" s="141"/>
      <c r="RLL38" s="141"/>
      <c r="RLM38" s="141"/>
      <c r="RLN38" s="141"/>
      <c r="RLO38" s="141"/>
      <c r="RLP38" s="141"/>
      <c r="RLQ38" s="140" t="s">
        <v>35</v>
      </c>
      <c r="RLR38" s="141"/>
      <c r="RLS38" s="141"/>
      <c r="RLT38" s="141"/>
      <c r="RLU38" s="141"/>
      <c r="RLV38" s="141"/>
      <c r="RLW38" s="141"/>
      <c r="RLX38" s="141"/>
      <c r="RLY38" s="141"/>
      <c r="RLZ38" s="141"/>
      <c r="RMA38" s="141"/>
      <c r="RMB38" s="141"/>
      <c r="RMC38" s="141"/>
      <c r="RMD38" s="141"/>
      <c r="RME38" s="141"/>
      <c r="RMF38" s="141"/>
      <c r="RMG38" s="140" t="s">
        <v>35</v>
      </c>
      <c r="RMH38" s="141"/>
      <c r="RMI38" s="141"/>
      <c r="RMJ38" s="141"/>
      <c r="RMK38" s="141"/>
      <c r="RML38" s="141"/>
      <c r="RMM38" s="141"/>
      <c r="RMN38" s="141"/>
      <c r="RMO38" s="141"/>
      <c r="RMP38" s="141"/>
      <c r="RMQ38" s="141"/>
      <c r="RMR38" s="141"/>
      <c r="RMS38" s="141"/>
      <c r="RMT38" s="141"/>
      <c r="RMU38" s="141"/>
      <c r="RMV38" s="141"/>
      <c r="RMW38" s="140" t="s">
        <v>35</v>
      </c>
      <c r="RMX38" s="141"/>
      <c r="RMY38" s="141"/>
      <c r="RMZ38" s="141"/>
      <c r="RNA38" s="141"/>
      <c r="RNB38" s="141"/>
      <c r="RNC38" s="141"/>
      <c r="RND38" s="141"/>
      <c r="RNE38" s="141"/>
      <c r="RNF38" s="141"/>
      <c r="RNG38" s="141"/>
      <c r="RNH38" s="141"/>
      <c r="RNI38" s="141"/>
      <c r="RNJ38" s="141"/>
      <c r="RNK38" s="141"/>
      <c r="RNL38" s="141"/>
      <c r="RNM38" s="140" t="s">
        <v>35</v>
      </c>
      <c r="RNN38" s="141"/>
      <c r="RNO38" s="141"/>
      <c r="RNP38" s="141"/>
      <c r="RNQ38" s="141"/>
      <c r="RNR38" s="141"/>
      <c r="RNS38" s="141"/>
      <c r="RNT38" s="141"/>
      <c r="RNU38" s="141"/>
      <c r="RNV38" s="141"/>
      <c r="RNW38" s="141"/>
      <c r="RNX38" s="141"/>
      <c r="RNY38" s="141"/>
      <c r="RNZ38" s="141"/>
      <c r="ROA38" s="141"/>
      <c r="ROB38" s="141"/>
      <c r="ROC38" s="140" t="s">
        <v>35</v>
      </c>
      <c r="ROD38" s="141"/>
      <c r="ROE38" s="141"/>
      <c r="ROF38" s="141"/>
      <c r="ROG38" s="141"/>
      <c r="ROH38" s="141"/>
      <c r="ROI38" s="141"/>
      <c r="ROJ38" s="141"/>
      <c r="ROK38" s="141"/>
      <c r="ROL38" s="141"/>
      <c r="ROM38" s="141"/>
      <c r="RON38" s="141"/>
      <c r="ROO38" s="141"/>
      <c r="ROP38" s="141"/>
      <c r="ROQ38" s="141"/>
      <c r="ROR38" s="141"/>
      <c r="ROS38" s="140" t="s">
        <v>35</v>
      </c>
      <c r="ROT38" s="141"/>
      <c r="ROU38" s="141"/>
      <c r="ROV38" s="141"/>
      <c r="ROW38" s="141"/>
      <c r="ROX38" s="141"/>
      <c r="ROY38" s="141"/>
      <c r="ROZ38" s="141"/>
      <c r="RPA38" s="141"/>
      <c r="RPB38" s="141"/>
      <c r="RPC38" s="141"/>
      <c r="RPD38" s="141"/>
      <c r="RPE38" s="141"/>
      <c r="RPF38" s="141"/>
      <c r="RPG38" s="141"/>
      <c r="RPH38" s="141"/>
      <c r="RPI38" s="140" t="s">
        <v>35</v>
      </c>
      <c r="RPJ38" s="141"/>
      <c r="RPK38" s="141"/>
      <c r="RPL38" s="141"/>
      <c r="RPM38" s="141"/>
      <c r="RPN38" s="141"/>
      <c r="RPO38" s="141"/>
      <c r="RPP38" s="141"/>
      <c r="RPQ38" s="141"/>
      <c r="RPR38" s="141"/>
      <c r="RPS38" s="141"/>
      <c r="RPT38" s="141"/>
      <c r="RPU38" s="141"/>
      <c r="RPV38" s="141"/>
      <c r="RPW38" s="141"/>
      <c r="RPX38" s="141"/>
      <c r="RPY38" s="140" t="s">
        <v>35</v>
      </c>
      <c r="RPZ38" s="141"/>
      <c r="RQA38" s="141"/>
      <c r="RQB38" s="141"/>
      <c r="RQC38" s="141"/>
      <c r="RQD38" s="141"/>
      <c r="RQE38" s="141"/>
      <c r="RQF38" s="141"/>
      <c r="RQG38" s="141"/>
      <c r="RQH38" s="141"/>
      <c r="RQI38" s="141"/>
      <c r="RQJ38" s="141"/>
      <c r="RQK38" s="141"/>
      <c r="RQL38" s="141"/>
      <c r="RQM38" s="141"/>
      <c r="RQN38" s="141"/>
      <c r="RQO38" s="140" t="s">
        <v>35</v>
      </c>
      <c r="RQP38" s="141"/>
      <c r="RQQ38" s="141"/>
      <c r="RQR38" s="141"/>
      <c r="RQS38" s="141"/>
      <c r="RQT38" s="141"/>
      <c r="RQU38" s="141"/>
      <c r="RQV38" s="141"/>
      <c r="RQW38" s="141"/>
      <c r="RQX38" s="141"/>
      <c r="RQY38" s="141"/>
      <c r="RQZ38" s="141"/>
      <c r="RRA38" s="141"/>
      <c r="RRB38" s="141"/>
      <c r="RRC38" s="141"/>
      <c r="RRD38" s="141"/>
      <c r="RRE38" s="140" t="s">
        <v>35</v>
      </c>
      <c r="RRF38" s="141"/>
      <c r="RRG38" s="141"/>
      <c r="RRH38" s="141"/>
      <c r="RRI38" s="141"/>
      <c r="RRJ38" s="141"/>
      <c r="RRK38" s="141"/>
      <c r="RRL38" s="141"/>
      <c r="RRM38" s="141"/>
      <c r="RRN38" s="141"/>
      <c r="RRO38" s="141"/>
      <c r="RRP38" s="141"/>
      <c r="RRQ38" s="141"/>
      <c r="RRR38" s="141"/>
      <c r="RRS38" s="141"/>
      <c r="RRT38" s="141"/>
      <c r="RRU38" s="140" t="s">
        <v>35</v>
      </c>
      <c r="RRV38" s="141"/>
      <c r="RRW38" s="141"/>
      <c r="RRX38" s="141"/>
      <c r="RRY38" s="141"/>
      <c r="RRZ38" s="141"/>
      <c r="RSA38" s="141"/>
      <c r="RSB38" s="141"/>
      <c r="RSC38" s="141"/>
      <c r="RSD38" s="141"/>
      <c r="RSE38" s="141"/>
      <c r="RSF38" s="141"/>
      <c r="RSG38" s="141"/>
      <c r="RSH38" s="141"/>
      <c r="RSI38" s="141"/>
      <c r="RSJ38" s="141"/>
      <c r="RSK38" s="140" t="s">
        <v>35</v>
      </c>
      <c r="RSL38" s="141"/>
      <c r="RSM38" s="141"/>
      <c r="RSN38" s="141"/>
      <c r="RSO38" s="141"/>
      <c r="RSP38" s="141"/>
      <c r="RSQ38" s="141"/>
      <c r="RSR38" s="141"/>
      <c r="RSS38" s="141"/>
      <c r="RST38" s="141"/>
      <c r="RSU38" s="141"/>
      <c r="RSV38" s="141"/>
      <c r="RSW38" s="141"/>
      <c r="RSX38" s="141"/>
      <c r="RSY38" s="141"/>
      <c r="RSZ38" s="141"/>
      <c r="RTA38" s="140" t="s">
        <v>35</v>
      </c>
      <c r="RTB38" s="141"/>
      <c r="RTC38" s="141"/>
      <c r="RTD38" s="141"/>
      <c r="RTE38" s="141"/>
      <c r="RTF38" s="141"/>
      <c r="RTG38" s="141"/>
      <c r="RTH38" s="141"/>
      <c r="RTI38" s="141"/>
      <c r="RTJ38" s="141"/>
      <c r="RTK38" s="141"/>
      <c r="RTL38" s="141"/>
      <c r="RTM38" s="141"/>
      <c r="RTN38" s="141"/>
      <c r="RTO38" s="141"/>
      <c r="RTP38" s="141"/>
      <c r="RTQ38" s="140" t="s">
        <v>35</v>
      </c>
      <c r="RTR38" s="141"/>
      <c r="RTS38" s="141"/>
      <c r="RTT38" s="141"/>
      <c r="RTU38" s="141"/>
      <c r="RTV38" s="141"/>
      <c r="RTW38" s="141"/>
      <c r="RTX38" s="141"/>
      <c r="RTY38" s="141"/>
      <c r="RTZ38" s="141"/>
      <c r="RUA38" s="141"/>
      <c r="RUB38" s="141"/>
      <c r="RUC38" s="141"/>
      <c r="RUD38" s="141"/>
      <c r="RUE38" s="141"/>
      <c r="RUF38" s="141"/>
      <c r="RUG38" s="140" t="s">
        <v>35</v>
      </c>
      <c r="RUH38" s="141"/>
      <c r="RUI38" s="141"/>
      <c r="RUJ38" s="141"/>
      <c r="RUK38" s="141"/>
      <c r="RUL38" s="141"/>
      <c r="RUM38" s="141"/>
      <c r="RUN38" s="141"/>
      <c r="RUO38" s="141"/>
      <c r="RUP38" s="141"/>
      <c r="RUQ38" s="141"/>
      <c r="RUR38" s="141"/>
      <c r="RUS38" s="141"/>
      <c r="RUT38" s="141"/>
      <c r="RUU38" s="141"/>
      <c r="RUV38" s="141"/>
      <c r="RUW38" s="140" t="s">
        <v>35</v>
      </c>
      <c r="RUX38" s="141"/>
      <c r="RUY38" s="141"/>
      <c r="RUZ38" s="141"/>
      <c r="RVA38" s="141"/>
      <c r="RVB38" s="141"/>
      <c r="RVC38" s="141"/>
      <c r="RVD38" s="141"/>
      <c r="RVE38" s="141"/>
      <c r="RVF38" s="141"/>
      <c r="RVG38" s="141"/>
      <c r="RVH38" s="141"/>
      <c r="RVI38" s="141"/>
      <c r="RVJ38" s="141"/>
      <c r="RVK38" s="141"/>
      <c r="RVL38" s="141"/>
      <c r="RVM38" s="140" t="s">
        <v>35</v>
      </c>
      <c r="RVN38" s="141"/>
      <c r="RVO38" s="141"/>
      <c r="RVP38" s="141"/>
      <c r="RVQ38" s="141"/>
      <c r="RVR38" s="141"/>
      <c r="RVS38" s="141"/>
      <c r="RVT38" s="141"/>
      <c r="RVU38" s="141"/>
      <c r="RVV38" s="141"/>
      <c r="RVW38" s="141"/>
      <c r="RVX38" s="141"/>
      <c r="RVY38" s="141"/>
      <c r="RVZ38" s="141"/>
      <c r="RWA38" s="141"/>
      <c r="RWB38" s="141"/>
      <c r="RWC38" s="140" t="s">
        <v>35</v>
      </c>
      <c r="RWD38" s="141"/>
      <c r="RWE38" s="141"/>
      <c r="RWF38" s="141"/>
      <c r="RWG38" s="141"/>
      <c r="RWH38" s="141"/>
      <c r="RWI38" s="141"/>
      <c r="RWJ38" s="141"/>
      <c r="RWK38" s="141"/>
      <c r="RWL38" s="141"/>
      <c r="RWM38" s="141"/>
      <c r="RWN38" s="141"/>
      <c r="RWO38" s="141"/>
      <c r="RWP38" s="141"/>
      <c r="RWQ38" s="141"/>
      <c r="RWR38" s="141"/>
      <c r="RWS38" s="140" t="s">
        <v>35</v>
      </c>
      <c r="RWT38" s="141"/>
      <c r="RWU38" s="141"/>
      <c r="RWV38" s="141"/>
      <c r="RWW38" s="141"/>
      <c r="RWX38" s="141"/>
      <c r="RWY38" s="141"/>
      <c r="RWZ38" s="141"/>
      <c r="RXA38" s="141"/>
      <c r="RXB38" s="141"/>
      <c r="RXC38" s="141"/>
      <c r="RXD38" s="141"/>
      <c r="RXE38" s="141"/>
      <c r="RXF38" s="141"/>
      <c r="RXG38" s="141"/>
      <c r="RXH38" s="141"/>
      <c r="RXI38" s="140" t="s">
        <v>35</v>
      </c>
      <c r="RXJ38" s="141"/>
      <c r="RXK38" s="141"/>
      <c r="RXL38" s="141"/>
      <c r="RXM38" s="141"/>
      <c r="RXN38" s="141"/>
      <c r="RXO38" s="141"/>
      <c r="RXP38" s="141"/>
      <c r="RXQ38" s="141"/>
      <c r="RXR38" s="141"/>
      <c r="RXS38" s="141"/>
      <c r="RXT38" s="141"/>
      <c r="RXU38" s="141"/>
      <c r="RXV38" s="141"/>
      <c r="RXW38" s="141"/>
      <c r="RXX38" s="141"/>
      <c r="RXY38" s="140" t="s">
        <v>35</v>
      </c>
      <c r="RXZ38" s="141"/>
      <c r="RYA38" s="141"/>
      <c r="RYB38" s="141"/>
      <c r="RYC38" s="141"/>
      <c r="RYD38" s="141"/>
      <c r="RYE38" s="141"/>
      <c r="RYF38" s="141"/>
      <c r="RYG38" s="141"/>
      <c r="RYH38" s="141"/>
      <c r="RYI38" s="141"/>
      <c r="RYJ38" s="141"/>
      <c r="RYK38" s="141"/>
      <c r="RYL38" s="141"/>
      <c r="RYM38" s="141"/>
      <c r="RYN38" s="141"/>
      <c r="RYO38" s="140" t="s">
        <v>35</v>
      </c>
      <c r="RYP38" s="141"/>
      <c r="RYQ38" s="141"/>
      <c r="RYR38" s="141"/>
      <c r="RYS38" s="141"/>
      <c r="RYT38" s="141"/>
      <c r="RYU38" s="141"/>
      <c r="RYV38" s="141"/>
      <c r="RYW38" s="141"/>
      <c r="RYX38" s="141"/>
      <c r="RYY38" s="141"/>
      <c r="RYZ38" s="141"/>
      <c r="RZA38" s="141"/>
      <c r="RZB38" s="141"/>
      <c r="RZC38" s="141"/>
      <c r="RZD38" s="141"/>
      <c r="RZE38" s="140" t="s">
        <v>35</v>
      </c>
      <c r="RZF38" s="141"/>
      <c r="RZG38" s="141"/>
      <c r="RZH38" s="141"/>
      <c r="RZI38" s="141"/>
      <c r="RZJ38" s="141"/>
      <c r="RZK38" s="141"/>
      <c r="RZL38" s="141"/>
      <c r="RZM38" s="141"/>
      <c r="RZN38" s="141"/>
      <c r="RZO38" s="141"/>
      <c r="RZP38" s="141"/>
      <c r="RZQ38" s="141"/>
      <c r="RZR38" s="141"/>
      <c r="RZS38" s="141"/>
      <c r="RZT38" s="141"/>
      <c r="RZU38" s="140" t="s">
        <v>35</v>
      </c>
      <c r="RZV38" s="141"/>
      <c r="RZW38" s="141"/>
      <c r="RZX38" s="141"/>
      <c r="RZY38" s="141"/>
      <c r="RZZ38" s="141"/>
      <c r="SAA38" s="141"/>
      <c r="SAB38" s="141"/>
      <c r="SAC38" s="141"/>
      <c r="SAD38" s="141"/>
      <c r="SAE38" s="141"/>
      <c r="SAF38" s="141"/>
      <c r="SAG38" s="141"/>
      <c r="SAH38" s="141"/>
      <c r="SAI38" s="141"/>
      <c r="SAJ38" s="141"/>
      <c r="SAK38" s="140" t="s">
        <v>35</v>
      </c>
      <c r="SAL38" s="141"/>
      <c r="SAM38" s="141"/>
      <c r="SAN38" s="141"/>
      <c r="SAO38" s="141"/>
      <c r="SAP38" s="141"/>
      <c r="SAQ38" s="141"/>
      <c r="SAR38" s="141"/>
      <c r="SAS38" s="141"/>
      <c r="SAT38" s="141"/>
      <c r="SAU38" s="141"/>
      <c r="SAV38" s="141"/>
      <c r="SAW38" s="141"/>
      <c r="SAX38" s="141"/>
      <c r="SAY38" s="141"/>
      <c r="SAZ38" s="141"/>
      <c r="SBA38" s="140" t="s">
        <v>35</v>
      </c>
      <c r="SBB38" s="141"/>
      <c r="SBC38" s="141"/>
      <c r="SBD38" s="141"/>
      <c r="SBE38" s="141"/>
      <c r="SBF38" s="141"/>
      <c r="SBG38" s="141"/>
      <c r="SBH38" s="141"/>
      <c r="SBI38" s="141"/>
      <c r="SBJ38" s="141"/>
      <c r="SBK38" s="141"/>
      <c r="SBL38" s="141"/>
      <c r="SBM38" s="141"/>
      <c r="SBN38" s="141"/>
      <c r="SBO38" s="141"/>
      <c r="SBP38" s="141"/>
      <c r="SBQ38" s="140" t="s">
        <v>35</v>
      </c>
      <c r="SBR38" s="141"/>
      <c r="SBS38" s="141"/>
      <c r="SBT38" s="141"/>
      <c r="SBU38" s="141"/>
      <c r="SBV38" s="141"/>
      <c r="SBW38" s="141"/>
      <c r="SBX38" s="141"/>
      <c r="SBY38" s="141"/>
      <c r="SBZ38" s="141"/>
      <c r="SCA38" s="141"/>
      <c r="SCB38" s="141"/>
      <c r="SCC38" s="141"/>
      <c r="SCD38" s="141"/>
      <c r="SCE38" s="141"/>
      <c r="SCF38" s="141"/>
      <c r="SCG38" s="140" t="s">
        <v>35</v>
      </c>
      <c r="SCH38" s="141"/>
      <c r="SCI38" s="141"/>
      <c r="SCJ38" s="141"/>
      <c r="SCK38" s="141"/>
      <c r="SCL38" s="141"/>
      <c r="SCM38" s="141"/>
      <c r="SCN38" s="141"/>
      <c r="SCO38" s="141"/>
      <c r="SCP38" s="141"/>
      <c r="SCQ38" s="141"/>
      <c r="SCR38" s="141"/>
      <c r="SCS38" s="141"/>
      <c r="SCT38" s="141"/>
      <c r="SCU38" s="141"/>
      <c r="SCV38" s="141"/>
      <c r="SCW38" s="140" t="s">
        <v>35</v>
      </c>
      <c r="SCX38" s="141"/>
      <c r="SCY38" s="141"/>
      <c r="SCZ38" s="141"/>
      <c r="SDA38" s="141"/>
      <c r="SDB38" s="141"/>
      <c r="SDC38" s="141"/>
      <c r="SDD38" s="141"/>
      <c r="SDE38" s="141"/>
      <c r="SDF38" s="141"/>
      <c r="SDG38" s="141"/>
      <c r="SDH38" s="141"/>
      <c r="SDI38" s="141"/>
      <c r="SDJ38" s="141"/>
      <c r="SDK38" s="141"/>
      <c r="SDL38" s="141"/>
      <c r="SDM38" s="140" t="s">
        <v>35</v>
      </c>
      <c r="SDN38" s="141"/>
      <c r="SDO38" s="141"/>
      <c r="SDP38" s="141"/>
      <c r="SDQ38" s="141"/>
      <c r="SDR38" s="141"/>
      <c r="SDS38" s="141"/>
      <c r="SDT38" s="141"/>
      <c r="SDU38" s="141"/>
      <c r="SDV38" s="141"/>
      <c r="SDW38" s="141"/>
      <c r="SDX38" s="141"/>
      <c r="SDY38" s="141"/>
      <c r="SDZ38" s="141"/>
      <c r="SEA38" s="141"/>
      <c r="SEB38" s="141"/>
      <c r="SEC38" s="140" t="s">
        <v>35</v>
      </c>
      <c r="SED38" s="141"/>
      <c r="SEE38" s="141"/>
      <c r="SEF38" s="141"/>
      <c r="SEG38" s="141"/>
      <c r="SEH38" s="141"/>
      <c r="SEI38" s="141"/>
      <c r="SEJ38" s="141"/>
      <c r="SEK38" s="141"/>
      <c r="SEL38" s="141"/>
      <c r="SEM38" s="141"/>
      <c r="SEN38" s="141"/>
      <c r="SEO38" s="141"/>
      <c r="SEP38" s="141"/>
      <c r="SEQ38" s="141"/>
      <c r="SER38" s="141"/>
      <c r="SES38" s="140" t="s">
        <v>35</v>
      </c>
      <c r="SET38" s="141"/>
      <c r="SEU38" s="141"/>
      <c r="SEV38" s="141"/>
      <c r="SEW38" s="141"/>
      <c r="SEX38" s="141"/>
      <c r="SEY38" s="141"/>
      <c r="SEZ38" s="141"/>
      <c r="SFA38" s="141"/>
      <c r="SFB38" s="141"/>
      <c r="SFC38" s="141"/>
      <c r="SFD38" s="141"/>
      <c r="SFE38" s="141"/>
      <c r="SFF38" s="141"/>
      <c r="SFG38" s="141"/>
      <c r="SFH38" s="141"/>
      <c r="SFI38" s="140" t="s">
        <v>35</v>
      </c>
      <c r="SFJ38" s="141"/>
      <c r="SFK38" s="141"/>
      <c r="SFL38" s="141"/>
      <c r="SFM38" s="141"/>
      <c r="SFN38" s="141"/>
      <c r="SFO38" s="141"/>
      <c r="SFP38" s="141"/>
      <c r="SFQ38" s="141"/>
      <c r="SFR38" s="141"/>
      <c r="SFS38" s="141"/>
      <c r="SFT38" s="141"/>
      <c r="SFU38" s="141"/>
      <c r="SFV38" s="141"/>
      <c r="SFW38" s="141"/>
      <c r="SFX38" s="141"/>
      <c r="SFY38" s="140" t="s">
        <v>35</v>
      </c>
      <c r="SFZ38" s="141"/>
      <c r="SGA38" s="141"/>
      <c r="SGB38" s="141"/>
      <c r="SGC38" s="141"/>
      <c r="SGD38" s="141"/>
      <c r="SGE38" s="141"/>
      <c r="SGF38" s="141"/>
      <c r="SGG38" s="141"/>
      <c r="SGH38" s="141"/>
      <c r="SGI38" s="141"/>
      <c r="SGJ38" s="141"/>
      <c r="SGK38" s="141"/>
      <c r="SGL38" s="141"/>
      <c r="SGM38" s="141"/>
      <c r="SGN38" s="141"/>
      <c r="SGO38" s="140" t="s">
        <v>35</v>
      </c>
      <c r="SGP38" s="141"/>
      <c r="SGQ38" s="141"/>
      <c r="SGR38" s="141"/>
      <c r="SGS38" s="141"/>
      <c r="SGT38" s="141"/>
      <c r="SGU38" s="141"/>
      <c r="SGV38" s="141"/>
      <c r="SGW38" s="141"/>
      <c r="SGX38" s="141"/>
      <c r="SGY38" s="141"/>
      <c r="SGZ38" s="141"/>
      <c r="SHA38" s="141"/>
      <c r="SHB38" s="141"/>
      <c r="SHC38" s="141"/>
      <c r="SHD38" s="141"/>
      <c r="SHE38" s="140" t="s">
        <v>35</v>
      </c>
      <c r="SHF38" s="141"/>
      <c r="SHG38" s="141"/>
      <c r="SHH38" s="141"/>
      <c r="SHI38" s="141"/>
      <c r="SHJ38" s="141"/>
      <c r="SHK38" s="141"/>
      <c r="SHL38" s="141"/>
      <c r="SHM38" s="141"/>
      <c r="SHN38" s="141"/>
      <c r="SHO38" s="141"/>
      <c r="SHP38" s="141"/>
      <c r="SHQ38" s="141"/>
      <c r="SHR38" s="141"/>
      <c r="SHS38" s="141"/>
      <c r="SHT38" s="141"/>
      <c r="SHU38" s="140" t="s">
        <v>35</v>
      </c>
      <c r="SHV38" s="141"/>
      <c r="SHW38" s="141"/>
      <c r="SHX38" s="141"/>
      <c r="SHY38" s="141"/>
      <c r="SHZ38" s="141"/>
      <c r="SIA38" s="141"/>
      <c r="SIB38" s="141"/>
      <c r="SIC38" s="141"/>
      <c r="SID38" s="141"/>
      <c r="SIE38" s="141"/>
      <c r="SIF38" s="141"/>
      <c r="SIG38" s="141"/>
      <c r="SIH38" s="141"/>
      <c r="SII38" s="141"/>
      <c r="SIJ38" s="141"/>
      <c r="SIK38" s="140" t="s">
        <v>35</v>
      </c>
      <c r="SIL38" s="141"/>
      <c r="SIM38" s="141"/>
      <c r="SIN38" s="141"/>
      <c r="SIO38" s="141"/>
      <c r="SIP38" s="141"/>
      <c r="SIQ38" s="141"/>
      <c r="SIR38" s="141"/>
      <c r="SIS38" s="141"/>
      <c r="SIT38" s="141"/>
      <c r="SIU38" s="141"/>
      <c r="SIV38" s="141"/>
      <c r="SIW38" s="141"/>
      <c r="SIX38" s="141"/>
      <c r="SIY38" s="141"/>
      <c r="SIZ38" s="141"/>
      <c r="SJA38" s="140" t="s">
        <v>35</v>
      </c>
      <c r="SJB38" s="141"/>
      <c r="SJC38" s="141"/>
      <c r="SJD38" s="141"/>
      <c r="SJE38" s="141"/>
      <c r="SJF38" s="141"/>
      <c r="SJG38" s="141"/>
      <c r="SJH38" s="141"/>
      <c r="SJI38" s="141"/>
      <c r="SJJ38" s="141"/>
      <c r="SJK38" s="141"/>
      <c r="SJL38" s="141"/>
      <c r="SJM38" s="141"/>
      <c r="SJN38" s="141"/>
      <c r="SJO38" s="141"/>
      <c r="SJP38" s="141"/>
      <c r="SJQ38" s="140" t="s">
        <v>35</v>
      </c>
      <c r="SJR38" s="141"/>
      <c r="SJS38" s="141"/>
      <c r="SJT38" s="141"/>
      <c r="SJU38" s="141"/>
      <c r="SJV38" s="141"/>
      <c r="SJW38" s="141"/>
      <c r="SJX38" s="141"/>
      <c r="SJY38" s="141"/>
      <c r="SJZ38" s="141"/>
      <c r="SKA38" s="141"/>
      <c r="SKB38" s="141"/>
      <c r="SKC38" s="141"/>
      <c r="SKD38" s="141"/>
      <c r="SKE38" s="141"/>
      <c r="SKF38" s="141"/>
      <c r="SKG38" s="140" t="s">
        <v>35</v>
      </c>
      <c r="SKH38" s="141"/>
      <c r="SKI38" s="141"/>
      <c r="SKJ38" s="141"/>
      <c r="SKK38" s="141"/>
      <c r="SKL38" s="141"/>
      <c r="SKM38" s="141"/>
      <c r="SKN38" s="141"/>
      <c r="SKO38" s="141"/>
      <c r="SKP38" s="141"/>
      <c r="SKQ38" s="141"/>
      <c r="SKR38" s="141"/>
      <c r="SKS38" s="141"/>
      <c r="SKT38" s="141"/>
      <c r="SKU38" s="141"/>
      <c r="SKV38" s="141"/>
      <c r="SKW38" s="140" t="s">
        <v>35</v>
      </c>
      <c r="SKX38" s="141"/>
      <c r="SKY38" s="141"/>
      <c r="SKZ38" s="141"/>
      <c r="SLA38" s="141"/>
      <c r="SLB38" s="141"/>
      <c r="SLC38" s="141"/>
      <c r="SLD38" s="141"/>
      <c r="SLE38" s="141"/>
      <c r="SLF38" s="141"/>
      <c r="SLG38" s="141"/>
      <c r="SLH38" s="141"/>
      <c r="SLI38" s="141"/>
      <c r="SLJ38" s="141"/>
      <c r="SLK38" s="141"/>
      <c r="SLL38" s="141"/>
      <c r="SLM38" s="140" t="s">
        <v>35</v>
      </c>
      <c r="SLN38" s="141"/>
      <c r="SLO38" s="141"/>
      <c r="SLP38" s="141"/>
      <c r="SLQ38" s="141"/>
      <c r="SLR38" s="141"/>
      <c r="SLS38" s="141"/>
      <c r="SLT38" s="141"/>
      <c r="SLU38" s="141"/>
      <c r="SLV38" s="141"/>
      <c r="SLW38" s="141"/>
      <c r="SLX38" s="141"/>
      <c r="SLY38" s="141"/>
      <c r="SLZ38" s="141"/>
      <c r="SMA38" s="141"/>
      <c r="SMB38" s="141"/>
      <c r="SMC38" s="140" t="s">
        <v>35</v>
      </c>
      <c r="SMD38" s="141"/>
      <c r="SME38" s="141"/>
      <c r="SMF38" s="141"/>
      <c r="SMG38" s="141"/>
      <c r="SMH38" s="141"/>
      <c r="SMI38" s="141"/>
      <c r="SMJ38" s="141"/>
      <c r="SMK38" s="141"/>
      <c r="SML38" s="141"/>
      <c r="SMM38" s="141"/>
      <c r="SMN38" s="141"/>
      <c r="SMO38" s="141"/>
      <c r="SMP38" s="141"/>
      <c r="SMQ38" s="141"/>
      <c r="SMR38" s="141"/>
      <c r="SMS38" s="140" t="s">
        <v>35</v>
      </c>
      <c r="SMT38" s="141"/>
      <c r="SMU38" s="141"/>
      <c r="SMV38" s="141"/>
      <c r="SMW38" s="141"/>
      <c r="SMX38" s="141"/>
      <c r="SMY38" s="141"/>
      <c r="SMZ38" s="141"/>
      <c r="SNA38" s="141"/>
      <c r="SNB38" s="141"/>
      <c r="SNC38" s="141"/>
      <c r="SND38" s="141"/>
      <c r="SNE38" s="141"/>
      <c r="SNF38" s="141"/>
      <c r="SNG38" s="141"/>
      <c r="SNH38" s="141"/>
      <c r="SNI38" s="140" t="s">
        <v>35</v>
      </c>
      <c r="SNJ38" s="141"/>
      <c r="SNK38" s="141"/>
      <c r="SNL38" s="141"/>
      <c r="SNM38" s="141"/>
      <c r="SNN38" s="141"/>
      <c r="SNO38" s="141"/>
      <c r="SNP38" s="141"/>
      <c r="SNQ38" s="141"/>
      <c r="SNR38" s="141"/>
      <c r="SNS38" s="141"/>
      <c r="SNT38" s="141"/>
      <c r="SNU38" s="141"/>
      <c r="SNV38" s="141"/>
      <c r="SNW38" s="141"/>
      <c r="SNX38" s="141"/>
      <c r="SNY38" s="140" t="s">
        <v>35</v>
      </c>
      <c r="SNZ38" s="141"/>
      <c r="SOA38" s="141"/>
      <c r="SOB38" s="141"/>
      <c r="SOC38" s="141"/>
      <c r="SOD38" s="141"/>
      <c r="SOE38" s="141"/>
      <c r="SOF38" s="141"/>
      <c r="SOG38" s="141"/>
      <c r="SOH38" s="141"/>
      <c r="SOI38" s="141"/>
      <c r="SOJ38" s="141"/>
      <c r="SOK38" s="141"/>
      <c r="SOL38" s="141"/>
      <c r="SOM38" s="141"/>
      <c r="SON38" s="141"/>
      <c r="SOO38" s="140" t="s">
        <v>35</v>
      </c>
      <c r="SOP38" s="141"/>
      <c r="SOQ38" s="141"/>
      <c r="SOR38" s="141"/>
      <c r="SOS38" s="141"/>
      <c r="SOT38" s="141"/>
      <c r="SOU38" s="141"/>
      <c r="SOV38" s="141"/>
      <c r="SOW38" s="141"/>
      <c r="SOX38" s="141"/>
      <c r="SOY38" s="141"/>
      <c r="SOZ38" s="141"/>
      <c r="SPA38" s="141"/>
      <c r="SPB38" s="141"/>
      <c r="SPC38" s="141"/>
      <c r="SPD38" s="141"/>
      <c r="SPE38" s="140" t="s">
        <v>35</v>
      </c>
      <c r="SPF38" s="141"/>
      <c r="SPG38" s="141"/>
      <c r="SPH38" s="141"/>
      <c r="SPI38" s="141"/>
      <c r="SPJ38" s="141"/>
      <c r="SPK38" s="141"/>
      <c r="SPL38" s="141"/>
      <c r="SPM38" s="141"/>
      <c r="SPN38" s="141"/>
      <c r="SPO38" s="141"/>
      <c r="SPP38" s="141"/>
      <c r="SPQ38" s="141"/>
      <c r="SPR38" s="141"/>
      <c r="SPS38" s="141"/>
      <c r="SPT38" s="141"/>
      <c r="SPU38" s="140" t="s">
        <v>35</v>
      </c>
      <c r="SPV38" s="141"/>
      <c r="SPW38" s="141"/>
      <c r="SPX38" s="141"/>
      <c r="SPY38" s="141"/>
      <c r="SPZ38" s="141"/>
      <c r="SQA38" s="141"/>
      <c r="SQB38" s="141"/>
      <c r="SQC38" s="141"/>
      <c r="SQD38" s="141"/>
      <c r="SQE38" s="141"/>
      <c r="SQF38" s="141"/>
      <c r="SQG38" s="141"/>
      <c r="SQH38" s="141"/>
      <c r="SQI38" s="141"/>
      <c r="SQJ38" s="141"/>
      <c r="SQK38" s="140" t="s">
        <v>35</v>
      </c>
      <c r="SQL38" s="141"/>
      <c r="SQM38" s="141"/>
      <c r="SQN38" s="141"/>
      <c r="SQO38" s="141"/>
      <c r="SQP38" s="141"/>
      <c r="SQQ38" s="141"/>
      <c r="SQR38" s="141"/>
      <c r="SQS38" s="141"/>
      <c r="SQT38" s="141"/>
      <c r="SQU38" s="141"/>
      <c r="SQV38" s="141"/>
      <c r="SQW38" s="141"/>
      <c r="SQX38" s="141"/>
      <c r="SQY38" s="141"/>
      <c r="SQZ38" s="141"/>
      <c r="SRA38" s="140" t="s">
        <v>35</v>
      </c>
      <c r="SRB38" s="141"/>
      <c r="SRC38" s="141"/>
      <c r="SRD38" s="141"/>
      <c r="SRE38" s="141"/>
      <c r="SRF38" s="141"/>
      <c r="SRG38" s="141"/>
      <c r="SRH38" s="141"/>
      <c r="SRI38" s="141"/>
      <c r="SRJ38" s="141"/>
      <c r="SRK38" s="141"/>
      <c r="SRL38" s="141"/>
      <c r="SRM38" s="141"/>
      <c r="SRN38" s="141"/>
      <c r="SRO38" s="141"/>
      <c r="SRP38" s="141"/>
      <c r="SRQ38" s="140" t="s">
        <v>35</v>
      </c>
      <c r="SRR38" s="141"/>
      <c r="SRS38" s="141"/>
      <c r="SRT38" s="141"/>
      <c r="SRU38" s="141"/>
      <c r="SRV38" s="141"/>
      <c r="SRW38" s="141"/>
      <c r="SRX38" s="141"/>
      <c r="SRY38" s="141"/>
      <c r="SRZ38" s="141"/>
      <c r="SSA38" s="141"/>
      <c r="SSB38" s="141"/>
      <c r="SSC38" s="141"/>
      <c r="SSD38" s="141"/>
      <c r="SSE38" s="141"/>
      <c r="SSF38" s="141"/>
      <c r="SSG38" s="140" t="s">
        <v>35</v>
      </c>
      <c r="SSH38" s="141"/>
      <c r="SSI38" s="141"/>
      <c r="SSJ38" s="141"/>
      <c r="SSK38" s="141"/>
      <c r="SSL38" s="141"/>
      <c r="SSM38" s="141"/>
      <c r="SSN38" s="141"/>
      <c r="SSO38" s="141"/>
      <c r="SSP38" s="141"/>
      <c r="SSQ38" s="141"/>
      <c r="SSR38" s="141"/>
      <c r="SSS38" s="141"/>
      <c r="SST38" s="141"/>
      <c r="SSU38" s="141"/>
      <c r="SSV38" s="141"/>
      <c r="SSW38" s="140" t="s">
        <v>35</v>
      </c>
      <c r="SSX38" s="141"/>
      <c r="SSY38" s="141"/>
      <c r="SSZ38" s="141"/>
      <c r="STA38" s="141"/>
      <c r="STB38" s="141"/>
      <c r="STC38" s="141"/>
      <c r="STD38" s="141"/>
      <c r="STE38" s="141"/>
      <c r="STF38" s="141"/>
      <c r="STG38" s="141"/>
      <c r="STH38" s="141"/>
      <c r="STI38" s="141"/>
      <c r="STJ38" s="141"/>
      <c r="STK38" s="141"/>
      <c r="STL38" s="141"/>
      <c r="STM38" s="140" t="s">
        <v>35</v>
      </c>
      <c r="STN38" s="141"/>
      <c r="STO38" s="141"/>
      <c r="STP38" s="141"/>
      <c r="STQ38" s="141"/>
      <c r="STR38" s="141"/>
      <c r="STS38" s="141"/>
      <c r="STT38" s="141"/>
      <c r="STU38" s="141"/>
      <c r="STV38" s="141"/>
      <c r="STW38" s="141"/>
      <c r="STX38" s="141"/>
      <c r="STY38" s="141"/>
      <c r="STZ38" s="141"/>
      <c r="SUA38" s="141"/>
      <c r="SUB38" s="141"/>
      <c r="SUC38" s="140" t="s">
        <v>35</v>
      </c>
      <c r="SUD38" s="141"/>
      <c r="SUE38" s="141"/>
      <c r="SUF38" s="141"/>
      <c r="SUG38" s="141"/>
      <c r="SUH38" s="141"/>
      <c r="SUI38" s="141"/>
      <c r="SUJ38" s="141"/>
      <c r="SUK38" s="141"/>
      <c r="SUL38" s="141"/>
      <c r="SUM38" s="141"/>
      <c r="SUN38" s="141"/>
      <c r="SUO38" s="141"/>
      <c r="SUP38" s="141"/>
      <c r="SUQ38" s="141"/>
      <c r="SUR38" s="141"/>
      <c r="SUS38" s="140" t="s">
        <v>35</v>
      </c>
      <c r="SUT38" s="141"/>
      <c r="SUU38" s="141"/>
      <c r="SUV38" s="141"/>
      <c r="SUW38" s="141"/>
      <c r="SUX38" s="141"/>
      <c r="SUY38" s="141"/>
      <c r="SUZ38" s="141"/>
      <c r="SVA38" s="141"/>
      <c r="SVB38" s="141"/>
      <c r="SVC38" s="141"/>
      <c r="SVD38" s="141"/>
      <c r="SVE38" s="141"/>
      <c r="SVF38" s="141"/>
      <c r="SVG38" s="141"/>
      <c r="SVH38" s="141"/>
      <c r="SVI38" s="140" t="s">
        <v>35</v>
      </c>
      <c r="SVJ38" s="141"/>
      <c r="SVK38" s="141"/>
      <c r="SVL38" s="141"/>
      <c r="SVM38" s="141"/>
      <c r="SVN38" s="141"/>
      <c r="SVO38" s="141"/>
      <c r="SVP38" s="141"/>
      <c r="SVQ38" s="141"/>
      <c r="SVR38" s="141"/>
      <c r="SVS38" s="141"/>
      <c r="SVT38" s="141"/>
      <c r="SVU38" s="141"/>
      <c r="SVV38" s="141"/>
      <c r="SVW38" s="141"/>
      <c r="SVX38" s="141"/>
      <c r="SVY38" s="140" t="s">
        <v>35</v>
      </c>
      <c r="SVZ38" s="141"/>
      <c r="SWA38" s="141"/>
      <c r="SWB38" s="141"/>
      <c r="SWC38" s="141"/>
      <c r="SWD38" s="141"/>
      <c r="SWE38" s="141"/>
      <c r="SWF38" s="141"/>
      <c r="SWG38" s="141"/>
      <c r="SWH38" s="141"/>
      <c r="SWI38" s="141"/>
      <c r="SWJ38" s="141"/>
      <c r="SWK38" s="141"/>
      <c r="SWL38" s="141"/>
      <c r="SWM38" s="141"/>
      <c r="SWN38" s="141"/>
      <c r="SWO38" s="140" t="s">
        <v>35</v>
      </c>
      <c r="SWP38" s="141"/>
      <c r="SWQ38" s="141"/>
      <c r="SWR38" s="141"/>
      <c r="SWS38" s="141"/>
      <c r="SWT38" s="141"/>
      <c r="SWU38" s="141"/>
      <c r="SWV38" s="141"/>
      <c r="SWW38" s="141"/>
      <c r="SWX38" s="141"/>
      <c r="SWY38" s="141"/>
      <c r="SWZ38" s="141"/>
      <c r="SXA38" s="141"/>
      <c r="SXB38" s="141"/>
      <c r="SXC38" s="141"/>
      <c r="SXD38" s="141"/>
      <c r="SXE38" s="140" t="s">
        <v>35</v>
      </c>
      <c r="SXF38" s="141"/>
      <c r="SXG38" s="141"/>
      <c r="SXH38" s="141"/>
      <c r="SXI38" s="141"/>
      <c r="SXJ38" s="141"/>
      <c r="SXK38" s="141"/>
      <c r="SXL38" s="141"/>
      <c r="SXM38" s="141"/>
      <c r="SXN38" s="141"/>
      <c r="SXO38" s="141"/>
      <c r="SXP38" s="141"/>
      <c r="SXQ38" s="141"/>
      <c r="SXR38" s="141"/>
      <c r="SXS38" s="141"/>
      <c r="SXT38" s="141"/>
      <c r="SXU38" s="140" t="s">
        <v>35</v>
      </c>
      <c r="SXV38" s="141"/>
      <c r="SXW38" s="141"/>
      <c r="SXX38" s="141"/>
      <c r="SXY38" s="141"/>
      <c r="SXZ38" s="141"/>
      <c r="SYA38" s="141"/>
      <c r="SYB38" s="141"/>
      <c r="SYC38" s="141"/>
      <c r="SYD38" s="141"/>
      <c r="SYE38" s="141"/>
      <c r="SYF38" s="141"/>
      <c r="SYG38" s="141"/>
      <c r="SYH38" s="141"/>
      <c r="SYI38" s="141"/>
      <c r="SYJ38" s="141"/>
      <c r="SYK38" s="140" t="s">
        <v>35</v>
      </c>
      <c r="SYL38" s="141"/>
      <c r="SYM38" s="141"/>
      <c r="SYN38" s="141"/>
      <c r="SYO38" s="141"/>
      <c r="SYP38" s="141"/>
      <c r="SYQ38" s="141"/>
      <c r="SYR38" s="141"/>
      <c r="SYS38" s="141"/>
      <c r="SYT38" s="141"/>
      <c r="SYU38" s="141"/>
      <c r="SYV38" s="141"/>
      <c r="SYW38" s="141"/>
      <c r="SYX38" s="141"/>
      <c r="SYY38" s="141"/>
      <c r="SYZ38" s="141"/>
      <c r="SZA38" s="140" t="s">
        <v>35</v>
      </c>
      <c r="SZB38" s="141"/>
      <c r="SZC38" s="141"/>
      <c r="SZD38" s="141"/>
      <c r="SZE38" s="141"/>
      <c r="SZF38" s="141"/>
      <c r="SZG38" s="141"/>
      <c r="SZH38" s="141"/>
      <c r="SZI38" s="141"/>
      <c r="SZJ38" s="141"/>
      <c r="SZK38" s="141"/>
      <c r="SZL38" s="141"/>
      <c r="SZM38" s="141"/>
      <c r="SZN38" s="141"/>
      <c r="SZO38" s="141"/>
      <c r="SZP38" s="141"/>
      <c r="SZQ38" s="140" t="s">
        <v>35</v>
      </c>
      <c r="SZR38" s="141"/>
      <c r="SZS38" s="141"/>
      <c r="SZT38" s="141"/>
      <c r="SZU38" s="141"/>
      <c r="SZV38" s="141"/>
      <c r="SZW38" s="141"/>
      <c r="SZX38" s="141"/>
      <c r="SZY38" s="141"/>
      <c r="SZZ38" s="141"/>
      <c r="TAA38" s="141"/>
      <c r="TAB38" s="141"/>
      <c r="TAC38" s="141"/>
      <c r="TAD38" s="141"/>
      <c r="TAE38" s="141"/>
      <c r="TAF38" s="141"/>
      <c r="TAG38" s="140" t="s">
        <v>35</v>
      </c>
      <c r="TAH38" s="141"/>
      <c r="TAI38" s="141"/>
      <c r="TAJ38" s="141"/>
      <c r="TAK38" s="141"/>
      <c r="TAL38" s="141"/>
      <c r="TAM38" s="141"/>
      <c r="TAN38" s="141"/>
      <c r="TAO38" s="141"/>
      <c r="TAP38" s="141"/>
      <c r="TAQ38" s="141"/>
      <c r="TAR38" s="141"/>
      <c r="TAS38" s="141"/>
      <c r="TAT38" s="141"/>
      <c r="TAU38" s="141"/>
      <c r="TAV38" s="141"/>
      <c r="TAW38" s="140" t="s">
        <v>35</v>
      </c>
      <c r="TAX38" s="141"/>
      <c r="TAY38" s="141"/>
      <c r="TAZ38" s="141"/>
      <c r="TBA38" s="141"/>
      <c r="TBB38" s="141"/>
      <c r="TBC38" s="141"/>
      <c r="TBD38" s="141"/>
      <c r="TBE38" s="141"/>
      <c r="TBF38" s="141"/>
      <c r="TBG38" s="141"/>
      <c r="TBH38" s="141"/>
      <c r="TBI38" s="141"/>
      <c r="TBJ38" s="141"/>
      <c r="TBK38" s="141"/>
      <c r="TBL38" s="141"/>
      <c r="TBM38" s="140" t="s">
        <v>35</v>
      </c>
      <c r="TBN38" s="141"/>
      <c r="TBO38" s="141"/>
      <c r="TBP38" s="141"/>
      <c r="TBQ38" s="141"/>
      <c r="TBR38" s="141"/>
      <c r="TBS38" s="141"/>
      <c r="TBT38" s="141"/>
      <c r="TBU38" s="141"/>
      <c r="TBV38" s="141"/>
      <c r="TBW38" s="141"/>
      <c r="TBX38" s="141"/>
      <c r="TBY38" s="141"/>
      <c r="TBZ38" s="141"/>
      <c r="TCA38" s="141"/>
      <c r="TCB38" s="141"/>
      <c r="TCC38" s="140" t="s">
        <v>35</v>
      </c>
      <c r="TCD38" s="141"/>
      <c r="TCE38" s="141"/>
      <c r="TCF38" s="141"/>
      <c r="TCG38" s="141"/>
      <c r="TCH38" s="141"/>
      <c r="TCI38" s="141"/>
      <c r="TCJ38" s="141"/>
      <c r="TCK38" s="141"/>
      <c r="TCL38" s="141"/>
      <c r="TCM38" s="141"/>
      <c r="TCN38" s="141"/>
      <c r="TCO38" s="141"/>
      <c r="TCP38" s="141"/>
      <c r="TCQ38" s="141"/>
      <c r="TCR38" s="141"/>
      <c r="TCS38" s="140" t="s">
        <v>35</v>
      </c>
      <c r="TCT38" s="141"/>
      <c r="TCU38" s="141"/>
      <c r="TCV38" s="141"/>
      <c r="TCW38" s="141"/>
      <c r="TCX38" s="141"/>
      <c r="TCY38" s="141"/>
      <c r="TCZ38" s="141"/>
      <c r="TDA38" s="141"/>
      <c r="TDB38" s="141"/>
      <c r="TDC38" s="141"/>
      <c r="TDD38" s="141"/>
      <c r="TDE38" s="141"/>
      <c r="TDF38" s="141"/>
      <c r="TDG38" s="141"/>
      <c r="TDH38" s="141"/>
      <c r="TDI38" s="140" t="s">
        <v>35</v>
      </c>
      <c r="TDJ38" s="141"/>
      <c r="TDK38" s="141"/>
      <c r="TDL38" s="141"/>
      <c r="TDM38" s="141"/>
      <c r="TDN38" s="141"/>
      <c r="TDO38" s="141"/>
      <c r="TDP38" s="141"/>
      <c r="TDQ38" s="141"/>
      <c r="TDR38" s="141"/>
      <c r="TDS38" s="141"/>
      <c r="TDT38" s="141"/>
      <c r="TDU38" s="141"/>
      <c r="TDV38" s="141"/>
      <c r="TDW38" s="141"/>
      <c r="TDX38" s="141"/>
      <c r="TDY38" s="140" t="s">
        <v>35</v>
      </c>
      <c r="TDZ38" s="141"/>
      <c r="TEA38" s="141"/>
      <c r="TEB38" s="141"/>
      <c r="TEC38" s="141"/>
      <c r="TED38" s="141"/>
      <c r="TEE38" s="141"/>
      <c r="TEF38" s="141"/>
      <c r="TEG38" s="141"/>
      <c r="TEH38" s="141"/>
      <c r="TEI38" s="141"/>
      <c r="TEJ38" s="141"/>
      <c r="TEK38" s="141"/>
      <c r="TEL38" s="141"/>
      <c r="TEM38" s="141"/>
      <c r="TEN38" s="141"/>
      <c r="TEO38" s="140" t="s">
        <v>35</v>
      </c>
      <c r="TEP38" s="141"/>
      <c r="TEQ38" s="141"/>
      <c r="TER38" s="141"/>
      <c r="TES38" s="141"/>
      <c r="TET38" s="141"/>
      <c r="TEU38" s="141"/>
      <c r="TEV38" s="141"/>
      <c r="TEW38" s="141"/>
      <c r="TEX38" s="141"/>
      <c r="TEY38" s="141"/>
      <c r="TEZ38" s="141"/>
      <c r="TFA38" s="141"/>
      <c r="TFB38" s="141"/>
      <c r="TFC38" s="141"/>
      <c r="TFD38" s="141"/>
      <c r="TFE38" s="140" t="s">
        <v>35</v>
      </c>
      <c r="TFF38" s="141"/>
      <c r="TFG38" s="141"/>
      <c r="TFH38" s="141"/>
      <c r="TFI38" s="141"/>
      <c r="TFJ38" s="141"/>
      <c r="TFK38" s="141"/>
      <c r="TFL38" s="141"/>
      <c r="TFM38" s="141"/>
      <c r="TFN38" s="141"/>
      <c r="TFO38" s="141"/>
      <c r="TFP38" s="141"/>
      <c r="TFQ38" s="141"/>
      <c r="TFR38" s="141"/>
      <c r="TFS38" s="141"/>
      <c r="TFT38" s="141"/>
      <c r="TFU38" s="140" t="s">
        <v>35</v>
      </c>
      <c r="TFV38" s="141"/>
      <c r="TFW38" s="141"/>
      <c r="TFX38" s="141"/>
      <c r="TFY38" s="141"/>
      <c r="TFZ38" s="141"/>
      <c r="TGA38" s="141"/>
      <c r="TGB38" s="141"/>
      <c r="TGC38" s="141"/>
      <c r="TGD38" s="141"/>
      <c r="TGE38" s="141"/>
      <c r="TGF38" s="141"/>
      <c r="TGG38" s="141"/>
      <c r="TGH38" s="141"/>
      <c r="TGI38" s="141"/>
      <c r="TGJ38" s="141"/>
      <c r="TGK38" s="140" t="s">
        <v>35</v>
      </c>
      <c r="TGL38" s="141"/>
      <c r="TGM38" s="141"/>
      <c r="TGN38" s="141"/>
      <c r="TGO38" s="141"/>
      <c r="TGP38" s="141"/>
      <c r="TGQ38" s="141"/>
      <c r="TGR38" s="141"/>
      <c r="TGS38" s="141"/>
      <c r="TGT38" s="141"/>
      <c r="TGU38" s="141"/>
      <c r="TGV38" s="141"/>
      <c r="TGW38" s="141"/>
      <c r="TGX38" s="141"/>
      <c r="TGY38" s="141"/>
      <c r="TGZ38" s="141"/>
      <c r="THA38" s="140" t="s">
        <v>35</v>
      </c>
      <c r="THB38" s="141"/>
      <c r="THC38" s="141"/>
      <c r="THD38" s="141"/>
      <c r="THE38" s="141"/>
      <c r="THF38" s="141"/>
      <c r="THG38" s="141"/>
      <c r="THH38" s="141"/>
      <c r="THI38" s="141"/>
      <c r="THJ38" s="141"/>
      <c r="THK38" s="141"/>
      <c r="THL38" s="141"/>
      <c r="THM38" s="141"/>
      <c r="THN38" s="141"/>
      <c r="THO38" s="141"/>
      <c r="THP38" s="141"/>
      <c r="THQ38" s="140" t="s">
        <v>35</v>
      </c>
      <c r="THR38" s="141"/>
      <c r="THS38" s="141"/>
      <c r="THT38" s="141"/>
      <c r="THU38" s="141"/>
      <c r="THV38" s="141"/>
      <c r="THW38" s="141"/>
      <c r="THX38" s="141"/>
      <c r="THY38" s="141"/>
      <c r="THZ38" s="141"/>
      <c r="TIA38" s="141"/>
      <c r="TIB38" s="141"/>
      <c r="TIC38" s="141"/>
      <c r="TID38" s="141"/>
      <c r="TIE38" s="141"/>
      <c r="TIF38" s="141"/>
      <c r="TIG38" s="140" t="s">
        <v>35</v>
      </c>
      <c r="TIH38" s="141"/>
      <c r="TII38" s="141"/>
      <c r="TIJ38" s="141"/>
      <c r="TIK38" s="141"/>
      <c r="TIL38" s="141"/>
      <c r="TIM38" s="141"/>
      <c r="TIN38" s="141"/>
      <c r="TIO38" s="141"/>
      <c r="TIP38" s="141"/>
      <c r="TIQ38" s="141"/>
      <c r="TIR38" s="141"/>
      <c r="TIS38" s="141"/>
      <c r="TIT38" s="141"/>
      <c r="TIU38" s="141"/>
      <c r="TIV38" s="141"/>
      <c r="TIW38" s="140" t="s">
        <v>35</v>
      </c>
      <c r="TIX38" s="141"/>
      <c r="TIY38" s="141"/>
      <c r="TIZ38" s="141"/>
      <c r="TJA38" s="141"/>
      <c r="TJB38" s="141"/>
      <c r="TJC38" s="141"/>
      <c r="TJD38" s="141"/>
      <c r="TJE38" s="141"/>
      <c r="TJF38" s="141"/>
      <c r="TJG38" s="141"/>
      <c r="TJH38" s="141"/>
      <c r="TJI38" s="141"/>
      <c r="TJJ38" s="141"/>
      <c r="TJK38" s="141"/>
      <c r="TJL38" s="141"/>
      <c r="TJM38" s="140" t="s">
        <v>35</v>
      </c>
      <c r="TJN38" s="141"/>
      <c r="TJO38" s="141"/>
      <c r="TJP38" s="141"/>
      <c r="TJQ38" s="141"/>
      <c r="TJR38" s="141"/>
      <c r="TJS38" s="141"/>
      <c r="TJT38" s="141"/>
      <c r="TJU38" s="141"/>
      <c r="TJV38" s="141"/>
      <c r="TJW38" s="141"/>
      <c r="TJX38" s="141"/>
      <c r="TJY38" s="141"/>
      <c r="TJZ38" s="141"/>
      <c r="TKA38" s="141"/>
      <c r="TKB38" s="141"/>
      <c r="TKC38" s="140" t="s">
        <v>35</v>
      </c>
      <c r="TKD38" s="141"/>
      <c r="TKE38" s="141"/>
      <c r="TKF38" s="141"/>
      <c r="TKG38" s="141"/>
      <c r="TKH38" s="141"/>
      <c r="TKI38" s="141"/>
      <c r="TKJ38" s="141"/>
      <c r="TKK38" s="141"/>
      <c r="TKL38" s="141"/>
      <c r="TKM38" s="141"/>
      <c r="TKN38" s="141"/>
      <c r="TKO38" s="141"/>
      <c r="TKP38" s="141"/>
      <c r="TKQ38" s="141"/>
      <c r="TKR38" s="141"/>
      <c r="TKS38" s="140" t="s">
        <v>35</v>
      </c>
      <c r="TKT38" s="141"/>
      <c r="TKU38" s="141"/>
      <c r="TKV38" s="141"/>
      <c r="TKW38" s="141"/>
      <c r="TKX38" s="141"/>
      <c r="TKY38" s="141"/>
      <c r="TKZ38" s="141"/>
      <c r="TLA38" s="141"/>
      <c r="TLB38" s="141"/>
      <c r="TLC38" s="141"/>
      <c r="TLD38" s="141"/>
      <c r="TLE38" s="141"/>
      <c r="TLF38" s="141"/>
      <c r="TLG38" s="141"/>
      <c r="TLH38" s="141"/>
      <c r="TLI38" s="140" t="s">
        <v>35</v>
      </c>
      <c r="TLJ38" s="141"/>
      <c r="TLK38" s="141"/>
      <c r="TLL38" s="141"/>
      <c r="TLM38" s="141"/>
      <c r="TLN38" s="141"/>
      <c r="TLO38" s="141"/>
      <c r="TLP38" s="141"/>
      <c r="TLQ38" s="141"/>
      <c r="TLR38" s="141"/>
      <c r="TLS38" s="141"/>
      <c r="TLT38" s="141"/>
      <c r="TLU38" s="141"/>
      <c r="TLV38" s="141"/>
      <c r="TLW38" s="141"/>
      <c r="TLX38" s="141"/>
      <c r="TLY38" s="140" t="s">
        <v>35</v>
      </c>
      <c r="TLZ38" s="141"/>
      <c r="TMA38" s="141"/>
      <c r="TMB38" s="141"/>
      <c r="TMC38" s="141"/>
      <c r="TMD38" s="141"/>
      <c r="TME38" s="141"/>
      <c r="TMF38" s="141"/>
      <c r="TMG38" s="141"/>
      <c r="TMH38" s="141"/>
      <c r="TMI38" s="141"/>
      <c r="TMJ38" s="141"/>
      <c r="TMK38" s="141"/>
      <c r="TML38" s="141"/>
      <c r="TMM38" s="141"/>
      <c r="TMN38" s="141"/>
      <c r="TMO38" s="140" t="s">
        <v>35</v>
      </c>
      <c r="TMP38" s="141"/>
      <c r="TMQ38" s="141"/>
      <c r="TMR38" s="141"/>
      <c r="TMS38" s="141"/>
      <c r="TMT38" s="141"/>
      <c r="TMU38" s="141"/>
      <c r="TMV38" s="141"/>
      <c r="TMW38" s="141"/>
      <c r="TMX38" s="141"/>
      <c r="TMY38" s="141"/>
      <c r="TMZ38" s="141"/>
      <c r="TNA38" s="141"/>
      <c r="TNB38" s="141"/>
      <c r="TNC38" s="141"/>
      <c r="TND38" s="141"/>
      <c r="TNE38" s="140" t="s">
        <v>35</v>
      </c>
      <c r="TNF38" s="141"/>
      <c r="TNG38" s="141"/>
      <c r="TNH38" s="141"/>
      <c r="TNI38" s="141"/>
      <c r="TNJ38" s="141"/>
      <c r="TNK38" s="141"/>
      <c r="TNL38" s="141"/>
      <c r="TNM38" s="141"/>
      <c r="TNN38" s="141"/>
      <c r="TNO38" s="141"/>
      <c r="TNP38" s="141"/>
      <c r="TNQ38" s="141"/>
      <c r="TNR38" s="141"/>
      <c r="TNS38" s="141"/>
      <c r="TNT38" s="141"/>
      <c r="TNU38" s="140" t="s">
        <v>35</v>
      </c>
      <c r="TNV38" s="141"/>
      <c r="TNW38" s="141"/>
      <c r="TNX38" s="141"/>
      <c r="TNY38" s="141"/>
      <c r="TNZ38" s="141"/>
      <c r="TOA38" s="141"/>
      <c r="TOB38" s="141"/>
      <c r="TOC38" s="141"/>
      <c r="TOD38" s="141"/>
      <c r="TOE38" s="141"/>
      <c r="TOF38" s="141"/>
      <c r="TOG38" s="141"/>
      <c r="TOH38" s="141"/>
      <c r="TOI38" s="141"/>
      <c r="TOJ38" s="141"/>
      <c r="TOK38" s="140" t="s">
        <v>35</v>
      </c>
      <c r="TOL38" s="141"/>
      <c r="TOM38" s="141"/>
      <c r="TON38" s="141"/>
      <c r="TOO38" s="141"/>
      <c r="TOP38" s="141"/>
      <c r="TOQ38" s="141"/>
      <c r="TOR38" s="141"/>
      <c r="TOS38" s="141"/>
      <c r="TOT38" s="141"/>
      <c r="TOU38" s="141"/>
      <c r="TOV38" s="141"/>
      <c r="TOW38" s="141"/>
      <c r="TOX38" s="141"/>
      <c r="TOY38" s="141"/>
      <c r="TOZ38" s="141"/>
      <c r="TPA38" s="140" t="s">
        <v>35</v>
      </c>
      <c r="TPB38" s="141"/>
      <c r="TPC38" s="141"/>
      <c r="TPD38" s="141"/>
      <c r="TPE38" s="141"/>
      <c r="TPF38" s="141"/>
      <c r="TPG38" s="141"/>
      <c r="TPH38" s="141"/>
      <c r="TPI38" s="141"/>
      <c r="TPJ38" s="141"/>
      <c r="TPK38" s="141"/>
      <c r="TPL38" s="141"/>
      <c r="TPM38" s="141"/>
      <c r="TPN38" s="141"/>
      <c r="TPO38" s="141"/>
      <c r="TPP38" s="141"/>
      <c r="TPQ38" s="140" t="s">
        <v>35</v>
      </c>
      <c r="TPR38" s="141"/>
      <c r="TPS38" s="141"/>
      <c r="TPT38" s="141"/>
      <c r="TPU38" s="141"/>
      <c r="TPV38" s="141"/>
      <c r="TPW38" s="141"/>
      <c r="TPX38" s="141"/>
      <c r="TPY38" s="141"/>
      <c r="TPZ38" s="141"/>
      <c r="TQA38" s="141"/>
      <c r="TQB38" s="141"/>
      <c r="TQC38" s="141"/>
      <c r="TQD38" s="141"/>
      <c r="TQE38" s="141"/>
      <c r="TQF38" s="141"/>
      <c r="TQG38" s="140" t="s">
        <v>35</v>
      </c>
      <c r="TQH38" s="141"/>
      <c r="TQI38" s="141"/>
      <c r="TQJ38" s="141"/>
      <c r="TQK38" s="141"/>
      <c r="TQL38" s="141"/>
      <c r="TQM38" s="141"/>
      <c r="TQN38" s="141"/>
      <c r="TQO38" s="141"/>
      <c r="TQP38" s="141"/>
      <c r="TQQ38" s="141"/>
      <c r="TQR38" s="141"/>
      <c r="TQS38" s="141"/>
      <c r="TQT38" s="141"/>
      <c r="TQU38" s="141"/>
      <c r="TQV38" s="141"/>
      <c r="TQW38" s="140" t="s">
        <v>35</v>
      </c>
      <c r="TQX38" s="141"/>
      <c r="TQY38" s="141"/>
      <c r="TQZ38" s="141"/>
      <c r="TRA38" s="141"/>
      <c r="TRB38" s="141"/>
      <c r="TRC38" s="141"/>
      <c r="TRD38" s="141"/>
      <c r="TRE38" s="141"/>
      <c r="TRF38" s="141"/>
      <c r="TRG38" s="141"/>
      <c r="TRH38" s="141"/>
      <c r="TRI38" s="141"/>
      <c r="TRJ38" s="141"/>
      <c r="TRK38" s="141"/>
      <c r="TRL38" s="141"/>
      <c r="TRM38" s="140" t="s">
        <v>35</v>
      </c>
      <c r="TRN38" s="141"/>
      <c r="TRO38" s="141"/>
      <c r="TRP38" s="141"/>
      <c r="TRQ38" s="141"/>
      <c r="TRR38" s="141"/>
      <c r="TRS38" s="141"/>
      <c r="TRT38" s="141"/>
      <c r="TRU38" s="141"/>
      <c r="TRV38" s="141"/>
      <c r="TRW38" s="141"/>
      <c r="TRX38" s="141"/>
      <c r="TRY38" s="141"/>
      <c r="TRZ38" s="141"/>
      <c r="TSA38" s="141"/>
      <c r="TSB38" s="141"/>
      <c r="TSC38" s="140" t="s">
        <v>35</v>
      </c>
      <c r="TSD38" s="141"/>
      <c r="TSE38" s="141"/>
      <c r="TSF38" s="141"/>
      <c r="TSG38" s="141"/>
      <c r="TSH38" s="141"/>
      <c r="TSI38" s="141"/>
      <c r="TSJ38" s="141"/>
      <c r="TSK38" s="141"/>
      <c r="TSL38" s="141"/>
      <c r="TSM38" s="141"/>
      <c r="TSN38" s="141"/>
      <c r="TSO38" s="141"/>
      <c r="TSP38" s="141"/>
      <c r="TSQ38" s="141"/>
      <c r="TSR38" s="141"/>
      <c r="TSS38" s="140" t="s">
        <v>35</v>
      </c>
      <c r="TST38" s="141"/>
      <c r="TSU38" s="141"/>
      <c r="TSV38" s="141"/>
      <c r="TSW38" s="141"/>
      <c r="TSX38" s="141"/>
      <c r="TSY38" s="141"/>
      <c r="TSZ38" s="141"/>
      <c r="TTA38" s="141"/>
      <c r="TTB38" s="141"/>
      <c r="TTC38" s="141"/>
      <c r="TTD38" s="141"/>
      <c r="TTE38" s="141"/>
      <c r="TTF38" s="141"/>
      <c r="TTG38" s="141"/>
      <c r="TTH38" s="141"/>
      <c r="TTI38" s="140" t="s">
        <v>35</v>
      </c>
      <c r="TTJ38" s="141"/>
      <c r="TTK38" s="141"/>
      <c r="TTL38" s="141"/>
      <c r="TTM38" s="141"/>
      <c r="TTN38" s="141"/>
      <c r="TTO38" s="141"/>
      <c r="TTP38" s="141"/>
      <c r="TTQ38" s="141"/>
      <c r="TTR38" s="141"/>
      <c r="TTS38" s="141"/>
      <c r="TTT38" s="141"/>
      <c r="TTU38" s="141"/>
      <c r="TTV38" s="141"/>
      <c r="TTW38" s="141"/>
      <c r="TTX38" s="141"/>
      <c r="TTY38" s="140" t="s">
        <v>35</v>
      </c>
      <c r="TTZ38" s="141"/>
      <c r="TUA38" s="141"/>
      <c r="TUB38" s="141"/>
      <c r="TUC38" s="141"/>
      <c r="TUD38" s="141"/>
      <c r="TUE38" s="141"/>
      <c r="TUF38" s="141"/>
      <c r="TUG38" s="141"/>
      <c r="TUH38" s="141"/>
      <c r="TUI38" s="141"/>
      <c r="TUJ38" s="141"/>
      <c r="TUK38" s="141"/>
      <c r="TUL38" s="141"/>
      <c r="TUM38" s="141"/>
      <c r="TUN38" s="141"/>
      <c r="TUO38" s="140" t="s">
        <v>35</v>
      </c>
      <c r="TUP38" s="141"/>
      <c r="TUQ38" s="141"/>
      <c r="TUR38" s="141"/>
      <c r="TUS38" s="141"/>
      <c r="TUT38" s="141"/>
      <c r="TUU38" s="141"/>
      <c r="TUV38" s="141"/>
      <c r="TUW38" s="141"/>
      <c r="TUX38" s="141"/>
      <c r="TUY38" s="141"/>
      <c r="TUZ38" s="141"/>
      <c r="TVA38" s="141"/>
      <c r="TVB38" s="141"/>
      <c r="TVC38" s="141"/>
      <c r="TVD38" s="141"/>
      <c r="TVE38" s="140" t="s">
        <v>35</v>
      </c>
      <c r="TVF38" s="141"/>
      <c r="TVG38" s="141"/>
      <c r="TVH38" s="141"/>
      <c r="TVI38" s="141"/>
      <c r="TVJ38" s="141"/>
      <c r="TVK38" s="141"/>
      <c r="TVL38" s="141"/>
      <c r="TVM38" s="141"/>
      <c r="TVN38" s="141"/>
      <c r="TVO38" s="141"/>
      <c r="TVP38" s="141"/>
      <c r="TVQ38" s="141"/>
      <c r="TVR38" s="141"/>
      <c r="TVS38" s="141"/>
      <c r="TVT38" s="141"/>
      <c r="TVU38" s="140" t="s">
        <v>35</v>
      </c>
      <c r="TVV38" s="141"/>
      <c r="TVW38" s="141"/>
      <c r="TVX38" s="141"/>
      <c r="TVY38" s="141"/>
      <c r="TVZ38" s="141"/>
      <c r="TWA38" s="141"/>
      <c r="TWB38" s="141"/>
      <c r="TWC38" s="141"/>
      <c r="TWD38" s="141"/>
      <c r="TWE38" s="141"/>
      <c r="TWF38" s="141"/>
      <c r="TWG38" s="141"/>
      <c r="TWH38" s="141"/>
      <c r="TWI38" s="141"/>
      <c r="TWJ38" s="141"/>
      <c r="TWK38" s="140" t="s">
        <v>35</v>
      </c>
      <c r="TWL38" s="141"/>
      <c r="TWM38" s="141"/>
      <c r="TWN38" s="141"/>
      <c r="TWO38" s="141"/>
      <c r="TWP38" s="141"/>
      <c r="TWQ38" s="141"/>
      <c r="TWR38" s="141"/>
      <c r="TWS38" s="141"/>
      <c r="TWT38" s="141"/>
      <c r="TWU38" s="141"/>
      <c r="TWV38" s="141"/>
      <c r="TWW38" s="141"/>
      <c r="TWX38" s="141"/>
      <c r="TWY38" s="141"/>
      <c r="TWZ38" s="141"/>
      <c r="TXA38" s="140" t="s">
        <v>35</v>
      </c>
      <c r="TXB38" s="141"/>
      <c r="TXC38" s="141"/>
      <c r="TXD38" s="141"/>
      <c r="TXE38" s="141"/>
      <c r="TXF38" s="141"/>
      <c r="TXG38" s="141"/>
      <c r="TXH38" s="141"/>
      <c r="TXI38" s="141"/>
      <c r="TXJ38" s="141"/>
      <c r="TXK38" s="141"/>
      <c r="TXL38" s="141"/>
      <c r="TXM38" s="141"/>
      <c r="TXN38" s="141"/>
      <c r="TXO38" s="141"/>
      <c r="TXP38" s="141"/>
      <c r="TXQ38" s="140" t="s">
        <v>35</v>
      </c>
      <c r="TXR38" s="141"/>
      <c r="TXS38" s="141"/>
      <c r="TXT38" s="141"/>
      <c r="TXU38" s="141"/>
      <c r="TXV38" s="141"/>
      <c r="TXW38" s="141"/>
      <c r="TXX38" s="141"/>
      <c r="TXY38" s="141"/>
      <c r="TXZ38" s="141"/>
      <c r="TYA38" s="141"/>
      <c r="TYB38" s="141"/>
      <c r="TYC38" s="141"/>
      <c r="TYD38" s="141"/>
      <c r="TYE38" s="141"/>
      <c r="TYF38" s="141"/>
      <c r="TYG38" s="140" t="s">
        <v>35</v>
      </c>
      <c r="TYH38" s="141"/>
      <c r="TYI38" s="141"/>
      <c r="TYJ38" s="141"/>
      <c r="TYK38" s="141"/>
      <c r="TYL38" s="141"/>
      <c r="TYM38" s="141"/>
      <c r="TYN38" s="141"/>
      <c r="TYO38" s="141"/>
      <c r="TYP38" s="141"/>
      <c r="TYQ38" s="141"/>
      <c r="TYR38" s="141"/>
      <c r="TYS38" s="141"/>
      <c r="TYT38" s="141"/>
      <c r="TYU38" s="141"/>
      <c r="TYV38" s="141"/>
      <c r="TYW38" s="140" t="s">
        <v>35</v>
      </c>
      <c r="TYX38" s="141"/>
      <c r="TYY38" s="141"/>
      <c r="TYZ38" s="141"/>
      <c r="TZA38" s="141"/>
      <c r="TZB38" s="141"/>
      <c r="TZC38" s="141"/>
      <c r="TZD38" s="141"/>
      <c r="TZE38" s="141"/>
      <c r="TZF38" s="141"/>
      <c r="TZG38" s="141"/>
      <c r="TZH38" s="141"/>
      <c r="TZI38" s="141"/>
      <c r="TZJ38" s="141"/>
      <c r="TZK38" s="141"/>
      <c r="TZL38" s="141"/>
      <c r="TZM38" s="140" t="s">
        <v>35</v>
      </c>
      <c r="TZN38" s="141"/>
      <c r="TZO38" s="141"/>
      <c r="TZP38" s="141"/>
      <c r="TZQ38" s="141"/>
      <c r="TZR38" s="141"/>
      <c r="TZS38" s="141"/>
      <c r="TZT38" s="141"/>
      <c r="TZU38" s="141"/>
      <c r="TZV38" s="141"/>
      <c r="TZW38" s="141"/>
      <c r="TZX38" s="141"/>
      <c r="TZY38" s="141"/>
      <c r="TZZ38" s="141"/>
      <c r="UAA38" s="141"/>
      <c r="UAB38" s="141"/>
      <c r="UAC38" s="140" t="s">
        <v>35</v>
      </c>
      <c r="UAD38" s="141"/>
      <c r="UAE38" s="141"/>
      <c r="UAF38" s="141"/>
      <c r="UAG38" s="141"/>
      <c r="UAH38" s="141"/>
      <c r="UAI38" s="141"/>
      <c r="UAJ38" s="141"/>
      <c r="UAK38" s="141"/>
      <c r="UAL38" s="141"/>
      <c r="UAM38" s="141"/>
      <c r="UAN38" s="141"/>
      <c r="UAO38" s="141"/>
      <c r="UAP38" s="141"/>
      <c r="UAQ38" s="141"/>
      <c r="UAR38" s="141"/>
      <c r="UAS38" s="140" t="s">
        <v>35</v>
      </c>
      <c r="UAT38" s="141"/>
      <c r="UAU38" s="141"/>
      <c r="UAV38" s="141"/>
      <c r="UAW38" s="141"/>
      <c r="UAX38" s="141"/>
      <c r="UAY38" s="141"/>
      <c r="UAZ38" s="141"/>
      <c r="UBA38" s="141"/>
      <c r="UBB38" s="141"/>
      <c r="UBC38" s="141"/>
      <c r="UBD38" s="141"/>
      <c r="UBE38" s="141"/>
      <c r="UBF38" s="141"/>
      <c r="UBG38" s="141"/>
      <c r="UBH38" s="141"/>
      <c r="UBI38" s="140" t="s">
        <v>35</v>
      </c>
      <c r="UBJ38" s="141"/>
      <c r="UBK38" s="141"/>
      <c r="UBL38" s="141"/>
      <c r="UBM38" s="141"/>
      <c r="UBN38" s="141"/>
      <c r="UBO38" s="141"/>
      <c r="UBP38" s="141"/>
      <c r="UBQ38" s="141"/>
      <c r="UBR38" s="141"/>
      <c r="UBS38" s="141"/>
      <c r="UBT38" s="141"/>
      <c r="UBU38" s="141"/>
      <c r="UBV38" s="141"/>
      <c r="UBW38" s="141"/>
      <c r="UBX38" s="141"/>
      <c r="UBY38" s="140" t="s">
        <v>35</v>
      </c>
      <c r="UBZ38" s="141"/>
      <c r="UCA38" s="141"/>
      <c r="UCB38" s="141"/>
      <c r="UCC38" s="141"/>
      <c r="UCD38" s="141"/>
      <c r="UCE38" s="141"/>
      <c r="UCF38" s="141"/>
      <c r="UCG38" s="141"/>
      <c r="UCH38" s="141"/>
      <c r="UCI38" s="141"/>
      <c r="UCJ38" s="141"/>
      <c r="UCK38" s="141"/>
      <c r="UCL38" s="141"/>
      <c r="UCM38" s="141"/>
      <c r="UCN38" s="141"/>
      <c r="UCO38" s="140" t="s">
        <v>35</v>
      </c>
      <c r="UCP38" s="141"/>
      <c r="UCQ38" s="141"/>
      <c r="UCR38" s="141"/>
      <c r="UCS38" s="141"/>
      <c r="UCT38" s="141"/>
      <c r="UCU38" s="141"/>
      <c r="UCV38" s="141"/>
      <c r="UCW38" s="141"/>
      <c r="UCX38" s="141"/>
      <c r="UCY38" s="141"/>
      <c r="UCZ38" s="141"/>
      <c r="UDA38" s="141"/>
      <c r="UDB38" s="141"/>
      <c r="UDC38" s="141"/>
      <c r="UDD38" s="141"/>
      <c r="UDE38" s="140" t="s">
        <v>35</v>
      </c>
      <c r="UDF38" s="141"/>
      <c r="UDG38" s="141"/>
      <c r="UDH38" s="141"/>
      <c r="UDI38" s="141"/>
      <c r="UDJ38" s="141"/>
      <c r="UDK38" s="141"/>
      <c r="UDL38" s="141"/>
      <c r="UDM38" s="141"/>
      <c r="UDN38" s="141"/>
      <c r="UDO38" s="141"/>
      <c r="UDP38" s="141"/>
      <c r="UDQ38" s="141"/>
      <c r="UDR38" s="141"/>
      <c r="UDS38" s="141"/>
      <c r="UDT38" s="141"/>
      <c r="UDU38" s="140" t="s">
        <v>35</v>
      </c>
      <c r="UDV38" s="141"/>
      <c r="UDW38" s="141"/>
      <c r="UDX38" s="141"/>
      <c r="UDY38" s="141"/>
      <c r="UDZ38" s="141"/>
      <c r="UEA38" s="141"/>
      <c r="UEB38" s="141"/>
      <c r="UEC38" s="141"/>
      <c r="UED38" s="141"/>
      <c r="UEE38" s="141"/>
      <c r="UEF38" s="141"/>
      <c r="UEG38" s="141"/>
      <c r="UEH38" s="141"/>
      <c r="UEI38" s="141"/>
      <c r="UEJ38" s="141"/>
      <c r="UEK38" s="140" t="s">
        <v>35</v>
      </c>
      <c r="UEL38" s="141"/>
      <c r="UEM38" s="141"/>
      <c r="UEN38" s="141"/>
      <c r="UEO38" s="141"/>
      <c r="UEP38" s="141"/>
      <c r="UEQ38" s="141"/>
      <c r="UER38" s="141"/>
      <c r="UES38" s="141"/>
      <c r="UET38" s="141"/>
      <c r="UEU38" s="141"/>
      <c r="UEV38" s="141"/>
      <c r="UEW38" s="141"/>
      <c r="UEX38" s="141"/>
      <c r="UEY38" s="141"/>
      <c r="UEZ38" s="141"/>
      <c r="UFA38" s="140" t="s">
        <v>35</v>
      </c>
      <c r="UFB38" s="141"/>
      <c r="UFC38" s="141"/>
      <c r="UFD38" s="141"/>
      <c r="UFE38" s="141"/>
      <c r="UFF38" s="141"/>
      <c r="UFG38" s="141"/>
      <c r="UFH38" s="141"/>
      <c r="UFI38" s="141"/>
      <c r="UFJ38" s="141"/>
      <c r="UFK38" s="141"/>
      <c r="UFL38" s="141"/>
      <c r="UFM38" s="141"/>
      <c r="UFN38" s="141"/>
      <c r="UFO38" s="141"/>
      <c r="UFP38" s="141"/>
      <c r="UFQ38" s="140" t="s">
        <v>35</v>
      </c>
      <c r="UFR38" s="141"/>
      <c r="UFS38" s="141"/>
      <c r="UFT38" s="141"/>
      <c r="UFU38" s="141"/>
      <c r="UFV38" s="141"/>
      <c r="UFW38" s="141"/>
      <c r="UFX38" s="141"/>
      <c r="UFY38" s="141"/>
      <c r="UFZ38" s="141"/>
      <c r="UGA38" s="141"/>
      <c r="UGB38" s="141"/>
      <c r="UGC38" s="141"/>
      <c r="UGD38" s="141"/>
      <c r="UGE38" s="141"/>
      <c r="UGF38" s="141"/>
      <c r="UGG38" s="140" t="s">
        <v>35</v>
      </c>
      <c r="UGH38" s="141"/>
      <c r="UGI38" s="141"/>
      <c r="UGJ38" s="141"/>
      <c r="UGK38" s="141"/>
      <c r="UGL38" s="141"/>
      <c r="UGM38" s="141"/>
      <c r="UGN38" s="141"/>
      <c r="UGO38" s="141"/>
      <c r="UGP38" s="141"/>
      <c r="UGQ38" s="141"/>
      <c r="UGR38" s="141"/>
      <c r="UGS38" s="141"/>
      <c r="UGT38" s="141"/>
      <c r="UGU38" s="141"/>
      <c r="UGV38" s="141"/>
      <c r="UGW38" s="140" t="s">
        <v>35</v>
      </c>
      <c r="UGX38" s="141"/>
      <c r="UGY38" s="141"/>
      <c r="UGZ38" s="141"/>
      <c r="UHA38" s="141"/>
      <c r="UHB38" s="141"/>
      <c r="UHC38" s="141"/>
      <c r="UHD38" s="141"/>
      <c r="UHE38" s="141"/>
      <c r="UHF38" s="141"/>
      <c r="UHG38" s="141"/>
      <c r="UHH38" s="141"/>
      <c r="UHI38" s="141"/>
      <c r="UHJ38" s="141"/>
      <c r="UHK38" s="141"/>
      <c r="UHL38" s="141"/>
      <c r="UHM38" s="140" t="s">
        <v>35</v>
      </c>
      <c r="UHN38" s="141"/>
      <c r="UHO38" s="141"/>
      <c r="UHP38" s="141"/>
      <c r="UHQ38" s="141"/>
      <c r="UHR38" s="141"/>
      <c r="UHS38" s="141"/>
      <c r="UHT38" s="141"/>
      <c r="UHU38" s="141"/>
      <c r="UHV38" s="141"/>
      <c r="UHW38" s="141"/>
      <c r="UHX38" s="141"/>
      <c r="UHY38" s="141"/>
      <c r="UHZ38" s="141"/>
      <c r="UIA38" s="141"/>
      <c r="UIB38" s="141"/>
      <c r="UIC38" s="140" t="s">
        <v>35</v>
      </c>
      <c r="UID38" s="141"/>
      <c r="UIE38" s="141"/>
      <c r="UIF38" s="141"/>
      <c r="UIG38" s="141"/>
      <c r="UIH38" s="141"/>
      <c r="UII38" s="141"/>
      <c r="UIJ38" s="141"/>
      <c r="UIK38" s="141"/>
      <c r="UIL38" s="141"/>
      <c r="UIM38" s="141"/>
      <c r="UIN38" s="141"/>
      <c r="UIO38" s="141"/>
      <c r="UIP38" s="141"/>
      <c r="UIQ38" s="141"/>
      <c r="UIR38" s="141"/>
      <c r="UIS38" s="140" t="s">
        <v>35</v>
      </c>
      <c r="UIT38" s="141"/>
      <c r="UIU38" s="141"/>
      <c r="UIV38" s="141"/>
      <c r="UIW38" s="141"/>
      <c r="UIX38" s="141"/>
      <c r="UIY38" s="141"/>
      <c r="UIZ38" s="141"/>
      <c r="UJA38" s="141"/>
      <c r="UJB38" s="141"/>
      <c r="UJC38" s="141"/>
      <c r="UJD38" s="141"/>
      <c r="UJE38" s="141"/>
      <c r="UJF38" s="141"/>
      <c r="UJG38" s="141"/>
      <c r="UJH38" s="141"/>
      <c r="UJI38" s="140" t="s">
        <v>35</v>
      </c>
      <c r="UJJ38" s="141"/>
      <c r="UJK38" s="141"/>
      <c r="UJL38" s="141"/>
      <c r="UJM38" s="141"/>
      <c r="UJN38" s="141"/>
      <c r="UJO38" s="141"/>
      <c r="UJP38" s="141"/>
      <c r="UJQ38" s="141"/>
      <c r="UJR38" s="141"/>
      <c r="UJS38" s="141"/>
      <c r="UJT38" s="141"/>
      <c r="UJU38" s="141"/>
      <c r="UJV38" s="141"/>
      <c r="UJW38" s="141"/>
      <c r="UJX38" s="141"/>
      <c r="UJY38" s="140" t="s">
        <v>35</v>
      </c>
      <c r="UJZ38" s="141"/>
      <c r="UKA38" s="141"/>
      <c r="UKB38" s="141"/>
      <c r="UKC38" s="141"/>
      <c r="UKD38" s="141"/>
      <c r="UKE38" s="141"/>
      <c r="UKF38" s="141"/>
      <c r="UKG38" s="141"/>
      <c r="UKH38" s="141"/>
      <c r="UKI38" s="141"/>
      <c r="UKJ38" s="141"/>
      <c r="UKK38" s="141"/>
      <c r="UKL38" s="141"/>
      <c r="UKM38" s="141"/>
      <c r="UKN38" s="141"/>
      <c r="UKO38" s="140" t="s">
        <v>35</v>
      </c>
      <c r="UKP38" s="141"/>
      <c r="UKQ38" s="141"/>
      <c r="UKR38" s="141"/>
      <c r="UKS38" s="141"/>
      <c r="UKT38" s="141"/>
      <c r="UKU38" s="141"/>
      <c r="UKV38" s="141"/>
      <c r="UKW38" s="141"/>
      <c r="UKX38" s="141"/>
      <c r="UKY38" s="141"/>
      <c r="UKZ38" s="141"/>
      <c r="ULA38" s="141"/>
      <c r="ULB38" s="141"/>
      <c r="ULC38" s="141"/>
      <c r="ULD38" s="141"/>
      <c r="ULE38" s="140" t="s">
        <v>35</v>
      </c>
      <c r="ULF38" s="141"/>
      <c r="ULG38" s="141"/>
      <c r="ULH38" s="141"/>
      <c r="ULI38" s="141"/>
      <c r="ULJ38" s="141"/>
      <c r="ULK38" s="141"/>
      <c r="ULL38" s="141"/>
      <c r="ULM38" s="141"/>
      <c r="ULN38" s="141"/>
      <c r="ULO38" s="141"/>
      <c r="ULP38" s="141"/>
      <c r="ULQ38" s="141"/>
      <c r="ULR38" s="141"/>
      <c r="ULS38" s="141"/>
      <c r="ULT38" s="141"/>
      <c r="ULU38" s="140" t="s">
        <v>35</v>
      </c>
      <c r="ULV38" s="141"/>
      <c r="ULW38" s="141"/>
      <c r="ULX38" s="141"/>
      <c r="ULY38" s="141"/>
      <c r="ULZ38" s="141"/>
      <c r="UMA38" s="141"/>
      <c r="UMB38" s="141"/>
      <c r="UMC38" s="141"/>
      <c r="UMD38" s="141"/>
      <c r="UME38" s="141"/>
      <c r="UMF38" s="141"/>
      <c r="UMG38" s="141"/>
      <c r="UMH38" s="141"/>
      <c r="UMI38" s="141"/>
      <c r="UMJ38" s="141"/>
      <c r="UMK38" s="140" t="s">
        <v>35</v>
      </c>
      <c r="UML38" s="141"/>
      <c r="UMM38" s="141"/>
      <c r="UMN38" s="141"/>
      <c r="UMO38" s="141"/>
      <c r="UMP38" s="141"/>
      <c r="UMQ38" s="141"/>
      <c r="UMR38" s="141"/>
      <c r="UMS38" s="141"/>
      <c r="UMT38" s="141"/>
      <c r="UMU38" s="141"/>
      <c r="UMV38" s="141"/>
      <c r="UMW38" s="141"/>
      <c r="UMX38" s="141"/>
      <c r="UMY38" s="141"/>
      <c r="UMZ38" s="141"/>
      <c r="UNA38" s="140" t="s">
        <v>35</v>
      </c>
      <c r="UNB38" s="141"/>
      <c r="UNC38" s="141"/>
      <c r="UND38" s="141"/>
      <c r="UNE38" s="141"/>
      <c r="UNF38" s="141"/>
      <c r="UNG38" s="141"/>
      <c r="UNH38" s="141"/>
      <c r="UNI38" s="141"/>
      <c r="UNJ38" s="141"/>
      <c r="UNK38" s="141"/>
      <c r="UNL38" s="141"/>
      <c r="UNM38" s="141"/>
      <c r="UNN38" s="141"/>
      <c r="UNO38" s="141"/>
      <c r="UNP38" s="141"/>
      <c r="UNQ38" s="140" t="s">
        <v>35</v>
      </c>
      <c r="UNR38" s="141"/>
      <c r="UNS38" s="141"/>
      <c r="UNT38" s="141"/>
      <c r="UNU38" s="141"/>
      <c r="UNV38" s="141"/>
      <c r="UNW38" s="141"/>
      <c r="UNX38" s="141"/>
      <c r="UNY38" s="141"/>
      <c r="UNZ38" s="141"/>
      <c r="UOA38" s="141"/>
      <c r="UOB38" s="141"/>
      <c r="UOC38" s="141"/>
      <c r="UOD38" s="141"/>
      <c r="UOE38" s="141"/>
      <c r="UOF38" s="141"/>
      <c r="UOG38" s="140" t="s">
        <v>35</v>
      </c>
      <c r="UOH38" s="141"/>
      <c r="UOI38" s="141"/>
      <c r="UOJ38" s="141"/>
      <c r="UOK38" s="141"/>
      <c r="UOL38" s="141"/>
      <c r="UOM38" s="141"/>
      <c r="UON38" s="141"/>
      <c r="UOO38" s="141"/>
      <c r="UOP38" s="141"/>
      <c r="UOQ38" s="141"/>
      <c r="UOR38" s="141"/>
      <c r="UOS38" s="141"/>
      <c r="UOT38" s="141"/>
      <c r="UOU38" s="141"/>
      <c r="UOV38" s="141"/>
      <c r="UOW38" s="140" t="s">
        <v>35</v>
      </c>
      <c r="UOX38" s="141"/>
      <c r="UOY38" s="141"/>
      <c r="UOZ38" s="141"/>
      <c r="UPA38" s="141"/>
      <c r="UPB38" s="141"/>
      <c r="UPC38" s="141"/>
      <c r="UPD38" s="141"/>
      <c r="UPE38" s="141"/>
      <c r="UPF38" s="141"/>
      <c r="UPG38" s="141"/>
      <c r="UPH38" s="141"/>
      <c r="UPI38" s="141"/>
      <c r="UPJ38" s="141"/>
      <c r="UPK38" s="141"/>
      <c r="UPL38" s="141"/>
      <c r="UPM38" s="140" t="s">
        <v>35</v>
      </c>
      <c r="UPN38" s="141"/>
      <c r="UPO38" s="141"/>
      <c r="UPP38" s="141"/>
      <c r="UPQ38" s="141"/>
      <c r="UPR38" s="141"/>
      <c r="UPS38" s="141"/>
      <c r="UPT38" s="141"/>
      <c r="UPU38" s="141"/>
      <c r="UPV38" s="141"/>
      <c r="UPW38" s="141"/>
      <c r="UPX38" s="141"/>
      <c r="UPY38" s="141"/>
      <c r="UPZ38" s="141"/>
      <c r="UQA38" s="141"/>
      <c r="UQB38" s="141"/>
      <c r="UQC38" s="140" t="s">
        <v>35</v>
      </c>
      <c r="UQD38" s="141"/>
      <c r="UQE38" s="141"/>
      <c r="UQF38" s="141"/>
      <c r="UQG38" s="141"/>
      <c r="UQH38" s="141"/>
      <c r="UQI38" s="141"/>
      <c r="UQJ38" s="141"/>
      <c r="UQK38" s="141"/>
      <c r="UQL38" s="141"/>
      <c r="UQM38" s="141"/>
      <c r="UQN38" s="141"/>
      <c r="UQO38" s="141"/>
      <c r="UQP38" s="141"/>
      <c r="UQQ38" s="141"/>
      <c r="UQR38" s="141"/>
      <c r="UQS38" s="140" t="s">
        <v>35</v>
      </c>
      <c r="UQT38" s="141"/>
      <c r="UQU38" s="141"/>
      <c r="UQV38" s="141"/>
      <c r="UQW38" s="141"/>
      <c r="UQX38" s="141"/>
      <c r="UQY38" s="141"/>
      <c r="UQZ38" s="141"/>
      <c r="URA38" s="141"/>
      <c r="URB38" s="141"/>
      <c r="URC38" s="141"/>
      <c r="URD38" s="141"/>
      <c r="URE38" s="141"/>
      <c r="URF38" s="141"/>
      <c r="URG38" s="141"/>
      <c r="URH38" s="141"/>
      <c r="URI38" s="140" t="s">
        <v>35</v>
      </c>
      <c r="URJ38" s="141"/>
      <c r="URK38" s="141"/>
      <c r="URL38" s="141"/>
      <c r="URM38" s="141"/>
      <c r="URN38" s="141"/>
      <c r="URO38" s="141"/>
      <c r="URP38" s="141"/>
      <c r="URQ38" s="141"/>
      <c r="URR38" s="141"/>
      <c r="URS38" s="141"/>
      <c r="URT38" s="141"/>
      <c r="URU38" s="141"/>
      <c r="URV38" s="141"/>
      <c r="URW38" s="141"/>
      <c r="URX38" s="141"/>
      <c r="URY38" s="140" t="s">
        <v>35</v>
      </c>
      <c r="URZ38" s="141"/>
      <c r="USA38" s="141"/>
      <c r="USB38" s="141"/>
      <c r="USC38" s="141"/>
      <c r="USD38" s="141"/>
      <c r="USE38" s="141"/>
      <c r="USF38" s="141"/>
      <c r="USG38" s="141"/>
      <c r="USH38" s="141"/>
      <c r="USI38" s="141"/>
      <c r="USJ38" s="141"/>
      <c r="USK38" s="141"/>
      <c r="USL38" s="141"/>
      <c r="USM38" s="141"/>
      <c r="USN38" s="141"/>
      <c r="USO38" s="140" t="s">
        <v>35</v>
      </c>
      <c r="USP38" s="141"/>
      <c r="USQ38" s="141"/>
      <c r="USR38" s="141"/>
      <c r="USS38" s="141"/>
      <c r="UST38" s="141"/>
      <c r="USU38" s="141"/>
      <c r="USV38" s="141"/>
      <c r="USW38" s="141"/>
      <c r="USX38" s="141"/>
      <c r="USY38" s="141"/>
      <c r="USZ38" s="141"/>
      <c r="UTA38" s="141"/>
      <c r="UTB38" s="141"/>
      <c r="UTC38" s="141"/>
      <c r="UTD38" s="141"/>
      <c r="UTE38" s="140" t="s">
        <v>35</v>
      </c>
      <c r="UTF38" s="141"/>
      <c r="UTG38" s="141"/>
      <c r="UTH38" s="141"/>
      <c r="UTI38" s="141"/>
      <c r="UTJ38" s="141"/>
      <c r="UTK38" s="141"/>
      <c r="UTL38" s="141"/>
      <c r="UTM38" s="141"/>
      <c r="UTN38" s="141"/>
      <c r="UTO38" s="141"/>
      <c r="UTP38" s="141"/>
      <c r="UTQ38" s="141"/>
      <c r="UTR38" s="141"/>
      <c r="UTS38" s="141"/>
      <c r="UTT38" s="141"/>
      <c r="UTU38" s="140" t="s">
        <v>35</v>
      </c>
      <c r="UTV38" s="141"/>
      <c r="UTW38" s="141"/>
      <c r="UTX38" s="141"/>
      <c r="UTY38" s="141"/>
      <c r="UTZ38" s="141"/>
      <c r="UUA38" s="141"/>
      <c r="UUB38" s="141"/>
      <c r="UUC38" s="141"/>
      <c r="UUD38" s="141"/>
      <c r="UUE38" s="141"/>
      <c r="UUF38" s="141"/>
      <c r="UUG38" s="141"/>
      <c r="UUH38" s="141"/>
      <c r="UUI38" s="141"/>
      <c r="UUJ38" s="141"/>
      <c r="UUK38" s="140" t="s">
        <v>35</v>
      </c>
      <c r="UUL38" s="141"/>
      <c r="UUM38" s="141"/>
      <c r="UUN38" s="141"/>
      <c r="UUO38" s="141"/>
      <c r="UUP38" s="141"/>
      <c r="UUQ38" s="141"/>
      <c r="UUR38" s="141"/>
      <c r="UUS38" s="141"/>
      <c r="UUT38" s="141"/>
      <c r="UUU38" s="141"/>
      <c r="UUV38" s="141"/>
      <c r="UUW38" s="141"/>
      <c r="UUX38" s="141"/>
      <c r="UUY38" s="141"/>
      <c r="UUZ38" s="141"/>
      <c r="UVA38" s="140" t="s">
        <v>35</v>
      </c>
      <c r="UVB38" s="141"/>
      <c r="UVC38" s="141"/>
      <c r="UVD38" s="141"/>
      <c r="UVE38" s="141"/>
      <c r="UVF38" s="141"/>
      <c r="UVG38" s="141"/>
      <c r="UVH38" s="141"/>
      <c r="UVI38" s="141"/>
      <c r="UVJ38" s="141"/>
      <c r="UVK38" s="141"/>
      <c r="UVL38" s="141"/>
      <c r="UVM38" s="141"/>
      <c r="UVN38" s="141"/>
      <c r="UVO38" s="141"/>
      <c r="UVP38" s="141"/>
      <c r="UVQ38" s="140" t="s">
        <v>35</v>
      </c>
      <c r="UVR38" s="141"/>
      <c r="UVS38" s="141"/>
      <c r="UVT38" s="141"/>
      <c r="UVU38" s="141"/>
      <c r="UVV38" s="141"/>
      <c r="UVW38" s="141"/>
      <c r="UVX38" s="141"/>
      <c r="UVY38" s="141"/>
      <c r="UVZ38" s="141"/>
      <c r="UWA38" s="141"/>
      <c r="UWB38" s="141"/>
      <c r="UWC38" s="141"/>
      <c r="UWD38" s="141"/>
      <c r="UWE38" s="141"/>
      <c r="UWF38" s="141"/>
      <c r="UWG38" s="140" t="s">
        <v>35</v>
      </c>
      <c r="UWH38" s="141"/>
      <c r="UWI38" s="141"/>
      <c r="UWJ38" s="141"/>
      <c r="UWK38" s="141"/>
      <c r="UWL38" s="141"/>
      <c r="UWM38" s="141"/>
      <c r="UWN38" s="141"/>
      <c r="UWO38" s="141"/>
      <c r="UWP38" s="141"/>
      <c r="UWQ38" s="141"/>
      <c r="UWR38" s="141"/>
      <c r="UWS38" s="141"/>
      <c r="UWT38" s="141"/>
      <c r="UWU38" s="141"/>
      <c r="UWV38" s="141"/>
      <c r="UWW38" s="140" t="s">
        <v>35</v>
      </c>
      <c r="UWX38" s="141"/>
      <c r="UWY38" s="141"/>
      <c r="UWZ38" s="141"/>
      <c r="UXA38" s="141"/>
      <c r="UXB38" s="141"/>
      <c r="UXC38" s="141"/>
      <c r="UXD38" s="141"/>
      <c r="UXE38" s="141"/>
      <c r="UXF38" s="141"/>
      <c r="UXG38" s="141"/>
      <c r="UXH38" s="141"/>
      <c r="UXI38" s="141"/>
      <c r="UXJ38" s="141"/>
      <c r="UXK38" s="141"/>
      <c r="UXL38" s="141"/>
      <c r="UXM38" s="140" t="s">
        <v>35</v>
      </c>
      <c r="UXN38" s="141"/>
      <c r="UXO38" s="141"/>
      <c r="UXP38" s="141"/>
      <c r="UXQ38" s="141"/>
      <c r="UXR38" s="141"/>
      <c r="UXS38" s="141"/>
      <c r="UXT38" s="141"/>
      <c r="UXU38" s="141"/>
      <c r="UXV38" s="141"/>
      <c r="UXW38" s="141"/>
      <c r="UXX38" s="141"/>
      <c r="UXY38" s="141"/>
      <c r="UXZ38" s="141"/>
      <c r="UYA38" s="141"/>
      <c r="UYB38" s="141"/>
      <c r="UYC38" s="140" t="s">
        <v>35</v>
      </c>
      <c r="UYD38" s="141"/>
      <c r="UYE38" s="141"/>
      <c r="UYF38" s="141"/>
      <c r="UYG38" s="141"/>
      <c r="UYH38" s="141"/>
      <c r="UYI38" s="141"/>
      <c r="UYJ38" s="141"/>
      <c r="UYK38" s="141"/>
      <c r="UYL38" s="141"/>
      <c r="UYM38" s="141"/>
      <c r="UYN38" s="141"/>
      <c r="UYO38" s="141"/>
      <c r="UYP38" s="141"/>
      <c r="UYQ38" s="141"/>
      <c r="UYR38" s="141"/>
      <c r="UYS38" s="140" t="s">
        <v>35</v>
      </c>
      <c r="UYT38" s="141"/>
      <c r="UYU38" s="141"/>
      <c r="UYV38" s="141"/>
      <c r="UYW38" s="141"/>
      <c r="UYX38" s="141"/>
      <c r="UYY38" s="141"/>
      <c r="UYZ38" s="141"/>
      <c r="UZA38" s="141"/>
      <c r="UZB38" s="141"/>
      <c r="UZC38" s="141"/>
      <c r="UZD38" s="141"/>
      <c r="UZE38" s="141"/>
      <c r="UZF38" s="141"/>
      <c r="UZG38" s="141"/>
      <c r="UZH38" s="141"/>
      <c r="UZI38" s="140" t="s">
        <v>35</v>
      </c>
      <c r="UZJ38" s="141"/>
      <c r="UZK38" s="141"/>
      <c r="UZL38" s="141"/>
      <c r="UZM38" s="141"/>
      <c r="UZN38" s="141"/>
      <c r="UZO38" s="141"/>
      <c r="UZP38" s="141"/>
      <c r="UZQ38" s="141"/>
      <c r="UZR38" s="141"/>
      <c r="UZS38" s="141"/>
      <c r="UZT38" s="141"/>
      <c r="UZU38" s="141"/>
      <c r="UZV38" s="141"/>
      <c r="UZW38" s="141"/>
      <c r="UZX38" s="141"/>
      <c r="UZY38" s="140" t="s">
        <v>35</v>
      </c>
      <c r="UZZ38" s="141"/>
      <c r="VAA38" s="141"/>
      <c r="VAB38" s="141"/>
      <c r="VAC38" s="141"/>
      <c r="VAD38" s="141"/>
      <c r="VAE38" s="141"/>
      <c r="VAF38" s="141"/>
      <c r="VAG38" s="141"/>
      <c r="VAH38" s="141"/>
      <c r="VAI38" s="141"/>
      <c r="VAJ38" s="141"/>
      <c r="VAK38" s="141"/>
      <c r="VAL38" s="141"/>
      <c r="VAM38" s="141"/>
      <c r="VAN38" s="141"/>
      <c r="VAO38" s="140" t="s">
        <v>35</v>
      </c>
      <c r="VAP38" s="141"/>
      <c r="VAQ38" s="141"/>
      <c r="VAR38" s="141"/>
      <c r="VAS38" s="141"/>
      <c r="VAT38" s="141"/>
      <c r="VAU38" s="141"/>
      <c r="VAV38" s="141"/>
      <c r="VAW38" s="141"/>
      <c r="VAX38" s="141"/>
      <c r="VAY38" s="141"/>
      <c r="VAZ38" s="141"/>
      <c r="VBA38" s="141"/>
      <c r="VBB38" s="141"/>
      <c r="VBC38" s="141"/>
      <c r="VBD38" s="141"/>
      <c r="VBE38" s="140" t="s">
        <v>35</v>
      </c>
      <c r="VBF38" s="141"/>
      <c r="VBG38" s="141"/>
      <c r="VBH38" s="141"/>
      <c r="VBI38" s="141"/>
      <c r="VBJ38" s="141"/>
      <c r="VBK38" s="141"/>
      <c r="VBL38" s="141"/>
      <c r="VBM38" s="141"/>
      <c r="VBN38" s="141"/>
      <c r="VBO38" s="141"/>
      <c r="VBP38" s="141"/>
      <c r="VBQ38" s="141"/>
      <c r="VBR38" s="141"/>
      <c r="VBS38" s="141"/>
      <c r="VBT38" s="141"/>
      <c r="VBU38" s="140" t="s">
        <v>35</v>
      </c>
      <c r="VBV38" s="141"/>
      <c r="VBW38" s="141"/>
      <c r="VBX38" s="141"/>
      <c r="VBY38" s="141"/>
      <c r="VBZ38" s="141"/>
      <c r="VCA38" s="141"/>
      <c r="VCB38" s="141"/>
      <c r="VCC38" s="141"/>
      <c r="VCD38" s="141"/>
      <c r="VCE38" s="141"/>
      <c r="VCF38" s="141"/>
      <c r="VCG38" s="141"/>
      <c r="VCH38" s="141"/>
      <c r="VCI38" s="141"/>
      <c r="VCJ38" s="141"/>
      <c r="VCK38" s="140" t="s">
        <v>35</v>
      </c>
      <c r="VCL38" s="141"/>
      <c r="VCM38" s="141"/>
      <c r="VCN38" s="141"/>
      <c r="VCO38" s="141"/>
      <c r="VCP38" s="141"/>
      <c r="VCQ38" s="141"/>
      <c r="VCR38" s="141"/>
      <c r="VCS38" s="141"/>
      <c r="VCT38" s="141"/>
      <c r="VCU38" s="141"/>
      <c r="VCV38" s="141"/>
      <c r="VCW38" s="141"/>
      <c r="VCX38" s="141"/>
      <c r="VCY38" s="141"/>
      <c r="VCZ38" s="141"/>
      <c r="VDA38" s="140" t="s">
        <v>35</v>
      </c>
      <c r="VDB38" s="141"/>
      <c r="VDC38" s="141"/>
      <c r="VDD38" s="141"/>
      <c r="VDE38" s="141"/>
      <c r="VDF38" s="141"/>
      <c r="VDG38" s="141"/>
      <c r="VDH38" s="141"/>
      <c r="VDI38" s="141"/>
      <c r="VDJ38" s="141"/>
      <c r="VDK38" s="141"/>
      <c r="VDL38" s="141"/>
      <c r="VDM38" s="141"/>
      <c r="VDN38" s="141"/>
      <c r="VDO38" s="141"/>
      <c r="VDP38" s="141"/>
      <c r="VDQ38" s="140" t="s">
        <v>35</v>
      </c>
      <c r="VDR38" s="141"/>
      <c r="VDS38" s="141"/>
      <c r="VDT38" s="141"/>
      <c r="VDU38" s="141"/>
      <c r="VDV38" s="141"/>
      <c r="VDW38" s="141"/>
      <c r="VDX38" s="141"/>
      <c r="VDY38" s="141"/>
      <c r="VDZ38" s="141"/>
      <c r="VEA38" s="141"/>
      <c r="VEB38" s="141"/>
      <c r="VEC38" s="141"/>
      <c r="VED38" s="141"/>
      <c r="VEE38" s="141"/>
      <c r="VEF38" s="141"/>
      <c r="VEG38" s="140" t="s">
        <v>35</v>
      </c>
      <c r="VEH38" s="141"/>
      <c r="VEI38" s="141"/>
      <c r="VEJ38" s="141"/>
      <c r="VEK38" s="141"/>
      <c r="VEL38" s="141"/>
      <c r="VEM38" s="141"/>
      <c r="VEN38" s="141"/>
      <c r="VEO38" s="141"/>
      <c r="VEP38" s="141"/>
      <c r="VEQ38" s="141"/>
      <c r="VER38" s="141"/>
      <c r="VES38" s="141"/>
      <c r="VET38" s="141"/>
      <c r="VEU38" s="141"/>
      <c r="VEV38" s="141"/>
      <c r="VEW38" s="140" t="s">
        <v>35</v>
      </c>
      <c r="VEX38" s="141"/>
      <c r="VEY38" s="141"/>
      <c r="VEZ38" s="141"/>
      <c r="VFA38" s="141"/>
      <c r="VFB38" s="141"/>
      <c r="VFC38" s="141"/>
      <c r="VFD38" s="141"/>
      <c r="VFE38" s="141"/>
      <c r="VFF38" s="141"/>
      <c r="VFG38" s="141"/>
      <c r="VFH38" s="141"/>
      <c r="VFI38" s="141"/>
      <c r="VFJ38" s="141"/>
      <c r="VFK38" s="141"/>
      <c r="VFL38" s="141"/>
      <c r="VFM38" s="140" t="s">
        <v>35</v>
      </c>
      <c r="VFN38" s="141"/>
      <c r="VFO38" s="141"/>
      <c r="VFP38" s="141"/>
      <c r="VFQ38" s="141"/>
      <c r="VFR38" s="141"/>
      <c r="VFS38" s="141"/>
      <c r="VFT38" s="141"/>
      <c r="VFU38" s="141"/>
      <c r="VFV38" s="141"/>
      <c r="VFW38" s="141"/>
      <c r="VFX38" s="141"/>
      <c r="VFY38" s="141"/>
      <c r="VFZ38" s="141"/>
      <c r="VGA38" s="141"/>
      <c r="VGB38" s="141"/>
      <c r="VGC38" s="140" t="s">
        <v>35</v>
      </c>
      <c r="VGD38" s="141"/>
      <c r="VGE38" s="141"/>
      <c r="VGF38" s="141"/>
      <c r="VGG38" s="141"/>
      <c r="VGH38" s="141"/>
      <c r="VGI38" s="141"/>
      <c r="VGJ38" s="141"/>
      <c r="VGK38" s="141"/>
      <c r="VGL38" s="141"/>
      <c r="VGM38" s="141"/>
      <c r="VGN38" s="141"/>
      <c r="VGO38" s="141"/>
      <c r="VGP38" s="141"/>
      <c r="VGQ38" s="141"/>
      <c r="VGR38" s="141"/>
      <c r="VGS38" s="140" t="s">
        <v>35</v>
      </c>
      <c r="VGT38" s="141"/>
      <c r="VGU38" s="141"/>
      <c r="VGV38" s="141"/>
      <c r="VGW38" s="141"/>
      <c r="VGX38" s="141"/>
      <c r="VGY38" s="141"/>
      <c r="VGZ38" s="141"/>
      <c r="VHA38" s="141"/>
      <c r="VHB38" s="141"/>
      <c r="VHC38" s="141"/>
      <c r="VHD38" s="141"/>
      <c r="VHE38" s="141"/>
      <c r="VHF38" s="141"/>
      <c r="VHG38" s="141"/>
      <c r="VHH38" s="141"/>
      <c r="VHI38" s="140" t="s">
        <v>35</v>
      </c>
      <c r="VHJ38" s="141"/>
      <c r="VHK38" s="141"/>
      <c r="VHL38" s="141"/>
      <c r="VHM38" s="141"/>
      <c r="VHN38" s="141"/>
      <c r="VHO38" s="141"/>
      <c r="VHP38" s="141"/>
      <c r="VHQ38" s="141"/>
      <c r="VHR38" s="141"/>
      <c r="VHS38" s="141"/>
      <c r="VHT38" s="141"/>
      <c r="VHU38" s="141"/>
      <c r="VHV38" s="141"/>
      <c r="VHW38" s="141"/>
      <c r="VHX38" s="141"/>
      <c r="VHY38" s="140" t="s">
        <v>35</v>
      </c>
      <c r="VHZ38" s="141"/>
      <c r="VIA38" s="141"/>
      <c r="VIB38" s="141"/>
      <c r="VIC38" s="141"/>
      <c r="VID38" s="141"/>
      <c r="VIE38" s="141"/>
      <c r="VIF38" s="141"/>
      <c r="VIG38" s="141"/>
      <c r="VIH38" s="141"/>
      <c r="VII38" s="141"/>
      <c r="VIJ38" s="141"/>
      <c r="VIK38" s="141"/>
      <c r="VIL38" s="141"/>
      <c r="VIM38" s="141"/>
      <c r="VIN38" s="141"/>
      <c r="VIO38" s="140" t="s">
        <v>35</v>
      </c>
      <c r="VIP38" s="141"/>
      <c r="VIQ38" s="141"/>
      <c r="VIR38" s="141"/>
      <c r="VIS38" s="141"/>
      <c r="VIT38" s="141"/>
      <c r="VIU38" s="141"/>
      <c r="VIV38" s="141"/>
      <c r="VIW38" s="141"/>
      <c r="VIX38" s="141"/>
      <c r="VIY38" s="141"/>
      <c r="VIZ38" s="141"/>
      <c r="VJA38" s="141"/>
      <c r="VJB38" s="141"/>
      <c r="VJC38" s="141"/>
      <c r="VJD38" s="141"/>
      <c r="VJE38" s="140" t="s">
        <v>35</v>
      </c>
      <c r="VJF38" s="141"/>
      <c r="VJG38" s="141"/>
      <c r="VJH38" s="141"/>
      <c r="VJI38" s="141"/>
      <c r="VJJ38" s="141"/>
      <c r="VJK38" s="141"/>
      <c r="VJL38" s="141"/>
      <c r="VJM38" s="141"/>
      <c r="VJN38" s="141"/>
      <c r="VJO38" s="141"/>
      <c r="VJP38" s="141"/>
      <c r="VJQ38" s="141"/>
      <c r="VJR38" s="141"/>
      <c r="VJS38" s="141"/>
      <c r="VJT38" s="141"/>
      <c r="VJU38" s="140" t="s">
        <v>35</v>
      </c>
      <c r="VJV38" s="141"/>
      <c r="VJW38" s="141"/>
      <c r="VJX38" s="141"/>
      <c r="VJY38" s="141"/>
      <c r="VJZ38" s="141"/>
      <c r="VKA38" s="141"/>
      <c r="VKB38" s="141"/>
      <c r="VKC38" s="141"/>
      <c r="VKD38" s="141"/>
      <c r="VKE38" s="141"/>
      <c r="VKF38" s="141"/>
      <c r="VKG38" s="141"/>
      <c r="VKH38" s="141"/>
      <c r="VKI38" s="141"/>
      <c r="VKJ38" s="141"/>
      <c r="VKK38" s="140" t="s">
        <v>35</v>
      </c>
      <c r="VKL38" s="141"/>
      <c r="VKM38" s="141"/>
      <c r="VKN38" s="141"/>
      <c r="VKO38" s="141"/>
      <c r="VKP38" s="141"/>
      <c r="VKQ38" s="141"/>
      <c r="VKR38" s="141"/>
      <c r="VKS38" s="141"/>
      <c r="VKT38" s="141"/>
      <c r="VKU38" s="141"/>
      <c r="VKV38" s="141"/>
      <c r="VKW38" s="141"/>
      <c r="VKX38" s="141"/>
      <c r="VKY38" s="141"/>
      <c r="VKZ38" s="141"/>
      <c r="VLA38" s="140" t="s">
        <v>35</v>
      </c>
      <c r="VLB38" s="141"/>
      <c r="VLC38" s="141"/>
      <c r="VLD38" s="141"/>
      <c r="VLE38" s="141"/>
      <c r="VLF38" s="141"/>
      <c r="VLG38" s="141"/>
      <c r="VLH38" s="141"/>
      <c r="VLI38" s="141"/>
      <c r="VLJ38" s="141"/>
      <c r="VLK38" s="141"/>
      <c r="VLL38" s="141"/>
      <c r="VLM38" s="141"/>
      <c r="VLN38" s="141"/>
      <c r="VLO38" s="141"/>
      <c r="VLP38" s="141"/>
      <c r="VLQ38" s="140" t="s">
        <v>35</v>
      </c>
      <c r="VLR38" s="141"/>
      <c r="VLS38" s="141"/>
      <c r="VLT38" s="141"/>
      <c r="VLU38" s="141"/>
      <c r="VLV38" s="141"/>
      <c r="VLW38" s="141"/>
      <c r="VLX38" s="141"/>
      <c r="VLY38" s="141"/>
      <c r="VLZ38" s="141"/>
      <c r="VMA38" s="141"/>
      <c r="VMB38" s="141"/>
      <c r="VMC38" s="141"/>
      <c r="VMD38" s="141"/>
      <c r="VME38" s="141"/>
      <c r="VMF38" s="141"/>
      <c r="VMG38" s="140" t="s">
        <v>35</v>
      </c>
      <c r="VMH38" s="141"/>
      <c r="VMI38" s="141"/>
      <c r="VMJ38" s="141"/>
      <c r="VMK38" s="141"/>
      <c r="VML38" s="141"/>
      <c r="VMM38" s="141"/>
      <c r="VMN38" s="141"/>
      <c r="VMO38" s="141"/>
      <c r="VMP38" s="141"/>
      <c r="VMQ38" s="141"/>
      <c r="VMR38" s="141"/>
      <c r="VMS38" s="141"/>
      <c r="VMT38" s="141"/>
      <c r="VMU38" s="141"/>
      <c r="VMV38" s="141"/>
      <c r="VMW38" s="140" t="s">
        <v>35</v>
      </c>
      <c r="VMX38" s="141"/>
      <c r="VMY38" s="141"/>
      <c r="VMZ38" s="141"/>
      <c r="VNA38" s="141"/>
      <c r="VNB38" s="141"/>
      <c r="VNC38" s="141"/>
      <c r="VND38" s="141"/>
      <c r="VNE38" s="141"/>
      <c r="VNF38" s="141"/>
      <c r="VNG38" s="141"/>
      <c r="VNH38" s="141"/>
      <c r="VNI38" s="141"/>
      <c r="VNJ38" s="141"/>
      <c r="VNK38" s="141"/>
      <c r="VNL38" s="141"/>
      <c r="VNM38" s="140" t="s">
        <v>35</v>
      </c>
      <c r="VNN38" s="141"/>
      <c r="VNO38" s="141"/>
      <c r="VNP38" s="141"/>
      <c r="VNQ38" s="141"/>
      <c r="VNR38" s="141"/>
      <c r="VNS38" s="141"/>
      <c r="VNT38" s="141"/>
      <c r="VNU38" s="141"/>
      <c r="VNV38" s="141"/>
      <c r="VNW38" s="141"/>
      <c r="VNX38" s="141"/>
      <c r="VNY38" s="141"/>
      <c r="VNZ38" s="141"/>
      <c r="VOA38" s="141"/>
      <c r="VOB38" s="141"/>
      <c r="VOC38" s="140" t="s">
        <v>35</v>
      </c>
      <c r="VOD38" s="141"/>
      <c r="VOE38" s="141"/>
      <c r="VOF38" s="141"/>
      <c r="VOG38" s="141"/>
      <c r="VOH38" s="141"/>
      <c r="VOI38" s="141"/>
      <c r="VOJ38" s="141"/>
      <c r="VOK38" s="141"/>
      <c r="VOL38" s="141"/>
      <c r="VOM38" s="141"/>
      <c r="VON38" s="141"/>
      <c r="VOO38" s="141"/>
      <c r="VOP38" s="141"/>
      <c r="VOQ38" s="141"/>
      <c r="VOR38" s="141"/>
      <c r="VOS38" s="140" t="s">
        <v>35</v>
      </c>
      <c r="VOT38" s="141"/>
      <c r="VOU38" s="141"/>
      <c r="VOV38" s="141"/>
      <c r="VOW38" s="141"/>
      <c r="VOX38" s="141"/>
      <c r="VOY38" s="141"/>
      <c r="VOZ38" s="141"/>
      <c r="VPA38" s="141"/>
      <c r="VPB38" s="141"/>
      <c r="VPC38" s="141"/>
      <c r="VPD38" s="141"/>
      <c r="VPE38" s="141"/>
      <c r="VPF38" s="141"/>
      <c r="VPG38" s="141"/>
      <c r="VPH38" s="141"/>
      <c r="VPI38" s="140" t="s">
        <v>35</v>
      </c>
      <c r="VPJ38" s="141"/>
      <c r="VPK38" s="141"/>
      <c r="VPL38" s="141"/>
      <c r="VPM38" s="141"/>
      <c r="VPN38" s="141"/>
      <c r="VPO38" s="141"/>
      <c r="VPP38" s="141"/>
      <c r="VPQ38" s="141"/>
      <c r="VPR38" s="141"/>
      <c r="VPS38" s="141"/>
      <c r="VPT38" s="141"/>
      <c r="VPU38" s="141"/>
      <c r="VPV38" s="141"/>
      <c r="VPW38" s="141"/>
      <c r="VPX38" s="141"/>
      <c r="VPY38" s="140" t="s">
        <v>35</v>
      </c>
      <c r="VPZ38" s="141"/>
      <c r="VQA38" s="141"/>
      <c r="VQB38" s="141"/>
      <c r="VQC38" s="141"/>
      <c r="VQD38" s="141"/>
      <c r="VQE38" s="141"/>
      <c r="VQF38" s="141"/>
      <c r="VQG38" s="141"/>
      <c r="VQH38" s="141"/>
      <c r="VQI38" s="141"/>
      <c r="VQJ38" s="141"/>
      <c r="VQK38" s="141"/>
      <c r="VQL38" s="141"/>
      <c r="VQM38" s="141"/>
      <c r="VQN38" s="141"/>
      <c r="VQO38" s="140" t="s">
        <v>35</v>
      </c>
      <c r="VQP38" s="141"/>
      <c r="VQQ38" s="141"/>
      <c r="VQR38" s="141"/>
      <c r="VQS38" s="141"/>
      <c r="VQT38" s="141"/>
      <c r="VQU38" s="141"/>
      <c r="VQV38" s="141"/>
      <c r="VQW38" s="141"/>
      <c r="VQX38" s="141"/>
      <c r="VQY38" s="141"/>
      <c r="VQZ38" s="141"/>
      <c r="VRA38" s="141"/>
      <c r="VRB38" s="141"/>
      <c r="VRC38" s="141"/>
      <c r="VRD38" s="141"/>
      <c r="VRE38" s="140" t="s">
        <v>35</v>
      </c>
      <c r="VRF38" s="141"/>
      <c r="VRG38" s="141"/>
      <c r="VRH38" s="141"/>
      <c r="VRI38" s="141"/>
      <c r="VRJ38" s="141"/>
      <c r="VRK38" s="141"/>
      <c r="VRL38" s="141"/>
      <c r="VRM38" s="141"/>
      <c r="VRN38" s="141"/>
      <c r="VRO38" s="141"/>
      <c r="VRP38" s="141"/>
      <c r="VRQ38" s="141"/>
      <c r="VRR38" s="141"/>
      <c r="VRS38" s="141"/>
      <c r="VRT38" s="141"/>
      <c r="VRU38" s="140" t="s">
        <v>35</v>
      </c>
      <c r="VRV38" s="141"/>
      <c r="VRW38" s="141"/>
      <c r="VRX38" s="141"/>
      <c r="VRY38" s="141"/>
      <c r="VRZ38" s="141"/>
      <c r="VSA38" s="141"/>
      <c r="VSB38" s="141"/>
      <c r="VSC38" s="141"/>
      <c r="VSD38" s="141"/>
      <c r="VSE38" s="141"/>
      <c r="VSF38" s="141"/>
      <c r="VSG38" s="141"/>
      <c r="VSH38" s="141"/>
      <c r="VSI38" s="141"/>
      <c r="VSJ38" s="141"/>
      <c r="VSK38" s="140" t="s">
        <v>35</v>
      </c>
      <c r="VSL38" s="141"/>
      <c r="VSM38" s="141"/>
      <c r="VSN38" s="141"/>
      <c r="VSO38" s="141"/>
      <c r="VSP38" s="141"/>
      <c r="VSQ38" s="141"/>
      <c r="VSR38" s="141"/>
      <c r="VSS38" s="141"/>
      <c r="VST38" s="141"/>
      <c r="VSU38" s="141"/>
      <c r="VSV38" s="141"/>
      <c r="VSW38" s="141"/>
      <c r="VSX38" s="141"/>
      <c r="VSY38" s="141"/>
      <c r="VSZ38" s="141"/>
      <c r="VTA38" s="140" t="s">
        <v>35</v>
      </c>
      <c r="VTB38" s="141"/>
      <c r="VTC38" s="141"/>
      <c r="VTD38" s="141"/>
      <c r="VTE38" s="141"/>
      <c r="VTF38" s="141"/>
      <c r="VTG38" s="141"/>
      <c r="VTH38" s="141"/>
      <c r="VTI38" s="141"/>
      <c r="VTJ38" s="141"/>
      <c r="VTK38" s="141"/>
      <c r="VTL38" s="141"/>
      <c r="VTM38" s="141"/>
      <c r="VTN38" s="141"/>
      <c r="VTO38" s="141"/>
      <c r="VTP38" s="141"/>
      <c r="VTQ38" s="140" t="s">
        <v>35</v>
      </c>
      <c r="VTR38" s="141"/>
      <c r="VTS38" s="141"/>
      <c r="VTT38" s="141"/>
      <c r="VTU38" s="141"/>
      <c r="VTV38" s="141"/>
      <c r="VTW38" s="141"/>
      <c r="VTX38" s="141"/>
      <c r="VTY38" s="141"/>
      <c r="VTZ38" s="141"/>
      <c r="VUA38" s="141"/>
      <c r="VUB38" s="141"/>
      <c r="VUC38" s="141"/>
      <c r="VUD38" s="141"/>
      <c r="VUE38" s="141"/>
      <c r="VUF38" s="141"/>
      <c r="VUG38" s="140" t="s">
        <v>35</v>
      </c>
      <c r="VUH38" s="141"/>
      <c r="VUI38" s="141"/>
      <c r="VUJ38" s="141"/>
      <c r="VUK38" s="141"/>
      <c r="VUL38" s="141"/>
      <c r="VUM38" s="141"/>
      <c r="VUN38" s="141"/>
      <c r="VUO38" s="141"/>
      <c r="VUP38" s="141"/>
      <c r="VUQ38" s="141"/>
      <c r="VUR38" s="141"/>
      <c r="VUS38" s="141"/>
      <c r="VUT38" s="141"/>
      <c r="VUU38" s="141"/>
      <c r="VUV38" s="141"/>
      <c r="VUW38" s="140" t="s">
        <v>35</v>
      </c>
      <c r="VUX38" s="141"/>
      <c r="VUY38" s="141"/>
      <c r="VUZ38" s="141"/>
      <c r="VVA38" s="141"/>
      <c r="VVB38" s="141"/>
      <c r="VVC38" s="141"/>
      <c r="VVD38" s="141"/>
      <c r="VVE38" s="141"/>
      <c r="VVF38" s="141"/>
      <c r="VVG38" s="141"/>
      <c r="VVH38" s="141"/>
      <c r="VVI38" s="141"/>
      <c r="VVJ38" s="141"/>
      <c r="VVK38" s="141"/>
      <c r="VVL38" s="141"/>
      <c r="VVM38" s="140" t="s">
        <v>35</v>
      </c>
      <c r="VVN38" s="141"/>
      <c r="VVO38" s="141"/>
      <c r="VVP38" s="141"/>
      <c r="VVQ38" s="141"/>
      <c r="VVR38" s="141"/>
      <c r="VVS38" s="141"/>
      <c r="VVT38" s="141"/>
      <c r="VVU38" s="141"/>
      <c r="VVV38" s="141"/>
      <c r="VVW38" s="141"/>
      <c r="VVX38" s="141"/>
      <c r="VVY38" s="141"/>
      <c r="VVZ38" s="141"/>
      <c r="VWA38" s="141"/>
      <c r="VWB38" s="141"/>
      <c r="VWC38" s="140" t="s">
        <v>35</v>
      </c>
      <c r="VWD38" s="141"/>
      <c r="VWE38" s="141"/>
      <c r="VWF38" s="141"/>
      <c r="VWG38" s="141"/>
      <c r="VWH38" s="141"/>
      <c r="VWI38" s="141"/>
      <c r="VWJ38" s="141"/>
      <c r="VWK38" s="141"/>
      <c r="VWL38" s="141"/>
      <c r="VWM38" s="141"/>
      <c r="VWN38" s="141"/>
      <c r="VWO38" s="141"/>
      <c r="VWP38" s="141"/>
      <c r="VWQ38" s="141"/>
      <c r="VWR38" s="141"/>
      <c r="VWS38" s="140" t="s">
        <v>35</v>
      </c>
      <c r="VWT38" s="141"/>
      <c r="VWU38" s="141"/>
      <c r="VWV38" s="141"/>
      <c r="VWW38" s="141"/>
      <c r="VWX38" s="141"/>
      <c r="VWY38" s="141"/>
      <c r="VWZ38" s="141"/>
      <c r="VXA38" s="141"/>
      <c r="VXB38" s="141"/>
      <c r="VXC38" s="141"/>
      <c r="VXD38" s="141"/>
      <c r="VXE38" s="141"/>
      <c r="VXF38" s="141"/>
      <c r="VXG38" s="141"/>
      <c r="VXH38" s="141"/>
      <c r="VXI38" s="140" t="s">
        <v>35</v>
      </c>
      <c r="VXJ38" s="141"/>
      <c r="VXK38" s="141"/>
      <c r="VXL38" s="141"/>
      <c r="VXM38" s="141"/>
      <c r="VXN38" s="141"/>
      <c r="VXO38" s="141"/>
      <c r="VXP38" s="141"/>
      <c r="VXQ38" s="141"/>
      <c r="VXR38" s="141"/>
      <c r="VXS38" s="141"/>
      <c r="VXT38" s="141"/>
      <c r="VXU38" s="141"/>
      <c r="VXV38" s="141"/>
      <c r="VXW38" s="141"/>
      <c r="VXX38" s="141"/>
      <c r="VXY38" s="140" t="s">
        <v>35</v>
      </c>
      <c r="VXZ38" s="141"/>
      <c r="VYA38" s="141"/>
      <c r="VYB38" s="141"/>
      <c r="VYC38" s="141"/>
      <c r="VYD38" s="141"/>
      <c r="VYE38" s="141"/>
      <c r="VYF38" s="141"/>
      <c r="VYG38" s="141"/>
      <c r="VYH38" s="141"/>
      <c r="VYI38" s="141"/>
      <c r="VYJ38" s="141"/>
      <c r="VYK38" s="141"/>
      <c r="VYL38" s="141"/>
      <c r="VYM38" s="141"/>
      <c r="VYN38" s="141"/>
      <c r="VYO38" s="140" t="s">
        <v>35</v>
      </c>
      <c r="VYP38" s="141"/>
      <c r="VYQ38" s="141"/>
      <c r="VYR38" s="141"/>
      <c r="VYS38" s="141"/>
      <c r="VYT38" s="141"/>
      <c r="VYU38" s="141"/>
      <c r="VYV38" s="141"/>
      <c r="VYW38" s="141"/>
      <c r="VYX38" s="141"/>
      <c r="VYY38" s="141"/>
      <c r="VYZ38" s="141"/>
      <c r="VZA38" s="141"/>
      <c r="VZB38" s="141"/>
      <c r="VZC38" s="141"/>
      <c r="VZD38" s="141"/>
      <c r="VZE38" s="140" t="s">
        <v>35</v>
      </c>
      <c r="VZF38" s="141"/>
      <c r="VZG38" s="141"/>
      <c r="VZH38" s="141"/>
      <c r="VZI38" s="141"/>
      <c r="VZJ38" s="141"/>
      <c r="VZK38" s="141"/>
      <c r="VZL38" s="141"/>
      <c r="VZM38" s="141"/>
      <c r="VZN38" s="141"/>
      <c r="VZO38" s="141"/>
      <c r="VZP38" s="141"/>
      <c r="VZQ38" s="141"/>
      <c r="VZR38" s="141"/>
      <c r="VZS38" s="141"/>
      <c r="VZT38" s="141"/>
      <c r="VZU38" s="140" t="s">
        <v>35</v>
      </c>
      <c r="VZV38" s="141"/>
      <c r="VZW38" s="141"/>
      <c r="VZX38" s="141"/>
      <c r="VZY38" s="141"/>
      <c r="VZZ38" s="141"/>
      <c r="WAA38" s="141"/>
      <c r="WAB38" s="141"/>
      <c r="WAC38" s="141"/>
      <c r="WAD38" s="141"/>
      <c r="WAE38" s="141"/>
      <c r="WAF38" s="141"/>
      <c r="WAG38" s="141"/>
      <c r="WAH38" s="141"/>
      <c r="WAI38" s="141"/>
      <c r="WAJ38" s="141"/>
      <c r="WAK38" s="140" t="s">
        <v>35</v>
      </c>
      <c r="WAL38" s="141"/>
      <c r="WAM38" s="141"/>
      <c r="WAN38" s="141"/>
      <c r="WAO38" s="141"/>
      <c r="WAP38" s="141"/>
      <c r="WAQ38" s="141"/>
      <c r="WAR38" s="141"/>
      <c r="WAS38" s="141"/>
      <c r="WAT38" s="141"/>
      <c r="WAU38" s="141"/>
      <c r="WAV38" s="141"/>
      <c r="WAW38" s="141"/>
      <c r="WAX38" s="141"/>
      <c r="WAY38" s="141"/>
      <c r="WAZ38" s="141"/>
      <c r="WBA38" s="140" t="s">
        <v>35</v>
      </c>
      <c r="WBB38" s="141"/>
      <c r="WBC38" s="141"/>
      <c r="WBD38" s="141"/>
      <c r="WBE38" s="141"/>
      <c r="WBF38" s="141"/>
      <c r="WBG38" s="141"/>
      <c r="WBH38" s="141"/>
      <c r="WBI38" s="141"/>
      <c r="WBJ38" s="141"/>
      <c r="WBK38" s="141"/>
      <c r="WBL38" s="141"/>
      <c r="WBM38" s="141"/>
      <c r="WBN38" s="141"/>
      <c r="WBO38" s="141"/>
      <c r="WBP38" s="141"/>
      <c r="WBQ38" s="140" t="s">
        <v>35</v>
      </c>
      <c r="WBR38" s="141"/>
      <c r="WBS38" s="141"/>
      <c r="WBT38" s="141"/>
      <c r="WBU38" s="141"/>
      <c r="WBV38" s="141"/>
      <c r="WBW38" s="141"/>
      <c r="WBX38" s="141"/>
      <c r="WBY38" s="141"/>
      <c r="WBZ38" s="141"/>
      <c r="WCA38" s="141"/>
      <c r="WCB38" s="141"/>
      <c r="WCC38" s="141"/>
      <c r="WCD38" s="141"/>
      <c r="WCE38" s="141"/>
      <c r="WCF38" s="141"/>
      <c r="WCG38" s="140" t="s">
        <v>35</v>
      </c>
      <c r="WCH38" s="141"/>
      <c r="WCI38" s="141"/>
      <c r="WCJ38" s="141"/>
      <c r="WCK38" s="141"/>
      <c r="WCL38" s="141"/>
      <c r="WCM38" s="141"/>
      <c r="WCN38" s="141"/>
      <c r="WCO38" s="141"/>
      <c r="WCP38" s="141"/>
      <c r="WCQ38" s="141"/>
      <c r="WCR38" s="141"/>
      <c r="WCS38" s="141"/>
      <c r="WCT38" s="141"/>
      <c r="WCU38" s="141"/>
      <c r="WCV38" s="141"/>
      <c r="WCW38" s="140" t="s">
        <v>35</v>
      </c>
      <c r="WCX38" s="141"/>
      <c r="WCY38" s="141"/>
      <c r="WCZ38" s="141"/>
      <c r="WDA38" s="141"/>
      <c r="WDB38" s="141"/>
      <c r="WDC38" s="141"/>
      <c r="WDD38" s="141"/>
      <c r="WDE38" s="141"/>
      <c r="WDF38" s="141"/>
      <c r="WDG38" s="141"/>
      <c r="WDH38" s="141"/>
      <c r="WDI38" s="141"/>
      <c r="WDJ38" s="141"/>
      <c r="WDK38" s="141"/>
      <c r="WDL38" s="141"/>
      <c r="WDM38" s="140" t="s">
        <v>35</v>
      </c>
      <c r="WDN38" s="141"/>
      <c r="WDO38" s="141"/>
      <c r="WDP38" s="141"/>
      <c r="WDQ38" s="141"/>
      <c r="WDR38" s="141"/>
      <c r="WDS38" s="141"/>
      <c r="WDT38" s="141"/>
      <c r="WDU38" s="141"/>
      <c r="WDV38" s="141"/>
      <c r="WDW38" s="141"/>
      <c r="WDX38" s="141"/>
      <c r="WDY38" s="141"/>
      <c r="WDZ38" s="141"/>
      <c r="WEA38" s="141"/>
      <c r="WEB38" s="141"/>
      <c r="WEC38" s="140" t="s">
        <v>35</v>
      </c>
      <c r="WED38" s="141"/>
      <c r="WEE38" s="141"/>
      <c r="WEF38" s="141"/>
      <c r="WEG38" s="141"/>
      <c r="WEH38" s="141"/>
      <c r="WEI38" s="141"/>
      <c r="WEJ38" s="141"/>
      <c r="WEK38" s="141"/>
      <c r="WEL38" s="141"/>
      <c r="WEM38" s="141"/>
      <c r="WEN38" s="141"/>
      <c r="WEO38" s="141"/>
      <c r="WEP38" s="141"/>
      <c r="WEQ38" s="141"/>
      <c r="WER38" s="141"/>
      <c r="WES38" s="140" t="s">
        <v>35</v>
      </c>
      <c r="WET38" s="141"/>
      <c r="WEU38" s="141"/>
      <c r="WEV38" s="141"/>
      <c r="WEW38" s="141"/>
      <c r="WEX38" s="141"/>
      <c r="WEY38" s="141"/>
      <c r="WEZ38" s="141"/>
      <c r="WFA38" s="141"/>
      <c r="WFB38" s="141"/>
      <c r="WFC38" s="141"/>
      <c r="WFD38" s="141"/>
      <c r="WFE38" s="141"/>
      <c r="WFF38" s="141"/>
      <c r="WFG38" s="141"/>
      <c r="WFH38" s="141"/>
      <c r="WFI38" s="140" t="s">
        <v>35</v>
      </c>
      <c r="WFJ38" s="141"/>
      <c r="WFK38" s="141"/>
      <c r="WFL38" s="141"/>
      <c r="WFM38" s="141"/>
      <c r="WFN38" s="141"/>
      <c r="WFO38" s="141"/>
      <c r="WFP38" s="141"/>
      <c r="WFQ38" s="141"/>
      <c r="WFR38" s="141"/>
      <c r="WFS38" s="141"/>
      <c r="WFT38" s="141"/>
      <c r="WFU38" s="141"/>
      <c r="WFV38" s="141"/>
      <c r="WFW38" s="141"/>
      <c r="WFX38" s="141"/>
      <c r="WFY38" s="140" t="s">
        <v>35</v>
      </c>
      <c r="WFZ38" s="141"/>
      <c r="WGA38" s="141"/>
      <c r="WGB38" s="141"/>
      <c r="WGC38" s="141"/>
      <c r="WGD38" s="141"/>
      <c r="WGE38" s="141"/>
      <c r="WGF38" s="141"/>
      <c r="WGG38" s="141"/>
      <c r="WGH38" s="141"/>
      <c r="WGI38" s="141"/>
      <c r="WGJ38" s="141"/>
      <c r="WGK38" s="141"/>
      <c r="WGL38" s="141"/>
      <c r="WGM38" s="141"/>
      <c r="WGN38" s="141"/>
      <c r="WGO38" s="140" t="s">
        <v>35</v>
      </c>
      <c r="WGP38" s="141"/>
      <c r="WGQ38" s="141"/>
      <c r="WGR38" s="141"/>
      <c r="WGS38" s="141"/>
      <c r="WGT38" s="141"/>
      <c r="WGU38" s="141"/>
      <c r="WGV38" s="141"/>
      <c r="WGW38" s="141"/>
      <c r="WGX38" s="141"/>
      <c r="WGY38" s="141"/>
      <c r="WGZ38" s="141"/>
      <c r="WHA38" s="141"/>
      <c r="WHB38" s="141"/>
      <c r="WHC38" s="141"/>
      <c r="WHD38" s="141"/>
      <c r="WHE38" s="140" t="s">
        <v>35</v>
      </c>
      <c r="WHF38" s="141"/>
      <c r="WHG38" s="141"/>
      <c r="WHH38" s="141"/>
      <c r="WHI38" s="141"/>
      <c r="WHJ38" s="141"/>
      <c r="WHK38" s="141"/>
      <c r="WHL38" s="141"/>
      <c r="WHM38" s="141"/>
      <c r="WHN38" s="141"/>
      <c r="WHO38" s="141"/>
      <c r="WHP38" s="141"/>
      <c r="WHQ38" s="141"/>
      <c r="WHR38" s="141"/>
      <c r="WHS38" s="141"/>
      <c r="WHT38" s="141"/>
      <c r="WHU38" s="140" t="s">
        <v>35</v>
      </c>
      <c r="WHV38" s="141"/>
      <c r="WHW38" s="141"/>
      <c r="WHX38" s="141"/>
      <c r="WHY38" s="141"/>
      <c r="WHZ38" s="141"/>
      <c r="WIA38" s="141"/>
      <c r="WIB38" s="141"/>
      <c r="WIC38" s="141"/>
      <c r="WID38" s="141"/>
      <c r="WIE38" s="141"/>
      <c r="WIF38" s="141"/>
      <c r="WIG38" s="141"/>
      <c r="WIH38" s="141"/>
      <c r="WII38" s="141"/>
      <c r="WIJ38" s="141"/>
      <c r="WIK38" s="140" t="s">
        <v>35</v>
      </c>
      <c r="WIL38" s="141"/>
      <c r="WIM38" s="141"/>
      <c r="WIN38" s="141"/>
      <c r="WIO38" s="141"/>
      <c r="WIP38" s="141"/>
      <c r="WIQ38" s="141"/>
      <c r="WIR38" s="141"/>
      <c r="WIS38" s="141"/>
      <c r="WIT38" s="141"/>
      <c r="WIU38" s="141"/>
      <c r="WIV38" s="141"/>
      <c r="WIW38" s="141"/>
      <c r="WIX38" s="141"/>
      <c r="WIY38" s="141"/>
      <c r="WIZ38" s="141"/>
      <c r="WJA38" s="140" t="s">
        <v>35</v>
      </c>
      <c r="WJB38" s="141"/>
      <c r="WJC38" s="141"/>
      <c r="WJD38" s="141"/>
      <c r="WJE38" s="141"/>
      <c r="WJF38" s="141"/>
      <c r="WJG38" s="141"/>
      <c r="WJH38" s="141"/>
      <c r="WJI38" s="141"/>
      <c r="WJJ38" s="141"/>
      <c r="WJK38" s="141"/>
      <c r="WJL38" s="141"/>
      <c r="WJM38" s="141"/>
      <c r="WJN38" s="141"/>
      <c r="WJO38" s="141"/>
      <c r="WJP38" s="141"/>
      <c r="WJQ38" s="140" t="s">
        <v>35</v>
      </c>
      <c r="WJR38" s="141"/>
      <c r="WJS38" s="141"/>
      <c r="WJT38" s="141"/>
      <c r="WJU38" s="141"/>
      <c r="WJV38" s="141"/>
      <c r="WJW38" s="141"/>
      <c r="WJX38" s="141"/>
      <c r="WJY38" s="141"/>
      <c r="WJZ38" s="141"/>
      <c r="WKA38" s="141"/>
      <c r="WKB38" s="141"/>
      <c r="WKC38" s="141"/>
      <c r="WKD38" s="141"/>
      <c r="WKE38" s="141"/>
      <c r="WKF38" s="141"/>
      <c r="WKG38" s="140" t="s">
        <v>35</v>
      </c>
      <c r="WKH38" s="141"/>
      <c r="WKI38" s="141"/>
      <c r="WKJ38" s="141"/>
      <c r="WKK38" s="141"/>
      <c r="WKL38" s="141"/>
      <c r="WKM38" s="141"/>
      <c r="WKN38" s="141"/>
      <c r="WKO38" s="141"/>
      <c r="WKP38" s="141"/>
      <c r="WKQ38" s="141"/>
      <c r="WKR38" s="141"/>
      <c r="WKS38" s="141"/>
      <c r="WKT38" s="141"/>
      <c r="WKU38" s="141"/>
      <c r="WKV38" s="141"/>
      <c r="WKW38" s="140" t="s">
        <v>35</v>
      </c>
      <c r="WKX38" s="141"/>
      <c r="WKY38" s="141"/>
      <c r="WKZ38" s="141"/>
      <c r="WLA38" s="141"/>
      <c r="WLB38" s="141"/>
      <c r="WLC38" s="141"/>
      <c r="WLD38" s="141"/>
      <c r="WLE38" s="141"/>
      <c r="WLF38" s="141"/>
      <c r="WLG38" s="141"/>
      <c r="WLH38" s="141"/>
      <c r="WLI38" s="141"/>
      <c r="WLJ38" s="141"/>
      <c r="WLK38" s="141"/>
      <c r="WLL38" s="141"/>
      <c r="WLM38" s="140" t="s">
        <v>35</v>
      </c>
      <c r="WLN38" s="141"/>
      <c r="WLO38" s="141"/>
      <c r="WLP38" s="141"/>
      <c r="WLQ38" s="141"/>
      <c r="WLR38" s="141"/>
      <c r="WLS38" s="141"/>
      <c r="WLT38" s="141"/>
      <c r="WLU38" s="141"/>
      <c r="WLV38" s="141"/>
      <c r="WLW38" s="141"/>
      <c r="WLX38" s="141"/>
      <c r="WLY38" s="141"/>
      <c r="WLZ38" s="141"/>
      <c r="WMA38" s="141"/>
      <c r="WMB38" s="141"/>
      <c r="WMC38" s="140" t="s">
        <v>35</v>
      </c>
      <c r="WMD38" s="141"/>
      <c r="WME38" s="141"/>
      <c r="WMF38" s="141"/>
      <c r="WMG38" s="141"/>
      <c r="WMH38" s="141"/>
      <c r="WMI38" s="141"/>
      <c r="WMJ38" s="141"/>
      <c r="WMK38" s="141"/>
      <c r="WML38" s="141"/>
      <c r="WMM38" s="141"/>
      <c r="WMN38" s="141"/>
      <c r="WMO38" s="141"/>
      <c r="WMP38" s="141"/>
      <c r="WMQ38" s="141"/>
      <c r="WMR38" s="141"/>
      <c r="WMS38" s="140" t="s">
        <v>35</v>
      </c>
      <c r="WMT38" s="141"/>
      <c r="WMU38" s="141"/>
      <c r="WMV38" s="141"/>
      <c r="WMW38" s="141"/>
      <c r="WMX38" s="141"/>
      <c r="WMY38" s="141"/>
      <c r="WMZ38" s="141"/>
      <c r="WNA38" s="141"/>
      <c r="WNB38" s="141"/>
      <c r="WNC38" s="141"/>
      <c r="WND38" s="141"/>
      <c r="WNE38" s="141"/>
      <c r="WNF38" s="141"/>
      <c r="WNG38" s="141"/>
      <c r="WNH38" s="141"/>
      <c r="WNI38" s="140" t="s">
        <v>35</v>
      </c>
      <c r="WNJ38" s="141"/>
      <c r="WNK38" s="141"/>
      <c r="WNL38" s="141"/>
      <c r="WNM38" s="141"/>
      <c r="WNN38" s="141"/>
      <c r="WNO38" s="141"/>
      <c r="WNP38" s="141"/>
      <c r="WNQ38" s="141"/>
      <c r="WNR38" s="141"/>
      <c r="WNS38" s="141"/>
      <c r="WNT38" s="141"/>
      <c r="WNU38" s="141"/>
      <c r="WNV38" s="141"/>
      <c r="WNW38" s="141"/>
      <c r="WNX38" s="141"/>
      <c r="WNY38" s="140" t="s">
        <v>35</v>
      </c>
      <c r="WNZ38" s="141"/>
      <c r="WOA38" s="141"/>
      <c r="WOB38" s="141"/>
      <c r="WOC38" s="141"/>
      <c r="WOD38" s="141"/>
      <c r="WOE38" s="141"/>
      <c r="WOF38" s="141"/>
      <c r="WOG38" s="141"/>
      <c r="WOH38" s="141"/>
      <c r="WOI38" s="141"/>
      <c r="WOJ38" s="141"/>
      <c r="WOK38" s="141"/>
      <c r="WOL38" s="141"/>
      <c r="WOM38" s="141"/>
      <c r="WON38" s="141"/>
      <c r="WOO38" s="140" t="s">
        <v>35</v>
      </c>
      <c r="WOP38" s="141"/>
      <c r="WOQ38" s="141"/>
      <c r="WOR38" s="141"/>
      <c r="WOS38" s="141"/>
      <c r="WOT38" s="141"/>
      <c r="WOU38" s="141"/>
      <c r="WOV38" s="141"/>
      <c r="WOW38" s="141"/>
      <c r="WOX38" s="141"/>
      <c r="WOY38" s="141"/>
      <c r="WOZ38" s="141"/>
      <c r="WPA38" s="141"/>
      <c r="WPB38" s="141"/>
      <c r="WPC38" s="141"/>
      <c r="WPD38" s="141"/>
      <c r="WPE38" s="140" t="s">
        <v>35</v>
      </c>
      <c r="WPF38" s="141"/>
      <c r="WPG38" s="141"/>
      <c r="WPH38" s="141"/>
      <c r="WPI38" s="141"/>
      <c r="WPJ38" s="141"/>
      <c r="WPK38" s="141"/>
      <c r="WPL38" s="141"/>
      <c r="WPM38" s="141"/>
      <c r="WPN38" s="141"/>
      <c r="WPO38" s="141"/>
      <c r="WPP38" s="141"/>
      <c r="WPQ38" s="141"/>
      <c r="WPR38" s="141"/>
      <c r="WPS38" s="141"/>
      <c r="WPT38" s="141"/>
      <c r="WPU38" s="140" t="s">
        <v>35</v>
      </c>
      <c r="WPV38" s="141"/>
      <c r="WPW38" s="141"/>
      <c r="WPX38" s="141"/>
      <c r="WPY38" s="141"/>
      <c r="WPZ38" s="141"/>
      <c r="WQA38" s="141"/>
      <c r="WQB38" s="141"/>
      <c r="WQC38" s="141"/>
      <c r="WQD38" s="141"/>
      <c r="WQE38" s="141"/>
      <c r="WQF38" s="141"/>
      <c r="WQG38" s="141"/>
      <c r="WQH38" s="141"/>
      <c r="WQI38" s="141"/>
      <c r="WQJ38" s="141"/>
      <c r="WQK38" s="140" t="s">
        <v>35</v>
      </c>
      <c r="WQL38" s="141"/>
      <c r="WQM38" s="141"/>
      <c r="WQN38" s="141"/>
      <c r="WQO38" s="141"/>
      <c r="WQP38" s="141"/>
      <c r="WQQ38" s="141"/>
      <c r="WQR38" s="141"/>
      <c r="WQS38" s="141"/>
      <c r="WQT38" s="141"/>
      <c r="WQU38" s="141"/>
      <c r="WQV38" s="141"/>
      <c r="WQW38" s="141"/>
      <c r="WQX38" s="141"/>
      <c r="WQY38" s="141"/>
      <c r="WQZ38" s="141"/>
      <c r="WRA38" s="140" t="s">
        <v>35</v>
      </c>
      <c r="WRB38" s="141"/>
      <c r="WRC38" s="141"/>
      <c r="WRD38" s="141"/>
      <c r="WRE38" s="141"/>
      <c r="WRF38" s="141"/>
      <c r="WRG38" s="141"/>
      <c r="WRH38" s="141"/>
      <c r="WRI38" s="141"/>
      <c r="WRJ38" s="141"/>
      <c r="WRK38" s="141"/>
      <c r="WRL38" s="141"/>
      <c r="WRM38" s="141"/>
      <c r="WRN38" s="141"/>
      <c r="WRO38" s="141"/>
      <c r="WRP38" s="141"/>
      <c r="WRQ38" s="140" t="s">
        <v>35</v>
      </c>
      <c r="WRR38" s="141"/>
      <c r="WRS38" s="141"/>
      <c r="WRT38" s="141"/>
      <c r="WRU38" s="141"/>
      <c r="WRV38" s="141"/>
      <c r="WRW38" s="141"/>
      <c r="WRX38" s="141"/>
      <c r="WRY38" s="141"/>
      <c r="WRZ38" s="141"/>
      <c r="WSA38" s="141"/>
      <c r="WSB38" s="141"/>
      <c r="WSC38" s="141"/>
      <c r="WSD38" s="141"/>
      <c r="WSE38" s="141"/>
      <c r="WSF38" s="141"/>
      <c r="WSG38" s="140" t="s">
        <v>35</v>
      </c>
      <c r="WSH38" s="141"/>
      <c r="WSI38" s="141"/>
      <c r="WSJ38" s="141"/>
      <c r="WSK38" s="141"/>
      <c r="WSL38" s="141"/>
      <c r="WSM38" s="141"/>
      <c r="WSN38" s="141"/>
      <c r="WSO38" s="141"/>
      <c r="WSP38" s="141"/>
      <c r="WSQ38" s="141"/>
      <c r="WSR38" s="141"/>
      <c r="WSS38" s="141"/>
      <c r="WST38" s="141"/>
      <c r="WSU38" s="141"/>
      <c r="WSV38" s="141"/>
      <c r="WSW38" s="140" t="s">
        <v>35</v>
      </c>
      <c r="WSX38" s="141"/>
      <c r="WSY38" s="141"/>
      <c r="WSZ38" s="141"/>
      <c r="WTA38" s="141"/>
      <c r="WTB38" s="141"/>
      <c r="WTC38" s="141"/>
      <c r="WTD38" s="141"/>
      <c r="WTE38" s="141"/>
      <c r="WTF38" s="141"/>
      <c r="WTG38" s="141"/>
      <c r="WTH38" s="141"/>
      <c r="WTI38" s="141"/>
      <c r="WTJ38" s="141"/>
      <c r="WTK38" s="141"/>
      <c r="WTL38" s="141"/>
      <c r="WTM38" s="140" t="s">
        <v>35</v>
      </c>
      <c r="WTN38" s="141"/>
      <c r="WTO38" s="141"/>
      <c r="WTP38" s="141"/>
      <c r="WTQ38" s="141"/>
      <c r="WTR38" s="141"/>
      <c r="WTS38" s="141"/>
      <c r="WTT38" s="141"/>
      <c r="WTU38" s="141"/>
      <c r="WTV38" s="141"/>
      <c r="WTW38" s="141"/>
      <c r="WTX38" s="141"/>
      <c r="WTY38" s="141"/>
      <c r="WTZ38" s="141"/>
      <c r="WUA38" s="141"/>
      <c r="WUB38" s="141"/>
      <c r="WUC38" s="140" t="s">
        <v>35</v>
      </c>
      <c r="WUD38" s="141"/>
      <c r="WUE38" s="141"/>
      <c r="WUF38" s="141"/>
      <c r="WUG38" s="141"/>
      <c r="WUH38" s="141"/>
      <c r="WUI38" s="141"/>
      <c r="WUJ38" s="141"/>
      <c r="WUK38" s="141"/>
      <c r="WUL38" s="141"/>
      <c r="WUM38" s="141"/>
      <c r="WUN38" s="141"/>
      <c r="WUO38" s="141"/>
      <c r="WUP38" s="141"/>
      <c r="WUQ38" s="141"/>
      <c r="WUR38" s="141"/>
      <c r="WUS38" s="140" t="s">
        <v>35</v>
      </c>
      <c r="WUT38" s="141"/>
      <c r="WUU38" s="141"/>
      <c r="WUV38" s="141"/>
      <c r="WUW38" s="141"/>
      <c r="WUX38" s="141"/>
      <c r="WUY38" s="141"/>
      <c r="WUZ38" s="141"/>
      <c r="WVA38" s="141"/>
      <c r="WVB38" s="141"/>
      <c r="WVC38" s="141"/>
      <c r="WVD38" s="141"/>
      <c r="WVE38" s="141"/>
      <c r="WVF38" s="141"/>
      <c r="WVG38" s="141"/>
      <c r="WVH38" s="141"/>
      <c r="WVI38" s="140" t="s">
        <v>35</v>
      </c>
      <c r="WVJ38" s="141"/>
      <c r="WVK38" s="141"/>
      <c r="WVL38" s="141"/>
      <c r="WVM38" s="141"/>
      <c r="WVN38" s="141"/>
      <c r="WVO38" s="141"/>
      <c r="WVP38" s="141"/>
      <c r="WVQ38" s="141"/>
      <c r="WVR38" s="141"/>
      <c r="WVS38" s="141"/>
      <c r="WVT38" s="141"/>
      <c r="WVU38" s="141"/>
      <c r="WVV38" s="141"/>
      <c r="WVW38" s="141"/>
      <c r="WVX38" s="141"/>
      <c r="WVY38" s="140" t="s">
        <v>35</v>
      </c>
      <c r="WVZ38" s="141"/>
      <c r="WWA38" s="141"/>
      <c r="WWB38" s="141"/>
      <c r="WWC38" s="141"/>
      <c r="WWD38" s="141"/>
      <c r="WWE38" s="141"/>
      <c r="WWF38" s="141"/>
      <c r="WWG38" s="141"/>
      <c r="WWH38" s="141"/>
      <c r="WWI38" s="141"/>
      <c r="WWJ38" s="141"/>
      <c r="WWK38" s="141"/>
      <c r="WWL38" s="141"/>
      <c r="WWM38" s="141"/>
      <c r="WWN38" s="141"/>
      <c r="WWO38" s="140" t="s">
        <v>35</v>
      </c>
      <c r="WWP38" s="141"/>
      <c r="WWQ38" s="141"/>
      <c r="WWR38" s="141"/>
      <c r="WWS38" s="141"/>
      <c r="WWT38" s="141"/>
      <c r="WWU38" s="141"/>
      <c r="WWV38" s="141"/>
      <c r="WWW38" s="141"/>
      <c r="WWX38" s="141"/>
      <c r="WWY38" s="141"/>
      <c r="WWZ38" s="141"/>
      <c r="WXA38" s="141"/>
      <c r="WXB38" s="141"/>
      <c r="WXC38" s="141"/>
      <c r="WXD38" s="141"/>
      <c r="WXE38" s="140" t="s">
        <v>35</v>
      </c>
      <c r="WXF38" s="141"/>
      <c r="WXG38" s="141"/>
      <c r="WXH38" s="141"/>
      <c r="WXI38" s="141"/>
      <c r="WXJ38" s="141"/>
      <c r="WXK38" s="141"/>
      <c r="WXL38" s="141"/>
      <c r="WXM38" s="141"/>
      <c r="WXN38" s="141"/>
      <c r="WXO38" s="141"/>
      <c r="WXP38" s="141"/>
      <c r="WXQ38" s="141"/>
      <c r="WXR38" s="141"/>
      <c r="WXS38" s="141"/>
      <c r="WXT38" s="141"/>
      <c r="WXU38" s="140" t="s">
        <v>35</v>
      </c>
      <c r="WXV38" s="141"/>
      <c r="WXW38" s="141"/>
      <c r="WXX38" s="141"/>
      <c r="WXY38" s="141"/>
      <c r="WXZ38" s="141"/>
      <c r="WYA38" s="141"/>
      <c r="WYB38" s="141"/>
      <c r="WYC38" s="141"/>
      <c r="WYD38" s="141"/>
      <c r="WYE38" s="141"/>
      <c r="WYF38" s="141"/>
      <c r="WYG38" s="141"/>
      <c r="WYH38" s="141"/>
      <c r="WYI38" s="141"/>
      <c r="WYJ38" s="141"/>
      <c r="WYK38" s="140" t="s">
        <v>35</v>
      </c>
      <c r="WYL38" s="141"/>
      <c r="WYM38" s="141"/>
      <c r="WYN38" s="141"/>
      <c r="WYO38" s="141"/>
      <c r="WYP38" s="141"/>
      <c r="WYQ38" s="141"/>
      <c r="WYR38" s="141"/>
      <c r="WYS38" s="141"/>
      <c r="WYT38" s="141"/>
      <c r="WYU38" s="141"/>
      <c r="WYV38" s="141"/>
      <c r="WYW38" s="141"/>
      <c r="WYX38" s="141"/>
      <c r="WYY38" s="141"/>
      <c r="WYZ38" s="141"/>
      <c r="WZA38" s="140" t="s">
        <v>35</v>
      </c>
      <c r="WZB38" s="141"/>
      <c r="WZC38" s="141"/>
      <c r="WZD38" s="141"/>
      <c r="WZE38" s="141"/>
      <c r="WZF38" s="141"/>
      <c r="WZG38" s="141"/>
      <c r="WZH38" s="141"/>
      <c r="WZI38" s="141"/>
      <c r="WZJ38" s="141"/>
      <c r="WZK38" s="141"/>
      <c r="WZL38" s="141"/>
      <c r="WZM38" s="141"/>
      <c r="WZN38" s="141"/>
      <c r="WZO38" s="141"/>
      <c r="WZP38" s="141"/>
      <c r="WZQ38" s="140" t="s">
        <v>35</v>
      </c>
      <c r="WZR38" s="141"/>
      <c r="WZS38" s="141"/>
      <c r="WZT38" s="141"/>
      <c r="WZU38" s="141"/>
      <c r="WZV38" s="141"/>
      <c r="WZW38" s="141"/>
      <c r="WZX38" s="141"/>
      <c r="WZY38" s="141"/>
      <c r="WZZ38" s="141"/>
      <c r="XAA38" s="141"/>
      <c r="XAB38" s="141"/>
      <c r="XAC38" s="141"/>
      <c r="XAD38" s="141"/>
      <c r="XAE38" s="141"/>
      <c r="XAF38" s="141"/>
      <c r="XAG38" s="140" t="s">
        <v>35</v>
      </c>
      <c r="XAH38" s="141"/>
      <c r="XAI38" s="141"/>
      <c r="XAJ38" s="141"/>
      <c r="XAK38" s="141"/>
      <c r="XAL38" s="141"/>
      <c r="XAM38" s="141"/>
      <c r="XAN38" s="141"/>
      <c r="XAO38" s="141"/>
      <c r="XAP38" s="141"/>
      <c r="XAQ38" s="141"/>
      <c r="XAR38" s="141"/>
      <c r="XAS38" s="141"/>
      <c r="XAT38" s="141"/>
      <c r="XAU38" s="141"/>
      <c r="XAV38" s="141"/>
      <c r="XAW38" s="140" t="s">
        <v>35</v>
      </c>
      <c r="XAX38" s="141"/>
      <c r="XAY38" s="141"/>
      <c r="XAZ38" s="141"/>
      <c r="XBA38" s="141"/>
      <c r="XBB38" s="141"/>
      <c r="XBC38" s="141"/>
      <c r="XBD38" s="141"/>
      <c r="XBE38" s="141"/>
      <c r="XBF38" s="141"/>
      <c r="XBG38" s="141"/>
      <c r="XBH38" s="141"/>
      <c r="XBI38" s="141"/>
      <c r="XBJ38" s="141"/>
      <c r="XBK38" s="141"/>
      <c r="XBL38" s="141"/>
      <c r="XBM38" s="140" t="s">
        <v>35</v>
      </c>
      <c r="XBN38" s="141"/>
      <c r="XBO38" s="141"/>
      <c r="XBP38" s="141"/>
      <c r="XBQ38" s="141"/>
      <c r="XBR38" s="141"/>
      <c r="XBS38" s="141"/>
      <c r="XBT38" s="141"/>
      <c r="XBU38" s="141"/>
      <c r="XBV38" s="141"/>
      <c r="XBW38" s="141"/>
      <c r="XBX38" s="141"/>
      <c r="XBY38" s="141"/>
      <c r="XBZ38" s="141"/>
      <c r="XCA38" s="141"/>
      <c r="XCB38" s="141"/>
      <c r="XCC38" s="140" t="s">
        <v>35</v>
      </c>
      <c r="XCD38" s="141"/>
      <c r="XCE38" s="141"/>
      <c r="XCF38" s="141"/>
      <c r="XCG38" s="141"/>
      <c r="XCH38" s="141"/>
      <c r="XCI38" s="141"/>
      <c r="XCJ38" s="141"/>
      <c r="XCK38" s="141"/>
      <c r="XCL38" s="141"/>
      <c r="XCM38" s="141"/>
      <c r="XCN38" s="141"/>
      <c r="XCO38" s="141"/>
      <c r="XCP38" s="141"/>
      <c r="XCQ38" s="141"/>
      <c r="XCR38" s="141"/>
      <c r="XCS38" s="140" t="s">
        <v>35</v>
      </c>
      <c r="XCT38" s="141"/>
      <c r="XCU38" s="141"/>
      <c r="XCV38" s="141"/>
      <c r="XCW38" s="141"/>
      <c r="XCX38" s="141"/>
      <c r="XCY38" s="141"/>
      <c r="XCZ38" s="141"/>
      <c r="XDA38" s="141"/>
      <c r="XDB38" s="141"/>
      <c r="XDC38" s="141"/>
      <c r="XDD38" s="141"/>
      <c r="XDE38" s="141"/>
      <c r="XDF38" s="141"/>
      <c r="XDG38" s="141"/>
      <c r="XDH38" s="141"/>
      <c r="XDI38" s="140" t="s">
        <v>35</v>
      </c>
      <c r="XDJ38" s="141"/>
      <c r="XDK38" s="141"/>
      <c r="XDL38" s="141"/>
      <c r="XDM38" s="141"/>
      <c r="XDN38" s="141"/>
      <c r="XDO38" s="141"/>
      <c r="XDP38" s="141"/>
      <c r="XDQ38" s="141"/>
      <c r="XDR38" s="141"/>
      <c r="XDS38" s="141"/>
      <c r="XDT38" s="141"/>
      <c r="XDU38" s="141"/>
      <c r="XDV38" s="141"/>
      <c r="XDW38" s="141"/>
      <c r="XDX38" s="141"/>
      <c r="XDY38" s="140" t="s">
        <v>35</v>
      </c>
      <c r="XDZ38" s="141"/>
      <c r="XEA38" s="141"/>
      <c r="XEB38" s="141"/>
      <c r="XEC38" s="141"/>
      <c r="XED38" s="141"/>
      <c r="XEE38" s="141"/>
      <c r="XEF38" s="141"/>
      <c r="XEG38" s="141"/>
      <c r="XEH38" s="141"/>
      <c r="XEI38" s="141"/>
      <c r="XEJ38" s="141"/>
      <c r="XEK38" s="141"/>
      <c r="XEL38" s="141"/>
      <c r="XEM38" s="141"/>
      <c r="XEN38" s="141"/>
      <c r="XEO38" s="140" t="s">
        <v>35</v>
      </c>
      <c r="XEP38" s="141"/>
      <c r="XEQ38" s="141"/>
      <c r="XER38" s="141"/>
      <c r="XES38" s="141"/>
      <c r="XET38" s="141"/>
      <c r="XEU38" s="141"/>
      <c r="XEV38" s="141"/>
      <c r="XEW38" s="141"/>
      <c r="XEX38" s="141"/>
      <c r="XEY38" s="141"/>
      <c r="XEZ38" s="141"/>
      <c r="XFA38" s="141"/>
      <c r="XFB38" s="141"/>
      <c r="XFC38" s="141"/>
      <c r="XFD38" s="141"/>
    </row>
    <row r="39" spans="1:16384" ht="12" customHeight="1" x14ac:dyDescent="0.25">
      <c r="B39" s="140" t="s">
        <v>8</v>
      </c>
      <c r="C39" s="140"/>
      <c r="D39" s="140"/>
      <c r="E39" s="140"/>
      <c r="F39" s="140"/>
      <c r="I39" s="5"/>
      <c r="M39" s="140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</row>
    <row r="40" spans="1:16384" x14ac:dyDescent="0.2">
      <c r="B40" s="16">
        <v>0</v>
      </c>
      <c r="C40" s="19">
        <v>0.152</v>
      </c>
      <c r="D40" s="19" t="e">
        <f>(#REF!+C40)/2</f>
        <v>#REF!</v>
      </c>
      <c r="E40" s="16" t="e">
        <f>B40-#REF!</f>
        <v>#REF!</v>
      </c>
      <c r="F40" s="19" t="e">
        <f t="shared" ref="F40:F54" si="8">D40*E40</f>
        <v>#REF!</v>
      </c>
      <c r="G40" s="16"/>
      <c r="H40" s="16">
        <v>0</v>
      </c>
      <c r="I40" s="16">
        <v>1.8839999999999999</v>
      </c>
      <c r="J40" s="19"/>
      <c r="K40" s="16"/>
      <c r="L40" s="19"/>
      <c r="M40" s="20" t="s">
        <v>36</v>
      </c>
      <c r="N40" s="20"/>
      <c r="O40" s="20"/>
      <c r="P40" s="22"/>
      <c r="Q40" s="21"/>
      <c r="S40" s="50"/>
    </row>
    <row r="41" spans="1:16384" x14ac:dyDescent="0.2">
      <c r="B41" s="16">
        <v>5</v>
      </c>
      <c r="C41" s="19">
        <v>0.127</v>
      </c>
      <c r="D41" s="19">
        <f t="shared" ref="D41:D54" si="9">(C40+C41)/2</f>
        <v>0.13950000000000001</v>
      </c>
      <c r="E41" s="16">
        <f t="shared" ref="E41:E54" si="10">B41-B40</f>
        <v>5</v>
      </c>
      <c r="F41" s="19">
        <f t="shared" si="8"/>
        <v>0.69750000000000001</v>
      </c>
      <c r="G41" s="16"/>
      <c r="H41" s="16">
        <v>5</v>
      </c>
      <c r="I41" s="16">
        <v>1.861</v>
      </c>
      <c r="J41" s="19">
        <f t="shared" ref="J41:J54" si="11">AVERAGE(I40,I41)</f>
        <v>1.8725000000000001</v>
      </c>
      <c r="K41" s="16">
        <f t="shared" ref="K41:K54" si="12">H41-H40</f>
        <v>5</v>
      </c>
      <c r="L41" s="19">
        <f t="shared" ref="L41:L54" si="13">K41*J41</f>
        <v>9.3625000000000007</v>
      </c>
      <c r="M41" s="20"/>
      <c r="N41" s="20"/>
      <c r="O41" s="20"/>
      <c r="P41" s="22"/>
      <c r="Q41" s="21"/>
      <c r="S41" s="50"/>
    </row>
    <row r="42" spans="1:16384" x14ac:dyDescent="0.2">
      <c r="B42" s="16">
        <v>10</v>
      </c>
      <c r="C42" s="19">
        <v>0.121</v>
      </c>
      <c r="D42" s="19">
        <f t="shared" si="9"/>
        <v>0.124</v>
      </c>
      <c r="E42" s="16">
        <f t="shared" si="10"/>
        <v>5</v>
      </c>
      <c r="F42" s="19">
        <f t="shared" si="8"/>
        <v>0.62</v>
      </c>
      <c r="G42" s="16"/>
      <c r="H42" s="16">
        <v>10</v>
      </c>
      <c r="I42" s="16">
        <v>1.8089999999999999</v>
      </c>
      <c r="J42" s="19">
        <f t="shared" si="11"/>
        <v>1.835</v>
      </c>
      <c r="K42" s="16">
        <f t="shared" si="12"/>
        <v>5</v>
      </c>
      <c r="L42" s="19">
        <f t="shared" si="13"/>
        <v>9.1750000000000007</v>
      </c>
      <c r="M42" s="20" t="s">
        <v>20</v>
      </c>
      <c r="N42" s="20"/>
      <c r="O42" s="20"/>
      <c r="P42" s="22"/>
      <c r="Q42" s="21"/>
      <c r="S42" s="50"/>
    </row>
    <row r="43" spans="1:16384" x14ac:dyDescent="0.2">
      <c r="B43" s="16">
        <v>12</v>
      </c>
      <c r="C43" s="19">
        <v>-1.4830000000000001</v>
      </c>
      <c r="D43" s="19">
        <f t="shared" si="9"/>
        <v>-0.68100000000000005</v>
      </c>
      <c r="E43" s="16">
        <f t="shared" si="10"/>
        <v>2</v>
      </c>
      <c r="F43" s="19">
        <f t="shared" si="8"/>
        <v>-1.3620000000000001</v>
      </c>
      <c r="G43" s="16"/>
      <c r="H43" s="16">
        <v>12</v>
      </c>
      <c r="I43" s="16">
        <v>1.129</v>
      </c>
      <c r="J43" s="19">
        <f t="shared" si="11"/>
        <v>1.4689999999999999</v>
      </c>
      <c r="K43" s="16">
        <f t="shared" si="12"/>
        <v>2</v>
      </c>
      <c r="L43" s="19">
        <f t="shared" si="13"/>
        <v>2.9379999999999997</v>
      </c>
      <c r="M43" s="20"/>
      <c r="N43" s="20"/>
      <c r="O43" s="20"/>
      <c r="P43" s="22"/>
      <c r="Q43" s="21"/>
      <c r="S43" s="50"/>
    </row>
    <row r="44" spans="1:16384" x14ac:dyDescent="0.2">
      <c r="B44" s="16">
        <v>16</v>
      </c>
      <c r="C44" s="19">
        <v>-3.2530000000000001</v>
      </c>
      <c r="D44" s="19">
        <f t="shared" si="9"/>
        <v>-2.3680000000000003</v>
      </c>
      <c r="E44" s="16">
        <f t="shared" si="10"/>
        <v>4</v>
      </c>
      <c r="F44" s="19">
        <f t="shared" si="8"/>
        <v>-9.4720000000000013</v>
      </c>
      <c r="G44" s="16"/>
      <c r="H44" s="16">
        <v>15</v>
      </c>
      <c r="I44" s="16">
        <v>0.308</v>
      </c>
      <c r="J44" s="19">
        <f t="shared" si="11"/>
        <v>0.71850000000000003</v>
      </c>
      <c r="K44" s="16">
        <f t="shared" si="12"/>
        <v>3</v>
      </c>
      <c r="L44" s="19">
        <f t="shared" si="13"/>
        <v>2.1555</v>
      </c>
      <c r="M44" s="20"/>
      <c r="N44" s="20"/>
      <c r="O44" s="20"/>
      <c r="P44" s="22"/>
      <c r="Q44" s="21"/>
      <c r="S44" s="50"/>
    </row>
    <row r="45" spans="1:16384" x14ac:dyDescent="0.2">
      <c r="B45" s="16">
        <v>20</v>
      </c>
      <c r="C45" s="19">
        <v>-5.2279999999999998</v>
      </c>
      <c r="D45" s="19">
        <f t="shared" si="9"/>
        <v>-4.2404999999999999</v>
      </c>
      <c r="E45" s="16">
        <f t="shared" si="10"/>
        <v>4</v>
      </c>
      <c r="F45" s="19">
        <f t="shared" si="8"/>
        <v>-16.962</v>
      </c>
      <c r="G45" s="16"/>
      <c r="H45" s="16">
        <v>20</v>
      </c>
      <c r="I45" s="16">
        <v>-0.28100000000000003</v>
      </c>
      <c r="J45" s="19">
        <f t="shared" si="11"/>
        <v>1.3499999999999984E-2</v>
      </c>
      <c r="K45" s="16">
        <f t="shared" si="12"/>
        <v>5</v>
      </c>
      <c r="L45" s="19">
        <f t="shared" si="13"/>
        <v>6.7499999999999921E-2</v>
      </c>
      <c r="M45" s="20"/>
      <c r="N45" s="20"/>
      <c r="O45" s="20"/>
      <c r="P45" s="22"/>
      <c r="Q45" s="21"/>
      <c r="S45" s="50"/>
    </row>
    <row r="46" spans="1:16384" x14ac:dyDescent="0.2">
      <c r="B46" s="16">
        <v>24</v>
      </c>
      <c r="C46" s="19">
        <v>-5.633</v>
      </c>
      <c r="D46" s="19">
        <f t="shared" si="9"/>
        <v>-5.4305000000000003</v>
      </c>
      <c r="E46" s="16">
        <f t="shared" si="10"/>
        <v>4</v>
      </c>
      <c r="F46" s="19">
        <f t="shared" si="8"/>
        <v>-21.722000000000001</v>
      </c>
      <c r="G46" s="16"/>
      <c r="H46" s="16">
        <v>25</v>
      </c>
      <c r="I46" s="16">
        <v>-0.95099999999999996</v>
      </c>
      <c r="J46" s="19">
        <f t="shared" si="11"/>
        <v>-0.61599999999999999</v>
      </c>
      <c r="K46" s="16">
        <f t="shared" si="12"/>
        <v>5</v>
      </c>
      <c r="L46" s="19">
        <f t="shared" si="13"/>
        <v>-3.08</v>
      </c>
      <c r="M46" s="20"/>
      <c r="N46" s="20"/>
      <c r="O46" s="20"/>
      <c r="P46" s="22"/>
      <c r="Q46" s="21"/>
      <c r="S46" s="50"/>
    </row>
    <row r="47" spans="1:16384" x14ac:dyDescent="0.2">
      <c r="B47" s="16">
        <v>28</v>
      </c>
      <c r="C47" s="19">
        <v>-6.0179999999999998</v>
      </c>
      <c r="D47" s="19">
        <f t="shared" si="9"/>
        <v>-5.8254999999999999</v>
      </c>
      <c r="E47" s="16">
        <f t="shared" si="10"/>
        <v>4</v>
      </c>
      <c r="F47" s="19">
        <f t="shared" si="8"/>
        <v>-23.302</v>
      </c>
      <c r="G47" s="16"/>
      <c r="H47" s="16">
        <f>H48-(I47-I48)*2</f>
        <v>25.22</v>
      </c>
      <c r="I47" s="16">
        <v>-1.1000000000000001</v>
      </c>
      <c r="J47" s="19">
        <f t="shared" si="11"/>
        <v>-1.0255000000000001</v>
      </c>
      <c r="K47" s="16">
        <f t="shared" si="12"/>
        <v>0.21999999999999886</v>
      </c>
      <c r="L47" s="19">
        <f t="shared" si="13"/>
        <v>-0.22560999999999884</v>
      </c>
      <c r="M47" s="15"/>
      <c r="N47" s="24"/>
      <c r="O47" s="24"/>
      <c r="P47" s="22"/>
      <c r="Q47" s="21"/>
      <c r="S47" s="50"/>
    </row>
    <row r="48" spans="1:16384" x14ac:dyDescent="0.2">
      <c r="B48" s="16">
        <v>32</v>
      </c>
      <c r="C48" s="19">
        <v>-6.4279999999999999</v>
      </c>
      <c r="D48" s="19">
        <f t="shared" si="9"/>
        <v>-6.2229999999999999</v>
      </c>
      <c r="E48" s="16">
        <f t="shared" si="10"/>
        <v>4</v>
      </c>
      <c r="F48" s="19">
        <f t="shared" si="8"/>
        <v>-24.891999999999999</v>
      </c>
      <c r="G48" s="16"/>
      <c r="H48" s="21">
        <f>H49-9</f>
        <v>29</v>
      </c>
      <c r="I48" s="21">
        <f>I49</f>
        <v>-2.99</v>
      </c>
      <c r="J48" s="19">
        <f t="shared" si="11"/>
        <v>-2.0449999999999999</v>
      </c>
      <c r="K48" s="16">
        <f t="shared" si="12"/>
        <v>3.7800000000000011</v>
      </c>
      <c r="L48" s="19">
        <f t="shared" si="13"/>
        <v>-7.730100000000002</v>
      </c>
      <c r="M48" s="20"/>
      <c r="N48" s="20"/>
      <c r="O48" s="20"/>
      <c r="P48" s="22"/>
      <c r="Q48" s="21"/>
      <c r="S48" s="50"/>
    </row>
    <row r="49" spans="2:19" x14ac:dyDescent="0.2">
      <c r="B49" s="16">
        <v>36</v>
      </c>
      <c r="C49" s="19">
        <v>-6.6559999999999997</v>
      </c>
      <c r="D49" s="19">
        <f t="shared" si="9"/>
        <v>-6.5419999999999998</v>
      </c>
      <c r="E49" s="16">
        <f t="shared" si="10"/>
        <v>4</v>
      </c>
      <c r="F49" s="19">
        <f t="shared" si="8"/>
        <v>-26.167999999999999</v>
      </c>
      <c r="G49" s="1"/>
      <c r="H49" s="21">
        <v>38</v>
      </c>
      <c r="I49" s="21">
        <v>-2.99</v>
      </c>
      <c r="J49" s="19">
        <f t="shared" si="11"/>
        <v>-2.99</v>
      </c>
      <c r="K49" s="16">
        <f t="shared" si="12"/>
        <v>9</v>
      </c>
      <c r="L49" s="19">
        <f t="shared" si="13"/>
        <v>-26.910000000000004</v>
      </c>
      <c r="M49" s="15"/>
      <c r="N49" s="24"/>
      <c r="O49" s="24"/>
      <c r="P49" s="22"/>
      <c r="Q49" s="21"/>
      <c r="S49" s="50"/>
    </row>
    <row r="50" spans="2:19" x14ac:dyDescent="0.2">
      <c r="B50" s="16">
        <v>40</v>
      </c>
      <c r="C50" s="19">
        <v>-6.7960000000000003</v>
      </c>
      <c r="D50" s="19">
        <f t="shared" si="9"/>
        <v>-6.726</v>
      </c>
      <c r="E50" s="16">
        <f t="shared" si="10"/>
        <v>4</v>
      </c>
      <c r="F50" s="19">
        <f t="shared" si="8"/>
        <v>-26.904</v>
      </c>
      <c r="G50" s="1"/>
      <c r="H50" s="16">
        <f>H49+9</f>
        <v>47</v>
      </c>
      <c r="I50" s="16">
        <f>I49</f>
        <v>-2.99</v>
      </c>
      <c r="J50" s="19">
        <f t="shared" si="11"/>
        <v>-2.99</v>
      </c>
      <c r="K50" s="16">
        <f t="shared" si="12"/>
        <v>9</v>
      </c>
      <c r="L50" s="19">
        <f t="shared" si="13"/>
        <v>-26.910000000000004</v>
      </c>
      <c r="M50" s="15"/>
      <c r="N50" s="24"/>
      <c r="O50" s="24"/>
      <c r="P50" s="22"/>
      <c r="Q50" s="21"/>
      <c r="S50" s="50"/>
    </row>
    <row r="51" spans="2:19" x14ac:dyDescent="0.2">
      <c r="B51" s="16">
        <v>43</v>
      </c>
      <c r="C51" s="19">
        <v>-6.8579999999999997</v>
      </c>
      <c r="D51" s="19">
        <f t="shared" si="9"/>
        <v>-6.827</v>
      </c>
      <c r="E51" s="16">
        <f t="shared" si="10"/>
        <v>3</v>
      </c>
      <c r="F51" s="19">
        <f t="shared" si="8"/>
        <v>-20.481000000000002</v>
      </c>
      <c r="G51" s="1"/>
      <c r="H51" s="16">
        <f>H50+(I51-I50)*2</f>
        <v>51.38</v>
      </c>
      <c r="I51" s="16">
        <v>-0.8</v>
      </c>
      <c r="J51" s="19">
        <f t="shared" si="11"/>
        <v>-1.895</v>
      </c>
      <c r="K51" s="16">
        <f t="shared" si="12"/>
        <v>4.3800000000000026</v>
      </c>
      <c r="L51" s="19">
        <f t="shared" si="13"/>
        <v>-8.3001000000000058</v>
      </c>
      <c r="M51" s="20" t="s">
        <v>19</v>
      </c>
      <c r="N51" s="20"/>
      <c r="O51" s="20"/>
      <c r="Q51" s="21"/>
      <c r="S51" s="50"/>
    </row>
    <row r="52" spans="2:19" x14ac:dyDescent="0.2">
      <c r="B52" s="16">
        <v>46</v>
      </c>
      <c r="C52" s="19">
        <v>-6.8029999999999999</v>
      </c>
      <c r="D52" s="19">
        <f t="shared" si="9"/>
        <v>-6.8304999999999998</v>
      </c>
      <c r="E52" s="16">
        <f t="shared" si="10"/>
        <v>3</v>
      </c>
      <c r="F52" s="19">
        <f t="shared" si="8"/>
        <v>-20.491499999999998</v>
      </c>
      <c r="G52" s="1"/>
      <c r="H52" s="16">
        <v>55</v>
      </c>
      <c r="I52" s="27">
        <v>-0.29099999999999998</v>
      </c>
      <c r="J52" s="19">
        <f t="shared" si="11"/>
        <v>-0.54549999999999998</v>
      </c>
      <c r="K52" s="16">
        <f t="shared" si="12"/>
        <v>3.6199999999999974</v>
      </c>
      <c r="L52" s="19">
        <f t="shared" si="13"/>
        <v>-1.9747099999999986</v>
      </c>
      <c r="M52" s="20"/>
      <c r="N52" s="20"/>
      <c r="O52" s="20"/>
      <c r="Q52" s="21"/>
      <c r="S52" s="50"/>
    </row>
    <row r="53" spans="2:19" x14ac:dyDescent="0.2">
      <c r="B53" s="16">
        <v>50</v>
      </c>
      <c r="C53" s="19">
        <v>-6.6429999999999998</v>
      </c>
      <c r="D53" s="19">
        <f t="shared" si="9"/>
        <v>-6.7229999999999999</v>
      </c>
      <c r="E53" s="16">
        <f t="shared" si="10"/>
        <v>4</v>
      </c>
      <c r="F53" s="19">
        <f t="shared" si="8"/>
        <v>-26.891999999999999</v>
      </c>
      <c r="G53" s="1"/>
      <c r="H53" s="17">
        <v>58</v>
      </c>
      <c r="I53" s="17">
        <v>-9.1999999999999998E-2</v>
      </c>
      <c r="J53" s="19">
        <f t="shared" si="11"/>
        <v>-0.1915</v>
      </c>
      <c r="K53" s="16">
        <f t="shared" si="12"/>
        <v>3</v>
      </c>
      <c r="L53" s="19">
        <f t="shared" si="13"/>
        <v>-0.57450000000000001</v>
      </c>
      <c r="M53" s="20"/>
      <c r="N53" s="20"/>
      <c r="O53" s="20"/>
      <c r="Q53" s="21"/>
      <c r="S53" s="50"/>
    </row>
    <row r="54" spans="2:19" x14ac:dyDescent="0.2">
      <c r="B54" s="16">
        <v>54</v>
      </c>
      <c r="C54" s="19">
        <v>-6.4560000000000004</v>
      </c>
      <c r="D54" s="19">
        <f t="shared" si="9"/>
        <v>-6.5495000000000001</v>
      </c>
      <c r="E54" s="16">
        <f t="shared" si="10"/>
        <v>4</v>
      </c>
      <c r="F54" s="19">
        <f t="shared" si="8"/>
        <v>-26.198</v>
      </c>
      <c r="H54" s="17">
        <v>60</v>
      </c>
      <c r="I54" s="17">
        <v>0.70099999999999996</v>
      </c>
      <c r="J54" s="19">
        <f t="shared" si="11"/>
        <v>0.30449999999999999</v>
      </c>
      <c r="K54" s="16">
        <f t="shared" si="12"/>
        <v>2</v>
      </c>
      <c r="L54" s="19">
        <f t="shared" si="13"/>
        <v>0.60899999999999999</v>
      </c>
      <c r="M54" s="20"/>
      <c r="N54" s="20"/>
      <c r="O54" s="20"/>
      <c r="Q54" s="21"/>
      <c r="S54" s="50"/>
    </row>
    <row r="55" spans="2:19" x14ac:dyDescent="0.2">
      <c r="B55" s="16">
        <v>58</v>
      </c>
      <c r="C55" s="19">
        <v>-6.0119999999999996</v>
      </c>
    </row>
    <row r="56" spans="2:19" x14ac:dyDescent="0.2">
      <c r="B56" s="16">
        <v>62</v>
      </c>
      <c r="C56" s="19">
        <v>-5.6120000000000001</v>
      </c>
    </row>
    <row r="57" spans="2:19" x14ac:dyDescent="0.2">
      <c r="B57" s="16">
        <v>66</v>
      </c>
      <c r="C57" s="19">
        <v>-5.218</v>
      </c>
    </row>
    <row r="58" spans="2:19" x14ac:dyDescent="0.2">
      <c r="B58" s="16">
        <v>70</v>
      </c>
      <c r="C58" s="19">
        <v>-4.218</v>
      </c>
    </row>
    <row r="59" spans="2:19" x14ac:dyDescent="0.2">
      <c r="B59" s="16">
        <v>74</v>
      </c>
      <c r="C59" s="19">
        <v>-2.2229999999999999</v>
      </c>
    </row>
    <row r="60" spans="2:19" x14ac:dyDescent="0.2">
      <c r="B60" s="16">
        <v>76</v>
      </c>
      <c r="C60" s="19">
        <v>0.16700000000000001</v>
      </c>
      <c r="M60" s="15" t="s">
        <v>18</v>
      </c>
    </row>
    <row r="61" spans="2:19" x14ac:dyDescent="0.2">
      <c r="B61" s="16">
        <v>80</v>
      </c>
      <c r="C61" s="19">
        <v>0.17199999999999999</v>
      </c>
    </row>
    <row r="62" spans="2:19" x14ac:dyDescent="0.2">
      <c r="B62" s="16">
        <v>85</v>
      </c>
      <c r="C62" s="19">
        <v>0.183</v>
      </c>
      <c r="M62" s="20" t="s">
        <v>36</v>
      </c>
    </row>
    <row r="63" spans="2:19" x14ac:dyDescent="0.2">
      <c r="B63" s="16"/>
      <c r="C63" s="19"/>
    </row>
    <row r="64" spans="2:19" x14ac:dyDescent="0.2">
      <c r="B64" s="16"/>
      <c r="C64" s="19"/>
    </row>
    <row r="65" spans="1:19" x14ac:dyDescent="0.2">
      <c r="B65" s="17"/>
      <c r="C65" s="45"/>
      <c r="D65" s="19">
        <f>(C54+C65)/2</f>
        <v>-3.2280000000000002</v>
      </c>
      <c r="E65" s="16">
        <f>B65-B54</f>
        <v>-54</v>
      </c>
      <c r="F65" s="19">
        <f t="shared" ref="F65:F66" si="14">D65*E65</f>
        <v>174.31200000000001</v>
      </c>
      <c r="H65" s="17">
        <v>62</v>
      </c>
      <c r="I65" s="17">
        <v>1.4590000000000001</v>
      </c>
      <c r="J65" s="19">
        <f>AVERAGE(I54,I65)</f>
        <v>1.08</v>
      </c>
      <c r="K65" s="16">
        <f>H65-H54</f>
        <v>2</v>
      </c>
      <c r="L65" s="19">
        <f t="shared" ref="L65:L66" si="15">K65*J65</f>
        <v>2.16</v>
      </c>
      <c r="N65" s="24"/>
      <c r="O65" s="24"/>
      <c r="S65" s="50"/>
    </row>
    <row r="66" spans="1:19" x14ac:dyDescent="0.2">
      <c r="B66" s="17"/>
      <c r="C66" s="45"/>
      <c r="D66" s="19">
        <f>(C65+C66)/2</f>
        <v>0</v>
      </c>
      <c r="E66" s="16">
        <f>B66-B65</f>
        <v>0</v>
      </c>
      <c r="F66" s="19">
        <f t="shared" si="14"/>
        <v>0</v>
      </c>
      <c r="H66" s="17">
        <v>65</v>
      </c>
      <c r="I66" s="17">
        <v>1.45</v>
      </c>
      <c r="J66" s="19">
        <f>AVERAGE(I65,I66)</f>
        <v>1.4544999999999999</v>
      </c>
      <c r="K66" s="16">
        <f>H66-H65</f>
        <v>3</v>
      </c>
      <c r="L66" s="19">
        <f t="shared" si="15"/>
        <v>4.3635000000000002</v>
      </c>
      <c r="N66" s="14"/>
      <c r="O66" s="14"/>
      <c r="S66" s="50"/>
    </row>
    <row r="67" spans="1:19" ht="15" x14ac:dyDescent="0.25">
      <c r="A67" s="142" t="s">
        <v>45</v>
      </c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02"/>
      <c r="R67" s="102"/>
      <c r="S67" s="50"/>
    </row>
    <row r="68" spans="1:19" x14ac:dyDescent="0.2">
      <c r="B68" s="21" t="s">
        <v>8</v>
      </c>
      <c r="C68" s="25"/>
      <c r="D68" s="25"/>
      <c r="E68" s="25"/>
      <c r="F68" s="25"/>
      <c r="G68" s="5" t="s">
        <v>5</v>
      </c>
      <c r="H68" s="25" t="s">
        <v>9</v>
      </c>
      <c r="J68" s="25"/>
      <c r="K68" s="25"/>
      <c r="L68" s="25"/>
      <c r="M68" s="15"/>
      <c r="N68" s="15"/>
      <c r="O68" s="15"/>
      <c r="S68" s="50"/>
    </row>
    <row r="69" spans="1:19" x14ac:dyDescent="0.2">
      <c r="B69" s="16">
        <v>0</v>
      </c>
      <c r="C69" s="19">
        <v>0.32700000000000001</v>
      </c>
      <c r="D69" s="16"/>
      <c r="E69" s="16"/>
      <c r="F69" s="16"/>
      <c r="G69" s="16"/>
      <c r="H69" s="17"/>
      <c r="I69" s="18"/>
      <c r="J69" s="19"/>
      <c r="K69" s="16"/>
      <c r="L69" s="19"/>
      <c r="M69" s="20" t="s">
        <v>37</v>
      </c>
      <c r="N69" s="20"/>
      <c r="O69" s="20"/>
      <c r="Q69" s="21"/>
      <c r="S69" s="50"/>
    </row>
    <row r="70" spans="1:19" x14ac:dyDescent="0.2">
      <c r="B70" s="16">
        <v>5</v>
      </c>
      <c r="C70" s="19">
        <v>0.32200000000000001</v>
      </c>
      <c r="D70" s="19">
        <f>(C69+C70)/2</f>
        <v>0.32450000000000001</v>
      </c>
      <c r="E70" s="16">
        <f>B70-B69</f>
        <v>5</v>
      </c>
      <c r="F70" s="19">
        <f>D70*E70</f>
        <v>1.6225000000000001</v>
      </c>
      <c r="G70" s="16"/>
      <c r="H70" s="16"/>
      <c r="I70" s="16"/>
      <c r="J70" s="19"/>
      <c r="K70" s="16"/>
      <c r="L70" s="19"/>
      <c r="M70" s="20"/>
      <c r="N70" s="20"/>
      <c r="O70" s="20"/>
      <c r="P70" s="22"/>
      <c r="Q70" s="21"/>
      <c r="S70" s="50"/>
    </row>
    <row r="71" spans="1:19" x14ac:dyDescent="0.2">
      <c r="B71" s="16">
        <v>10</v>
      </c>
      <c r="C71" s="19">
        <v>0.317</v>
      </c>
      <c r="D71" s="19">
        <f t="shared" ref="D71:D81" si="16">(C70+C71)/2</f>
        <v>0.31950000000000001</v>
      </c>
      <c r="E71" s="16">
        <f t="shared" ref="E71:E81" si="17">B71-B70</f>
        <v>5</v>
      </c>
      <c r="F71" s="19">
        <f t="shared" ref="F71:F81" si="18">D71*E71</f>
        <v>1.5975000000000001</v>
      </c>
      <c r="G71" s="16"/>
      <c r="H71" s="16"/>
      <c r="I71" s="16"/>
      <c r="J71" s="19"/>
      <c r="K71" s="16"/>
      <c r="L71" s="19"/>
      <c r="M71" s="20" t="s">
        <v>20</v>
      </c>
      <c r="N71" s="20"/>
      <c r="O71" s="20"/>
      <c r="P71" s="22"/>
      <c r="Q71" s="21"/>
      <c r="S71" s="50"/>
    </row>
    <row r="72" spans="1:19" x14ac:dyDescent="0.2">
      <c r="B72" s="16">
        <v>12</v>
      </c>
      <c r="C72" s="19">
        <v>-1.218</v>
      </c>
      <c r="D72" s="19">
        <f t="shared" si="16"/>
        <v>-0.45050000000000001</v>
      </c>
      <c r="E72" s="16">
        <f t="shared" si="17"/>
        <v>2</v>
      </c>
      <c r="F72" s="19">
        <f t="shared" si="18"/>
        <v>-0.90100000000000002</v>
      </c>
      <c r="G72" s="16"/>
      <c r="H72" s="16"/>
      <c r="I72" s="16"/>
      <c r="J72" s="19"/>
      <c r="K72" s="16"/>
      <c r="L72" s="19"/>
      <c r="M72" s="20"/>
      <c r="N72" s="20"/>
      <c r="O72" s="20"/>
      <c r="P72" s="22"/>
      <c r="Q72" s="21"/>
      <c r="S72" s="50"/>
    </row>
    <row r="73" spans="1:19" x14ac:dyDescent="0.2">
      <c r="B73" s="16">
        <v>16</v>
      </c>
      <c r="C73" s="19">
        <v>-3.218</v>
      </c>
      <c r="D73" s="19">
        <f t="shared" si="16"/>
        <v>-2.218</v>
      </c>
      <c r="E73" s="16">
        <f t="shared" si="17"/>
        <v>4</v>
      </c>
      <c r="F73" s="19">
        <f t="shared" si="18"/>
        <v>-8.8719999999999999</v>
      </c>
      <c r="G73" s="16"/>
      <c r="H73" s="16"/>
      <c r="I73" s="16"/>
      <c r="J73" s="19"/>
      <c r="K73" s="16"/>
      <c r="L73" s="19"/>
      <c r="M73" s="20"/>
      <c r="N73" s="20"/>
      <c r="O73" s="20"/>
      <c r="P73" s="22"/>
      <c r="Q73" s="21"/>
      <c r="S73" s="50"/>
    </row>
    <row r="74" spans="1:19" x14ac:dyDescent="0.2">
      <c r="B74" s="16">
        <v>20</v>
      </c>
      <c r="C74" s="19">
        <v>-4.1280000000000001</v>
      </c>
      <c r="D74" s="19">
        <f t="shared" si="16"/>
        <v>-3.673</v>
      </c>
      <c r="E74" s="16">
        <f t="shared" si="17"/>
        <v>4</v>
      </c>
      <c r="F74" s="19">
        <f t="shared" si="18"/>
        <v>-14.692</v>
      </c>
      <c r="G74" s="16"/>
      <c r="H74" s="16"/>
      <c r="I74" s="16"/>
      <c r="J74" s="19"/>
      <c r="K74" s="16"/>
      <c r="L74" s="19"/>
      <c r="M74" s="20"/>
      <c r="N74" s="20"/>
      <c r="O74" s="20"/>
      <c r="P74" s="22"/>
      <c r="Q74" s="21"/>
      <c r="S74" s="50"/>
    </row>
    <row r="75" spans="1:19" x14ac:dyDescent="0.2">
      <c r="B75" s="16">
        <v>24</v>
      </c>
      <c r="C75" s="19">
        <v>-4.633</v>
      </c>
      <c r="D75" s="19">
        <f t="shared" si="16"/>
        <v>-4.3804999999999996</v>
      </c>
      <c r="E75" s="16">
        <f t="shared" si="17"/>
        <v>4</v>
      </c>
      <c r="F75" s="19">
        <f t="shared" si="18"/>
        <v>-17.521999999999998</v>
      </c>
      <c r="G75" s="16"/>
      <c r="H75" s="16">
        <v>0</v>
      </c>
      <c r="I75" s="16">
        <v>1.925</v>
      </c>
      <c r="J75" s="19"/>
      <c r="K75" s="16"/>
      <c r="L75" s="19"/>
      <c r="M75" s="20"/>
      <c r="N75" s="20"/>
      <c r="O75" s="20"/>
      <c r="P75" s="22"/>
      <c r="Q75" s="21"/>
      <c r="S75" s="50"/>
    </row>
    <row r="76" spans="1:19" x14ac:dyDescent="0.2">
      <c r="B76" s="16">
        <v>28</v>
      </c>
      <c r="C76" s="19">
        <v>-5.056</v>
      </c>
      <c r="D76" s="19">
        <f t="shared" si="16"/>
        <v>-4.8445</v>
      </c>
      <c r="E76" s="16">
        <f t="shared" si="17"/>
        <v>4</v>
      </c>
      <c r="F76" s="19">
        <f t="shared" si="18"/>
        <v>-19.378</v>
      </c>
      <c r="G76" s="16"/>
      <c r="H76" s="16">
        <v>5</v>
      </c>
      <c r="I76" s="16">
        <v>1.9119999999999999</v>
      </c>
      <c r="J76" s="19">
        <f t="shared" ref="J76" si="19">AVERAGE(I75,I76)</f>
        <v>1.9184999999999999</v>
      </c>
      <c r="K76" s="16">
        <f t="shared" ref="K76" si="20">H76-H75</f>
        <v>5</v>
      </c>
      <c r="L76" s="19">
        <f t="shared" ref="L76:L83" si="21">K76*J76</f>
        <v>9.5924999999999994</v>
      </c>
      <c r="M76" s="20"/>
      <c r="N76" s="20"/>
      <c r="O76" s="20"/>
      <c r="P76" s="22"/>
      <c r="Q76" s="21"/>
      <c r="S76" s="50"/>
    </row>
    <row r="77" spans="1:19" x14ac:dyDescent="0.2">
      <c r="B77" s="16">
        <v>32</v>
      </c>
      <c r="C77" s="19">
        <v>-5.4729999999999999</v>
      </c>
      <c r="D77" s="19">
        <f t="shared" si="16"/>
        <v>-5.2645</v>
      </c>
      <c r="E77" s="16">
        <f t="shared" si="17"/>
        <v>4</v>
      </c>
      <c r="F77" s="19">
        <f t="shared" si="18"/>
        <v>-21.058</v>
      </c>
      <c r="G77" s="16"/>
      <c r="H77" s="16">
        <f>H78-(I77-I78)*2</f>
        <v>6.2200000000000006</v>
      </c>
      <c r="I77" s="16">
        <v>1.91</v>
      </c>
      <c r="J77" s="19">
        <f>AVERAGE(I76,I77)</f>
        <v>1.911</v>
      </c>
      <c r="K77" s="16">
        <f>H77-H76</f>
        <v>1.2200000000000006</v>
      </c>
      <c r="L77" s="19">
        <f t="shared" si="21"/>
        <v>2.3314200000000014</v>
      </c>
      <c r="M77" s="15"/>
      <c r="N77" s="24"/>
      <c r="O77" s="24"/>
      <c r="P77" s="22"/>
      <c r="Q77" s="21"/>
      <c r="S77" s="50"/>
    </row>
    <row r="78" spans="1:19" x14ac:dyDescent="0.2">
      <c r="B78" s="16">
        <v>36</v>
      </c>
      <c r="C78" s="19">
        <v>-5.8179999999999996</v>
      </c>
      <c r="D78" s="19">
        <f t="shared" si="16"/>
        <v>-5.6455000000000002</v>
      </c>
      <c r="E78" s="16">
        <f t="shared" si="17"/>
        <v>4</v>
      </c>
      <c r="F78" s="19">
        <f t="shared" si="18"/>
        <v>-22.582000000000001</v>
      </c>
      <c r="G78" s="16"/>
      <c r="H78" s="21">
        <f>H79-9</f>
        <v>16</v>
      </c>
      <c r="I78" s="21">
        <f>I79</f>
        <v>-2.98</v>
      </c>
      <c r="J78" s="19">
        <f t="shared" ref="J78:J83" si="22">AVERAGE(I77,I78)</f>
        <v>-0.53500000000000003</v>
      </c>
      <c r="K78" s="16">
        <f t="shared" ref="K78:K83" si="23">H78-H77</f>
        <v>9.7799999999999994</v>
      </c>
      <c r="L78" s="19">
        <f t="shared" si="21"/>
        <v>-5.2323000000000004</v>
      </c>
      <c r="M78" s="20"/>
      <c r="N78" s="20"/>
      <c r="O78" s="20"/>
      <c r="P78" s="22"/>
      <c r="Q78" s="21"/>
      <c r="S78" s="50"/>
    </row>
    <row r="79" spans="1:19" x14ac:dyDescent="0.2">
      <c r="B79" s="16">
        <v>40</v>
      </c>
      <c r="C79" s="19">
        <v>-6.2229999999999999</v>
      </c>
      <c r="D79" s="19">
        <f t="shared" si="16"/>
        <v>-6.0205000000000002</v>
      </c>
      <c r="E79" s="16">
        <f t="shared" si="17"/>
        <v>4</v>
      </c>
      <c r="F79" s="19">
        <f t="shared" si="18"/>
        <v>-24.082000000000001</v>
      </c>
      <c r="G79" s="1"/>
      <c r="H79" s="21">
        <v>25</v>
      </c>
      <c r="I79" s="21">
        <v>-2.98</v>
      </c>
      <c r="J79" s="19">
        <f t="shared" si="22"/>
        <v>-2.98</v>
      </c>
      <c r="K79" s="16">
        <f t="shared" si="23"/>
        <v>9</v>
      </c>
      <c r="L79" s="19">
        <f t="shared" si="21"/>
        <v>-26.82</v>
      </c>
      <c r="M79" s="15"/>
      <c r="N79" s="24"/>
      <c r="O79" s="24"/>
      <c r="P79" s="22"/>
      <c r="Q79" s="21"/>
      <c r="S79" s="50"/>
    </row>
    <row r="80" spans="1:19" x14ac:dyDescent="0.2">
      <c r="B80" s="16">
        <v>44</v>
      </c>
      <c r="C80" s="19">
        <v>-6.6559999999999997</v>
      </c>
      <c r="D80" s="19">
        <f t="shared" si="16"/>
        <v>-6.4394999999999998</v>
      </c>
      <c r="E80" s="16">
        <f t="shared" si="17"/>
        <v>4</v>
      </c>
      <c r="F80" s="19">
        <f t="shared" si="18"/>
        <v>-25.757999999999999</v>
      </c>
      <c r="G80" s="1"/>
      <c r="H80" s="16">
        <f>H79+9</f>
        <v>34</v>
      </c>
      <c r="I80" s="16">
        <f>I79</f>
        <v>-2.98</v>
      </c>
      <c r="J80" s="19">
        <f t="shared" si="22"/>
        <v>-2.98</v>
      </c>
      <c r="K80" s="16">
        <f t="shared" si="23"/>
        <v>9</v>
      </c>
      <c r="L80" s="19">
        <f t="shared" si="21"/>
        <v>-26.82</v>
      </c>
      <c r="M80" s="15"/>
      <c r="N80" s="24"/>
      <c r="O80" s="24"/>
      <c r="P80" s="22"/>
      <c r="Q80" s="21"/>
      <c r="S80" s="50"/>
    </row>
    <row r="81" spans="2:19" x14ac:dyDescent="0.2">
      <c r="B81" s="16">
        <v>48</v>
      </c>
      <c r="C81" s="19">
        <v>-6.9790000000000001</v>
      </c>
      <c r="D81" s="19">
        <f t="shared" si="16"/>
        <v>-6.8174999999999999</v>
      </c>
      <c r="E81" s="16">
        <f t="shared" si="17"/>
        <v>4</v>
      </c>
      <c r="F81" s="19">
        <f t="shared" si="18"/>
        <v>-27.27</v>
      </c>
      <c r="G81" s="1"/>
      <c r="H81" s="16">
        <f>H80+(I81-I80)*2</f>
        <v>44.06</v>
      </c>
      <c r="I81" s="16">
        <v>2.0499999999999998</v>
      </c>
      <c r="J81" s="19">
        <f t="shared" si="22"/>
        <v>-0.46500000000000008</v>
      </c>
      <c r="K81" s="16">
        <f t="shared" si="23"/>
        <v>10.060000000000002</v>
      </c>
      <c r="L81" s="19">
        <f t="shared" si="21"/>
        <v>-4.6779000000000019</v>
      </c>
      <c r="M81" s="20"/>
      <c r="N81" s="20"/>
      <c r="O81" s="20"/>
      <c r="Q81" s="21"/>
      <c r="S81" s="50"/>
    </row>
    <row r="82" spans="2:19" x14ac:dyDescent="0.2">
      <c r="B82" s="16">
        <v>52</v>
      </c>
      <c r="C82" s="19">
        <v>-7.2789999999999999</v>
      </c>
      <c r="D82" s="19"/>
      <c r="E82" s="16"/>
      <c r="F82" s="19"/>
      <c r="G82" s="1"/>
      <c r="H82" s="16">
        <v>45</v>
      </c>
      <c r="I82" s="27">
        <v>2.0379999999999998</v>
      </c>
      <c r="J82" s="19">
        <f t="shared" si="22"/>
        <v>2.0439999999999996</v>
      </c>
      <c r="K82" s="16">
        <f t="shared" si="23"/>
        <v>0.93999999999999773</v>
      </c>
      <c r="L82" s="19">
        <f t="shared" si="21"/>
        <v>1.9213599999999951</v>
      </c>
      <c r="M82" s="20"/>
      <c r="N82" s="20"/>
      <c r="O82" s="20"/>
      <c r="Q82" s="21"/>
      <c r="S82" s="50"/>
    </row>
    <row r="83" spans="2:19" x14ac:dyDescent="0.2">
      <c r="B83" s="16">
        <v>55</v>
      </c>
      <c r="C83" s="19">
        <v>-7.3380000000000001</v>
      </c>
      <c r="D83" s="19"/>
      <c r="E83" s="16"/>
      <c r="F83" s="19"/>
      <c r="G83" s="1"/>
      <c r="H83" s="17">
        <v>50</v>
      </c>
      <c r="I83" s="17">
        <v>2.0249999999999999</v>
      </c>
      <c r="J83" s="19">
        <f t="shared" si="22"/>
        <v>2.0314999999999999</v>
      </c>
      <c r="K83" s="16">
        <f t="shared" si="23"/>
        <v>5</v>
      </c>
      <c r="L83" s="19">
        <f t="shared" si="21"/>
        <v>10.157499999999999</v>
      </c>
      <c r="M83" s="20" t="s">
        <v>19</v>
      </c>
      <c r="N83" s="20"/>
      <c r="O83" s="20"/>
      <c r="Q83" s="21"/>
      <c r="S83" s="50"/>
    </row>
    <row r="84" spans="2:19" x14ac:dyDescent="0.2">
      <c r="B84" s="17">
        <v>58</v>
      </c>
      <c r="C84" s="45">
        <v>-7.2930000000000001</v>
      </c>
      <c r="D84" s="19"/>
      <c r="E84" s="16"/>
      <c r="F84" s="19"/>
      <c r="H84" s="17"/>
      <c r="I84" s="17"/>
      <c r="J84" s="19"/>
      <c r="K84" s="16"/>
      <c r="L84" s="19"/>
      <c r="M84" s="20"/>
      <c r="N84" s="20"/>
      <c r="O84" s="20"/>
      <c r="Q84" s="21"/>
      <c r="S84" s="50"/>
    </row>
    <row r="85" spans="2:19" x14ac:dyDescent="0.2">
      <c r="B85" s="16">
        <v>62</v>
      </c>
      <c r="C85" s="19">
        <v>-7.0179999999999998</v>
      </c>
    </row>
    <row r="86" spans="2:19" x14ac:dyDescent="0.2">
      <c r="B86" s="16">
        <v>66</v>
      </c>
      <c r="C86" s="19">
        <v>-6.6529999999999996</v>
      </c>
    </row>
    <row r="87" spans="2:19" x14ac:dyDescent="0.2">
      <c r="B87" s="16">
        <v>70</v>
      </c>
      <c r="C87" s="19">
        <v>-6.2279999999999998</v>
      </c>
    </row>
    <row r="88" spans="2:19" x14ac:dyDescent="0.2">
      <c r="B88" s="16">
        <v>74</v>
      </c>
      <c r="C88" s="19">
        <v>-5.79</v>
      </c>
    </row>
    <row r="89" spans="2:19" x14ac:dyDescent="0.2">
      <c r="B89" s="16">
        <v>78</v>
      </c>
      <c r="C89" s="19">
        <v>-5.4530000000000003</v>
      </c>
    </row>
    <row r="90" spans="2:19" x14ac:dyDescent="0.2">
      <c r="B90" s="16">
        <v>82</v>
      </c>
      <c r="C90" s="19">
        <v>-5.0549999999999997</v>
      </c>
    </row>
    <row r="91" spans="2:19" x14ac:dyDescent="0.2">
      <c r="B91" s="16">
        <v>86</v>
      </c>
      <c r="C91" s="19">
        <v>-4.5789999999999997</v>
      </c>
    </row>
    <row r="92" spans="2:19" x14ac:dyDescent="0.2">
      <c r="B92" s="16">
        <v>90</v>
      </c>
      <c r="C92" s="19">
        <v>-4.1230000000000002</v>
      </c>
    </row>
    <row r="93" spans="2:19" x14ac:dyDescent="0.2">
      <c r="B93" s="16">
        <v>94</v>
      </c>
      <c r="C93" s="19">
        <v>-3.153</v>
      </c>
    </row>
    <row r="94" spans="2:19" x14ac:dyDescent="0.2">
      <c r="B94" s="16">
        <v>98</v>
      </c>
      <c r="C94" s="19">
        <v>-1.3280000000000001</v>
      </c>
    </row>
    <row r="95" spans="2:19" x14ac:dyDescent="0.2">
      <c r="B95" s="16">
        <v>100</v>
      </c>
      <c r="C95" s="19">
        <v>2.7320000000000002</v>
      </c>
      <c r="M95" s="15" t="s">
        <v>18</v>
      </c>
    </row>
    <row r="96" spans="2:19" x14ac:dyDescent="0.2">
      <c r="B96" s="16">
        <v>103</v>
      </c>
      <c r="C96" s="19">
        <v>2.742</v>
      </c>
      <c r="M96" s="15" t="s">
        <v>23</v>
      </c>
    </row>
    <row r="97" spans="2:3" x14ac:dyDescent="0.2">
      <c r="B97" s="16"/>
      <c r="C97" s="19"/>
    </row>
    <row r="98" spans="2:3" x14ac:dyDescent="0.2">
      <c r="B98" s="16"/>
      <c r="C98" s="19"/>
    </row>
    <row r="99" spans="2:3" x14ac:dyDescent="0.2">
      <c r="B99" s="16"/>
      <c r="C99" s="19"/>
    </row>
    <row r="100" spans="2:3" x14ac:dyDescent="0.2">
      <c r="B100" s="17"/>
      <c r="C100" s="45"/>
    </row>
  </sheetData>
  <mergeCells count="1031">
    <mergeCell ref="XCS38:XDH38"/>
    <mergeCell ref="XDI38:XDX38"/>
    <mergeCell ref="XDY38:XEN38"/>
    <mergeCell ref="XEO38:XFD38"/>
    <mergeCell ref="WZQ38:XAF38"/>
    <mergeCell ref="XAG38:XAV38"/>
    <mergeCell ref="XAW38:XBL38"/>
    <mergeCell ref="XBM38:XCB38"/>
    <mergeCell ref="XCC38:XCR38"/>
    <mergeCell ref="WWO38:WXD38"/>
    <mergeCell ref="WXE38:WXT38"/>
    <mergeCell ref="WXU38:WYJ38"/>
    <mergeCell ref="WYK38:WYZ38"/>
    <mergeCell ref="WZA38:WZP38"/>
    <mergeCell ref="WTM38:WUB38"/>
    <mergeCell ref="WUC38:WUR38"/>
    <mergeCell ref="WUS38:WVH38"/>
    <mergeCell ref="WVI38:WVX38"/>
    <mergeCell ref="WVY38:WWN38"/>
    <mergeCell ref="WQK38:WQZ38"/>
    <mergeCell ref="WRA38:WRP38"/>
    <mergeCell ref="WRQ38:WSF38"/>
    <mergeCell ref="WSG38:WSV38"/>
    <mergeCell ref="WSW38:WTL38"/>
    <mergeCell ref="WNI38:WNX38"/>
    <mergeCell ref="WNY38:WON38"/>
    <mergeCell ref="WOO38:WPD38"/>
    <mergeCell ref="WPE38:WPT38"/>
    <mergeCell ref="WPU38:WQJ38"/>
    <mergeCell ref="WKG38:WKV38"/>
    <mergeCell ref="WKW38:WLL38"/>
    <mergeCell ref="WLM38:WMB38"/>
    <mergeCell ref="WMC38:WMR38"/>
    <mergeCell ref="WMS38:WNH38"/>
    <mergeCell ref="WHE38:WHT38"/>
    <mergeCell ref="WHU38:WIJ38"/>
    <mergeCell ref="WIK38:WIZ38"/>
    <mergeCell ref="WJA38:WJP38"/>
    <mergeCell ref="WJQ38:WKF38"/>
    <mergeCell ref="WEC38:WER38"/>
    <mergeCell ref="WES38:WFH38"/>
    <mergeCell ref="WFI38:WFX38"/>
    <mergeCell ref="WFY38:WGN38"/>
    <mergeCell ref="WGO38:WHD38"/>
    <mergeCell ref="WBA38:WBP38"/>
    <mergeCell ref="WBQ38:WCF38"/>
    <mergeCell ref="WCG38:WCV38"/>
    <mergeCell ref="WCW38:WDL38"/>
    <mergeCell ref="WDM38:WEB38"/>
    <mergeCell ref="VXY38:VYN38"/>
    <mergeCell ref="VYO38:VZD38"/>
    <mergeCell ref="VZE38:VZT38"/>
    <mergeCell ref="VZU38:WAJ38"/>
    <mergeCell ref="WAK38:WAZ38"/>
    <mergeCell ref="VUW38:VVL38"/>
    <mergeCell ref="VVM38:VWB38"/>
    <mergeCell ref="VWC38:VWR38"/>
    <mergeCell ref="VWS38:VXH38"/>
    <mergeCell ref="VXI38:VXX38"/>
    <mergeCell ref="VRU38:VSJ38"/>
    <mergeCell ref="VSK38:VSZ38"/>
    <mergeCell ref="VTA38:VTP38"/>
    <mergeCell ref="VTQ38:VUF38"/>
    <mergeCell ref="VUG38:VUV38"/>
    <mergeCell ref="VOS38:VPH38"/>
    <mergeCell ref="VPI38:VPX38"/>
    <mergeCell ref="VPY38:VQN38"/>
    <mergeCell ref="VQO38:VRD38"/>
    <mergeCell ref="VRE38:VRT38"/>
    <mergeCell ref="VLQ38:VMF38"/>
    <mergeCell ref="VMG38:VMV38"/>
    <mergeCell ref="VMW38:VNL38"/>
    <mergeCell ref="VNM38:VOB38"/>
    <mergeCell ref="VOC38:VOR38"/>
    <mergeCell ref="VIO38:VJD38"/>
    <mergeCell ref="VJE38:VJT38"/>
    <mergeCell ref="VJU38:VKJ38"/>
    <mergeCell ref="VKK38:VKZ38"/>
    <mergeCell ref="VLA38:VLP38"/>
    <mergeCell ref="VFM38:VGB38"/>
    <mergeCell ref="VGC38:VGR38"/>
    <mergeCell ref="VGS38:VHH38"/>
    <mergeCell ref="VHI38:VHX38"/>
    <mergeCell ref="VHY38:VIN38"/>
    <mergeCell ref="VCK38:VCZ38"/>
    <mergeCell ref="VDA38:VDP38"/>
    <mergeCell ref="VDQ38:VEF38"/>
    <mergeCell ref="VEG38:VEV38"/>
    <mergeCell ref="VEW38:VFL38"/>
    <mergeCell ref="UZI38:UZX38"/>
    <mergeCell ref="UZY38:VAN38"/>
    <mergeCell ref="VAO38:VBD38"/>
    <mergeCell ref="VBE38:VBT38"/>
    <mergeCell ref="VBU38:VCJ38"/>
    <mergeCell ref="UWG38:UWV38"/>
    <mergeCell ref="UWW38:UXL38"/>
    <mergeCell ref="UXM38:UYB38"/>
    <mergeCell ref="UYC38:UYR38"/>
    <mergeCell ref="UYS38:UZH38"/>
    <mergeCell ref="UTE38:UTT38"/>
    <mergeCell ref="UTU38:UUJ38"/>
    <mergeCell ref="UUK38:UUZ38"/>
    <mergeCell ref="UVA38:UVP38"/>
    <mergeCell ref="UVQ38:UWF38"/>
    <mergeCell ref="UQC38:UQR38"/>
    <mergeCell ref="UQS38:URH38"/>
    <mergeCell ref="URI38:URX38"/>
    <mergeCell ref="URY38:USN38"/>
    <mergeCell ref="USO38:UTD38"/>
    <mergeCell ref="UNA38:UNP38"/>
    <mergeCell ref="UNQ38:UOF38"/>
    <mergeCell ref="UOG38:UOV38"/>
    <mergeCell ref="UOW38:UPL38"/>
    <mergeCell ref="UPM38:UQB38"/>
    <mergeCell ref="UJY38:UKN38"/>
    <mergeCell ref="UKO38:ULD38"/>
    <mergeCell ref="ULE38:ULT38"/>
    <mergeCell ref="ULU38:UMJ38"/>
    <mergeCell ref="UMK38:UMZ38"/>
    <mergeCell ref="UGW38:UHL38"/>
    <mergeCell ref="UHM38:UIB38"/>
    <mergeCell ref="UIC38:UIR38"/>
    <mergeCell ref="UIS38:UJH38"/>
    <mergeCell ref="UJI38:UJX38"/>
    <mergeCell ref="UDU38:UEJ38"/>
    <mergeCell ref="UEK38:UEZ38"/>
    <mergeCell ref="UFA38:UFP38"/>
    <mergeCell ref="UFQ38:UGF38"/>
    <mergeCell ref="UGG38:UGV38"/>
    <mergeCell ref="UAS38:UBH38"/>
    <mergeCell ref="UBI38:UBX38"/>
    <mergeCell ref="UBY38:UCN38"/>
    <mergeCell ref="UCO38:UDD38"/>
    <mergeCell ref="UDE38:UDT38"/>
    <mergeCell ref="TXQ38:TYF38"/>
    <mergeCell ref="TYG38:TYV38"/>
    <mergeCell ref="TYW38:TZL38"/>
    <mergeCell ref="TZM38:UAB38"/>
    <mergeCell ref="UAC38:UAR38"/>
    <mergeCell ref="TUO38:TVD38"/>
    <mergeCell ref="TVE38:TVT38"/>
    <mergeCell ref="TVU38:TWJ38"/>
    <mergeCell ref="TWK38:TWZ38"/>
    <mergeCell ref="TXA38:TXP38"/>
    <mergeCell ref="TRM38:TSB38"/>
    <mergeCell ref="TSC38:TSR38"/>
    <mergeCell ref="TSS38:TTH38"/>
    <mergeCell ref="TTI38:TTX38"/>
    <mergeCell ref="TTY38:TUN38"/>
    <mergeCell ref="TOK38:TOZ38"/>
    <mergeCell ref="TPA38:TPP38"/>
    <mergeCell ref="TPQ38:TQF38"/>
    <mergeCell ref="TQG38:TQV38"/>
    <mergeCell ref="TQW38:TRL38"/>
    <mergeCell ref="TLI38:TLX38"/>
    <mergeCell ref="TLY38:TMN38"/>
    <mergeCell ref="TMO38:TND38"/>
    <mergeCell ref="TNE38:TNT38"/>
    <mergeCell ref="TNU38:TOJ38"/>
    <mergeCell ref="TIG38:TIV38"/>
    <mergeCell ref="TIW38:TJL38"/>
    <mergeCell ref="TJM38:TKB38"/>
    <mergeCell ref="TKC38:TKR38"/>
    <mergeCell ref="TKS38:TLH38"/>
    <mergeCell ref="TFE38:TFT38"/>
    <mergeCell ref="TFU38:TGJ38"/>
    <mergeCell ref="TGK38:TGZ38"/>
    <mergeCell ref="THA38:THP38"/>
    <mergeCell ref="THQ38:TIF38"/>
    <mergeCell ref="TCC38:TCR38"/>
    <mergeCell ref="TCS38:TDH38"/>
    <mergeCell ref="TDI38:TDX38"/>
    <mergeCell ref="TDY38:TEN38"/>
    <mergeCell ref="TEO38:TFD38"/>
    <mergeCell ref="SZA38:SZP38"/>
    <mergeCell ref="SZQ38:TAF38"/>
    <mergeCell ref="TAG38:TAV38"/>
    <mergeCell ref="TAW38:TBL38"/>
    <mergeCell ref="TBM38:TCB38"/>
    <mergeCell ref="SVY38:SWN38"/>
    <mergeCell ref="SWO38:SXD38"/>
    <mergeCell ref="SXE38:SXT38"/>
    <mergeCell ref="SXU38:SYJ38"/>
    <mergeCell ref="SYK38:SYZ38"/>
    <mergeCell ref="SSW38:STL38"/>
    <mergeCell ref="STM38:SUB38"/>
    <mergeCell ref="SUC38:SUR38"/>
    <mergeCell ref="SUS38:SVH38"/>
    <mergeCell ref="SVI38:SVX38"/>
    <mergeCell ref="SPU38:SQJ38"/>
    <mergeCell ref="SQK38:SQZ38"/>
    <mergeCell ref="SRA38:SRP38"/>
    <mergeCell ref="SRQ38:SSF38"/>
    <mergeCell ref="SSG38:SSV38"/>
    <mergeCell ref="SMS38:SNH38"/>
    <mergeCell ref="SNI38:SNX38"/>
    <mergeCell ref="SNY38:SON38"/>
    <mergeCell ref="SOO38:SPD38"/>
    <mergeCell ref="SPE38:SPT38"/>
    <mergeCell ref="SJQ38:SKF38"/>
    <mergeCell ref="SKG38:SKV38"/>
    <mergeCell ref="SKW38:SLL38"/>
    <mergeCell ref="SLM38:SMB38"/>
    <mergeCell ref="SMC38:SMR38"/>
    <mergeCell ref="SGO38:SHD38"/>
    <mergeCell ref="SHE38:SHT38"/>
    <mergeCell ref="SHU38:SIJ38"/>
    <mergeCell ref="SIK38:SIZ38"/>
    <mergeCell ref="SJA38:SJP38"/>
    <mergeCell ref="SDM38:SEB38"/>
    <mergeCell ref="SEC38:SER38"/>
    <mergeCell ref="SES38:SFH38"/>
    <mergeCell ref="SFI38:SFX38"/>
    <mergeCell ref="SFY38:SGN38"/>
    <mergeCell ref="SAK38:SAZ38"/>
    <mergeCell ref="SBA38:SBP38"/>
    <mergeCell ref="SBQ38:SCF38"/>
    <mergeCell ref="SCG38:SCV38"/>
    <mergeCell ref="SCW38:SDL38"/>
    <mergeCell ref="RXI38:RXX38"/>
    <mergeCell ref="RXY38:RYN38"/>
    <mergeCell ref="RYO38:RZD38"/>
    <mergeCell ref="RZE38:RZT38"/>
    <mergeCell ref="RZU38:SAJ38"/>
    <mergeCell ref="RUG38:RUV38"/>
    <mergeCell ref="RUW38:RVL38"/>
    <mergeCell ref="RVM38:RWB38"/>
    <mergeCell ref="RWC38:RWR38"/>
    <mergeCell ref="RWS38:RXH38"/>
    <mergeCell ref="RRE38:RRT38"/>
    <mergeCell ref="RRU38:RSJ38"/>
    <mergeCell ref="RSK38:RSZ38"/>
    <mergeCell ref="RTA38:RTP38"/>
    <mergeCell ref="RTQ38:RUF38"/>
    <mergeCell ref="ROC38:ROR38"/>
    <mergeCell ref="ROS38:RPH38"/>
    <mergeCell ref="RPI38:RPX38"/>
    <mergeCell ref="RPY38:RQN38"/>
    <mergeCell ref="RQO38:RRD38"/>
    <mergeCell ref="RLA38:RLP38"/>
    <mergeCell ref="RLQ38:RMF38"/>
    <mergeCell ref="RMG38:RMV38"/>
    <mergeCell ref="RMW38:RNL38"/>
    <mergeCell ref="RNM38:ROB38"/>
    <mergeCell ref="RHY38:RIN38"/>
    <mergeCell ref="RIO38:RJD38"/>
    <mergeCell ref="RJE38:RJT38"/>
    <mergeCell ref="RJU38:RKJ38"/>
    <mergeCell ref="RKK38:RKZ38"/>
    <mergeCell ref="REW38:RFL38"/>
    <mergeCell ref="RFM38:RGB38"/>
    <mergeCell ref="RGC38:RGR38"/>
    <mergeCell ref="RGS38:RHH38"/>
    <mergeCell ref="RHI38:RHX38"/>
    <mergeCell ref="RBU38:RCJ38"/>
    <mergeCell ref="RCK38:RCZ38"/>
    <mergeCell ref="RDA38:RDP38"/>
    <mergeCell ref="RDQ38:REF38"/>
    <mergeCell ref="REG38:REV38"/>
    <mergeCell ref="QYS38:QZH38"/>
    <mergeCell ref="QZI38:QZX38"/>
    <mergeCell ref="QZY38:RAN38"/>
    <mergeCell ref="RAO38:RBD38"/>
    <mergeCell ref="RBE38:RBT38"/>
    <mergeCell ref="QVQ38:QWF38"/>
    <mergeCell ref="QWG38:QWV38"/>
    <mergeCell ref="QWW38:QXL38"/>
    <mergeCell ref="QXM38:QYB38"/>
    <mergeCell ref="QYC38:QYR38"/>
    <mergeCell ref="QSO38:QTD38"/>
    <mergeCell ref="QTE38:QTT38"/>
    <mergeCell ref="QTU38:QUJ38"/>
    <mergeCell ref="QUK38:QUZ38"/>
    <mergeCell ref="QVA38:QVP38"/>
    <mergeCell ref="QPM38:QQB38"/>
    <mergeCell ref="QQC38:QQR38"/>
    <mergeCell ref="QQS38:QRH38"/>
    <mergeCell ref="QRI38:QRX38"/>
    <mergeCell ref="QRY38:QSN38"/>
    <mergeCell ref="QMK38:QMZ38"/>
    <mergeCell ref="QNA38:QNP38"/>
    <mergeCell ref="QNQ38:QOF38"/>
    <mergeCell ref="QOG38:QOV38"/>
    <mergeCell ref="QOW38:QPL38"/>
    <mergeCell ref="QJI38:QJX38"/>
    <mergeCell ref="QJY38:QKN38"/>
    <mergeCell ref="QKO38:QLD38"/>
    <mergeCell ref="QLE38:QLT38"/>
    <mergeCell ref="QLU38:QMJ38"/>
    <mergeCell ref="QGG38:QGV38"/>
    <mergeCell ref="QGW38:QHL38"/>
    <mergeCell ref="QHM38:QIB38"/>
    <mergeCell ref="QIC38:QIR38"/>
    <mergeCell ref="QIS38:QJH38"/>
    <mergeCell ref="QDE38:QDT38"/>
    <mergeCell ref="QDU38:QEJ38"/>
    <mergeCell ref="QEK38:QEZ38"/>
    <mergeCell ref="QFA38:QFP38"/>
    <mergeCell ref="QFQ38:QGF38"/>
    <mergeCell ref="QAC38:QAR38"/>
    <mergeCell ref="QAS38:QBH38"/>
    <mergeCell ref="QBI38:QBX38"/>
    <mergeCell ref="QBY38:QCN38"/>
    <mergeCell ref="QCO38:QDD38"/>
    <mergeCell ref="PXA38:PXP38"/>
    <mergeCell ref="PXQ38:PYF38"/>
    <mergeCell ref="PYG38:PYV38"/>
    <mergeCell ref="PYW38:PZL38"/>
    <mergeCell ref="PZM38:QAB38"/>
    <mergeCell ref="PTY38:PUN38"/>
    <mergeCell ref="PUO38:PVD38"/>
    <mergeCell ref="PVE38:PVT38"/>
    <mergeCell ref="PVU38:PWJ38"/>
    <mergeCell ref="PWK38:PWZ38"/>
    <mergeCell ref="PQW38:PRL38"/>
    <mergeCell ref="PRM38:PSB38"/>
    <mergeCell ref="PSC38:PSR38"/>
    <mergeCell ref="PSS38:PTH38"/>
    <mergeCell ref="PTI38:PTX38"/>
    <mergeCell ref="PNU38:POJ38"/>
    <mergeCell ref="POK38:POZ38"/>
    <mergeCell ref="PPA38:PPP38"/>
    <mergeCell ref="PPQ38:PQF38"/>
    <mergeCell ref="PQG38:PQV38"/>
    <mergeCell ref="PKS38:PLH38"/>
    <mergeCell ref="PLI38:PLX38"/>
    <mergeCell ref="PLY38:PMN38"/>
    <mergeCell ref="PMO38:PND38"/>
    <mergeCell ref="PNE38:PNT38"/>
    <mergeCell ref="PHQ38:PIF38"/>
    <mergeCell ref="PIG38:PIV38"/>
    <mergeCell ref="PIW38:PJL38"/>
    <mergeCell ref="PJM38:PKB38"/>
    <mergeCell ref="PKC38:PKR38"/>
    <mergeCell ref="PEO38:PFD38"/>
    <mergeCell ref="PFE38:PFT38"/>
    <mergeCell ref="PFU38:PGJ38"/>
    <mergeCell ref="PGK38:PGZ38"/>
    <mergeCell ref="PHA38:PHP38"/>
    <mergeCell ref="PBM38:PCB38"/>
    <mergeCell ref="PCC38:PCR38"/>
    <mergeCell ref="PCS38:PDH38"/>
    <mergeCell ref="PDI38:PDX38"/>
    <mergeCell ref="PDY38:PEN38"/>
    <mergeCell ref="OYK38:OYZ38"/>
    <mergeCell ref="OZA38:OZP38"/>
    <mergeCell ref="OZQ38:PAF38"/>
    <mergeCell ref="PAG38:PAV38"/>
    <mergeCell ref="PAW38:PBL38"/>
    <mergeCell ref="OVI38:OVX38"/>
    <mergeCell ref="OVY38:OWN38"/>
    <mergeCell ref="OWO38:OXD38"/>
    <mergeCell ref="OXE38:OXT38"/>
    <mergeCell ref="OXU38:OYJ38"/>
    <mergeCell ref="OSG38:OSV38"/>
    <mergeCell ref="OSW38:OTL38"/>
    <mergeCell ref="OTM38:OUB38"/>
    <mergeCell ref="OUC38:OUR38"/>
    <mergeCell ref="OUS38:OVH38"/>
    <mergeCell ref="OPE38:OPT38"/>
    <mergeCell ref="OPU38:OQJ38"/>
    <mergeCell ref="OQK38:OQZ38"/>
    <mergeCell ref="ORA38:ORP38"/>
    <mergeCell ref="ORQ38:OSF38"/>
    <mergeCell ref="OMC38:OMR38"/>
    <mergeCell ref="OMS38:ONH38"/>
    <mergeCell ref="ONI38:ONX38"/>
    <mergeCell ref="ONY38:OON38"/>
    <mergeCell ref="OOO38:OPD38"/>
    <mergeCell ref="OJA38:OJP38"/>
    <mergeCell ref="OJQ38:OKF38"/>
    <mergeCell ref="OKG38:OKV38"/>
    <mergeCell ref="OKW38:OLL38"/>
    <mergeCell ref="OLM38:OMB38"/>
    <mergeCell ref="OFY38:OGN38"/>
    <mergeCell ref="OGO38:OHD38"/>
    <mergeCell ref="OHE38:OHT38"/>
    <mergeCell ref="OHU38:OIJ38"/>
    <mergeCell ref="OIK38:OIZ38"/>
    <mergeCell ref="OCW38:ODL38"/>
    <mergeCell ref="ODM38:OEB38"/>
    <mergeCell ref="OEC38:OER38"/>
    <mergeCell ref="OES38:OFH38"/>
    <mergeCell ref="OFI38:OFX38"/>
    <mergeCell ref="NZU38:OAJ38"/>
    <mergeCell ref="OAK38:OAZ38"/>
    <mergeCell ref="OBA38:OBP38"/>
    <mergeCell ref="OBQ38:OCF38"/>
    <mergeCell ref="OCG38:OCV38"/>
    <mergeCell ref="NWS38:NXH38"/>
    <mergeCell ref="NXI38:NXX38"/>
    <mergeCell ref="NXY38:NYN38"/>
    <mergeCell ref="NYO38:NZD38"/>
    <mergeCell ref="NZE38:NZT38"/>
    <mergeCell ref="NTQ38:NUF38"/>
    <mergeCell ref="NUG38:NUV38"/>
    <mergeCell ref="NUW38:NVL38"/>
    <mergeCell ref="NVM38:NWB38"/>
    <mergeCell ref="NWC38:NWR38"/>
    <mergeCell ref="NQO38:NRD38"/>
    <mergeCell ref="NRE38:NRT38"/>
    <mergeCell ref="NRU38:NSJ38"/>
    <mergeCell ref="NSK38:NSZ38"/>
    <mergeCell ref="NTA38:NTP38"/>
    <mergeCell ref="NNM38:NOB38"/>
    <mergeCell ref="NOC38:NOR38"/>
    <mergeCell ref="NOS38:NPH38"/>
    <mergeCell ref="NPI38:NPX38"/>
    <mergeCell ref="NPY38:NQN38"/>
    <mergeCell ref="NKK38:NKZ38"/>
    <mergeCell ref="NLA38:NLP38"/>
    <mergeCell ref="NLQ38:NMF38"/>
    <mergeCell ref="NMG38:NMV38"/>
    <mergeCell ref="NMW38:NNL38"/>
    <mergeCell ref="NHI38:NHX38"/>
    <mergeCell ref="NHY38:NIN38"/>
    <mergeCell ref="NIO38:NJD38"/>
    <mergeCell ref="NJE38:NJT38"/>
    <mergeCell ref="NJU38:NKJ38"/>
    <mergeCell ref="NEG38:NEV38"/>
    <mergeCell ref="NEW38:NFL38"/>
    <mergeCell ref="NFM38:NGB38"/>
    <mergeCell ref="NGC38:NGR38"/>
    <mergeCell ref="NGS38:NHH38"/>
    <mergeCell ref="NBE38:NBT38"/>
    <mergeCell ref="NBU38:NCJ38"/>
    <mergeCell ref="NCK38:NCZ38"/>
    <mergeCell ref="NDA38:NDP38"/>
    <mergeCell ref="NDQ38:NEF38"/>
    <mergeCell ref="MYC38:MYR38"/>
    <mergeCell ref="MYS38:MZH38"/>
    <mergeCell ref="MZI38:MZX38"/>
    <mergeCell ref="MZY38:NAN38"/>
    <mergeCell ref="NAO38:NBD38"/>
    <mergeCell ref="MVA38:MVP38"/>
    <mergeCell ref="MVQ38:MWF38"/>
    <mergeCell ref="MWG38:MWV38"/>
    <mergeCell ref="MWW38:MXL38"/>
    <mergeCell ref="MXM38:MYB38"/>
    <mergeCell ref="MRY38:MSN38"/>
    <mergeCell ref="MSO38:MTD38"/>
    <mergeCell ref="MTE38:MTT38"/>
    <mergeCell ref="MTU38:MUJ38"/>
    <mergeCell ref="MUK38:MUZ38"/>
    <mergeCell ref="MOW38:MPL38"/>
    <mergeCell ref="MPM38:MQB38"/>
    <mergeCell ref="MQC38:MQR38"/>
    <mergeCell ref="MQS38:MRH38"/>
    <mergeCell ref="MRI38:MRX38"/>
    <mergeCell ref="MLU38:MMJ38"/>
    <mergeCell ref="MMK38:MMZ38"/>
    <mergeCell ref="MNA38:MNP38"/>
    <mergeCell ref="MNQ38:MOF38"/>
    <mergeCell ref="MOG38:MOV38"/>
    <mergeCell ref="MIS38:MJH38"/>
    <mergeCell ref="MJI38:MJX38"/>
    <mergeCell ref="MJY38:MKN38"/>
    <mergeCell ref="MKO38:MLD38"/>
    <mergeCell ref="MLE38:MLT38"/>
    <mergeCell ref="MFQ38:MGF38"/>
    <mergeCell ref="MGG38:MGV38"/>
    <mergeCell ref="MGW38:MHL38"/>
    <mergeCell ref="MHM38:MIB38"/>
    <mergeCell ref="MIC38:MIR38"/>
    <mergeCell ref="MCO38:MDD38"/>
    <mergeCell ref="MDE38:MDT38"/>
    <mergeCell ref="MDU38:MEJ38"/>
    <mergeCell ref="MEK38:MEZ38"/>
    <mergeCell ref="MFA38:MFP38"/>
    <mergeCell ref="LZM38:MAB38"/>
    <mergeCell ref="MAC38:MAR38"/>
    <mergeCell ref="MAS38:MBH38"/>
    <mergeCell ref="MBI38:MBX38"/>
    <mergeCell ref="MBY38:MCN38"/>
    <mergeCell ref="LWK38:LWZ38"/>
    <mergeCell ref="LXA38:LXP38"/>
    <mergeCell ref="LXQ38:LYF38"/>
    <mergeCell ref="LYG38:LYV38"/>
    <mergeCell ref="LYW38:LZL38"/>
    <mergeCell ref="LTI38:LTX38"/>
    <mergeCell ref="LTY38:LUN38"/>
    <mergeCell ref="LUO38:LVD38"/>
    <mergeCell ref="LVE38:LVT38"/>
    <mergeCell ref="LVU38:LWJ38"/>
    <mergeCell ref="LQG38:LQV38"/>
    <mergeCell ref="LQW38:LRL38"/>
    <mergeCell ref="LRM38:LSB38"/>
    <mergeCell ref="LSC38:LSR38"/>
    <mergeCell ref="LSS38:LTH38"/>
    <mergeCell ref="LNE38:LNT38"/>
    <mergeCell ref="LNU38:LOJ38"/>
    <mergeCell ref="LOK38:LOZ38"/>
    <mergeCell ref="LPA38:LPP38"/>
    <mergeCell ref="LPQ38:LQF38"/>
    <mergeCell ref="LKC38:LKR38"/>
    <mergeCell ref="LKS38:LLH38"/>
    <mergeCell ref="LLI38:LLX38"/>
    <mergeCell ref="LLY38:LMN38"/>
    <mergeCell ref="LMO38:LND38"/>
    <mergeCell ref="LHA38:LHP38"/>
    <mergeCell ref="LHQ38:LIF38"/>
    <mergeCell ref="LIG38:LIV38"/>
    <mergeCell ref="LIW38:LJL38"/>
    <mergeCell ref="LJM38:LKB38"/>
    <mergeCell ref="LDY38:LEN38"/>
    <mergeCell ref="LEO38:LFD38"/>
    <mergeCell ref="LFE38:LFT38"/>
    <mergeCell ref="LFU38:LGJ38"/>
    <mergeCell ref="LGK38:LGZ38"/>
    <mergeCell ref="LAW38:LBL38"/>
    <mergeCell ref="LBM38:LCB38"/>
    <mergeCell ref="LCC38:LCR38"/>
    <mergeCell ref="LCS38:LDH38"/>
    <mergeCell ref="LDI38:LDX38"/>
    <mergeCell ref="KXU38:KYJ38"/>
    <mergeCell ref="KYK38:KYZ38"/>
    <mergeCell ref="KZA38:KZP38"/>
    <mergeCell ref="KZQ38:LAF38"/>
    <mergeCell ref="LAG38:LAV38"/>
    <mergeCell ref="KUS38:KVH38"/>
    <mergeCell ref="KVI38:KVX38"/>
    <mergeCell ref="KVY38:KWN38"/>
    <mergeCell ref="KWO38:KXD38"/>
    <mergeCell ref="KXE38:KXT38"/>
    <mergeCell ref="KRQ38:KSF38"/>
    <mergeCell ref="KSG38:KSV38"/>
    <mergeCell ref="KSW38:KTL38"/>
    <mergeCell ref="KTM38:KUB38"/>
    <mergeCell ref="KUC38:KUR38"/>
    <mergeCell ref="KOO38:KPD38"/>
    <mergeCell ref="KPE38:KPT38"/>
    <mergeCell ref="KPU38:KQJ38"/>
    <mergeCell ref="KQK38:KQZ38"/>
    <mergeCell ref="KRA38:KRP38"/>
    <mergeCell ref="KLM38:KMB38"/>
    <mergeCell ref="KMC38:KMR38"/>
    <mergeCell ref="KMS38:KNH38"/>
    <mergeCell ref="KNI38:KNX38"/>
    <mergeCell ref="KNY38:KON38"/>
    <mergeCell ref="KIK38:KIZ38"/>
    <mergeCell ref="KJA38:KJP38"/>
    <mergeCell ref="KJQ38:KKF38"/>
    <mergeCell ref="KKG38:KKV38"/>
    <mergeCell ref="KKW38:KLL38"/>
    <mergeCell ref="KFI38:KFX38"/>
    <mergeCell ref="KFY38:KGN38"/>
    <mergeCell ref="KGO38:KHD38"/>
    <mergeCell ref="KHE38:KHT38"/>
    <mergeCell ref="KHU38:KIJ38"/>
    <mergeCell ref="KCG38:KCV38"/>
    <mergeCell ref="KCW38:KDL38"/>
    <mergeCell ref="KDM38:KEB38"/>
    <mergeCell ref="KEC38:KER38"/>
    <mergeCell ref="KES38:KFH38"/>
    <mergeCell ref="JZE38:JZT38"/>
    <mergeCell ref="JZU38:KAJ38"/>
    <mergeCell ref="KAK38:KAZ38"/>
    <mergeCell ref="KBA38:KBP38"/>
    <mergeCell ref="KBQ38:KCF38"/>
    <mergeCell ref="JWC38:JWR38"/>
    <mergeCell ref="JWS38:JXH38"/>
    <mergeCell ref="JXI38:JXX38"/>
    <mergeCell ref="JXY38:JYN38"/>
    <mergeCell ref="JYO38:JZD38"/>
    <mergeCell ref="JTA38:JTP38"/>
    <mergeCell ref="JTQ38:JUF38"/>
    <mergeCell ref="JUG38:JUV38"/>
    <mergeCell ref="JUW38:JVL38"/>
    <mergeCell ref="JVM38:JWB38"/>
    <mergeCell ref="JPY38:JQN38"/>
    <mergeCell ref="JQO38:JRD38"/>
    <mergeCell ref="JRE38:JRT38"/>
    <mergeCell ref="JRU38:JSJ38"/>
    <mergeCell ref="JSK38:JSZ38"/>
    <mergeCell ref="JMW38:JNL38"/>
    <mergeCell ref="JNM38:JOB38"/>
    <mergeCell ref="JOC38:JOR38"/>
    <mergeCell ref="JOS38:JPH38"/>
    <mergeCell ref="JPI38:JPX38"/>
    <mergeCell ref="JJU38:JKJ38"/>
    <mergeCell ref="JKK38:JKZ38"/>
    <mergeCell ref="JLA38:JLP38"/>
    <mergeCell ref="JLQ38:JMF38"/>
    <mergeCell ref="JMG38:JMV38"/>
    <mergeCell ref="JGS38:JHH38"/>
    <mergeCell ref="JHI38:JHX38"/>
    <mergeCell ref="JHY38:JIN38"/>
    <mergeCell ref="JIO38:JJD38"/>
    <mergeCell ref="JJE38:JJT38"/>
    <mergeCell ref="JDQ38:JEF38"/>
    <mergeCell ref="JEG38:JEV38"/>
    <mergeCell ref="JEW38:JFL38"/>
    <mergeCell ref="JFM38:JGB38"/>
    <mergeCell ref="JGC38:JGR38"/>
    <mergeCell ref="JAO38:JBD38"/>
    <mergeCell ref="JBE38:JBT38"/>
    <mergeCell ref="JBU38:JCJ38"/>
    <mergeCell ref="JCK38:JCZ38"/>
    <mergeCell ref="JDA38:JDP38"/>
    <mergeCell ref="IXM38:IYB38"/>
    <mergeCell ref="IYC38:IYR38"/>
    <mergeCell ref="IYS38:IZH38"/>
    <mergeCell ref="IZI38:IZX38"/>
    <mergeCell ref="IZY38:JAN38"/>
    <mergeCell ref="IUK38:IUZ38"/>
    <mergeCell ref="IVA38:IVP38"/>
    <mergeCell ref="IVQ38:IWF38"/>
    <mergeCell ref="IWG38:IWV38"/>
    <mergeCell ref="IWW38:IXL38"/>
    <mergeCell ref="IRI38:IRX38"/>
    <mergeCell ref="IRY38:ISN38"/>
    <mergeCell ref="ISO38:ITD38"/>
    <mergeCell ref="ITE38:ITT38"/>
    <mergeCell ref="ITU38:IUJ38"/>
    <mergeCell ref="IOG38:IOV38"/>
    <mergeCell ref="IOW38:IPL38"/>
    <mergeCell ref="IPM38:IQB38"/>
    <mergeCell ref="IQC38:IQR38"/>
    <mergeCell ref="IQS38:IRH38"/>
    <mergeCell ref="ILE38:ILT38"/>
    <mergeCell ref="ILU38:IMJ38"/>
    <mergeCell ref="IMK38:IMZ38"/>
    <mergeCell ref="INA38:INP38"/>
    <mergeCell ref="INQ38:IOF38"/>
    <mergeCell ref="IIC38:IIR38"/>
    <mergeCell ref="IIS38:IJH38"/>
    <mergeCell ref="IJI38:IJX38"/>
    <mergeCell ref="IJY38:IKN38"/>
    <mergeCell ref="IKO38:ILD38"/>
    <mergeCell ref="IFA38:IFP38"/>
    <mergeCell ref="IFQ38:IGF38"/>
    <mergeCell ref="IGG38:IGV38"/>
    <mergeCell ref="IGW38:IHL38"/>
    <mergeCell ref="IHM38:IIB38"/>
    <mergeCell ref="IBY38:ICN38"/>
    <mergeCell ref="ICO38:IDD38"/>
    <mergeCell ref="IDE38:IDT38"/>
    <mergeCell ref="IDU38:IEJ38"/>
    <mergeCell ref="IEK38:IEZ38"/>
    <mergeCell ref="HYW38:HZL38"/>
    <mergeCell ref="HZM38:IAB38"/>
    <mergeCell ref="IAC38:IAR38"/>
    <mergeCell ref="IAS38:IBH38"/>
    <mergeCell ref="IBI38:IBX38"/>
    <mergeCell ref="HVU38:HWJ38"/>
    <mergeCell ref="HWK38:HWZ38"/>
    <mergeCell ref="HXA38:HXP38"/>
    <mergeCell ref="HXQ38:HYF38"/>
    <mergeCell ref="HYG38:HYV38"/>
    <mergeCell ref="HSS38:HTH38"/>
    <mergeCell ref="HTI38:HTX38"/>
    <mergeCell ref="HTY38:HUN38"/>
    <mergeCell ref="HUO38:HVD38"/>
    <mergeCell ref="HVE38:HVT38"/>
    <mergeCell ref="HPQ38:HQF38"/>
    <mergeCell ref="HQG38:HQV38"/>
    <mergeCell ref="HQW38:HRL38"/>
    <mergeCell ref="HRM38:HSB38"/>
    <mergeCell ref="HSC38:HSR38"/>
    <mergeCell ref="HMO38:HND38"/>
    <mergeCell ref="HNE38:HNT38"/>
    <mergeCell ref="HNU38:HOJ38"/>
    <mergeCell ref="HOK38:HOZ38"/>
    <mergeCell ref="HPA38:HPP38"/>
    <mergeCell ref="HJM38:HKB38"/>
    <mergeCell ref="HKC38:HKR38"/>
    <mergeCell ref="HKS38:HLH38"/>
    <mergeCell ref="HLI38:HLX38"/>
    <mergeCell ref="HLY38:HMN38"/>
    <mergeCell ref="HGK38:HGZ38"/>
    <mergeCell ref="HHA38:HHP38"/>
    <mergeCell ref="HHQ38:HIF38"/>
    <mergeCell ref="HIG38:HIV38"/>
    <mergeCell ref="HIW38:HJL38"/>
    <mergeCell ref="HDI38:HDX38"/>
    <mergeCell ref="HDY38:HEN38"/>
    <mergeCell ref="HEO38:HFD38"/>
    <mergeCell ref="HFE38:HFT38"/>
    <mergeCell ref="HFU38:HGJ38"/>
    <mergeCell ref="HAG38:HAV38"/>
    <mergeCell ref="HAW38:HBL38"/>
    <mergeCell ref="HBM38:HCB38"/>
    <mergeCell ref="HCC38:HCR38"/>
    <mergeCell ref="HCS38:HDH38"/>
    <mergeCell ref="GXE38:GXT38"/>
    <mergeCell ref="GXU38:GYJ38"/>
    <mergeCell ref="GYK38:GYZ38"/>
    <mergeCell ref="GZA38:GZP38"/>
    <mergeCell ref="GZQ38:HAF38"/>
    <mergeCell ref="GUC38:GUR38"/>
    <mergeCell ref="GUS38:GVH38"/>
    <mergeCell ref="GVI38:GVX38"/>
    <mergeCell ref="GVY38:GWN38"/>
    <mergeCell ref="GWO38:GXD38"/>
    <mergeCell ref="GRA38:GRP38"/>
    <mergeCell ref="GRQ38:GSF38"/>
    <mergeCell ref="GSG38:GSV38"/>
    <mergeCell ref="GSW38:GTL38"/>
    <mergeCell ref="GTM38:GUB38"/>
    <mergeCell ref="GNY38:GON38"/>
    <mergeCell ref="GOO38:GPD38"/>
    <mergeCell ref="GPE38:GPT38"/>
    <mergeCell ref="GPU38:GQJ38"/>
    <mergeCell ref="GQK38:GQZ38"/>
    <mergeCell ref="GKW38:GLL38"/>
    <mergeCell ref="GLM38:GMB38"/>
    <mergeCell ref="GMC38:GMR38"/>
    <mergeCell ref="GMS38:GNH38"/>
    <mergeCell ref="GNI38:GNX38"/>
    <mergeCell ref="GHU38:GIJ38"/>
    <mergeCell ref="GIK38:GIZ38"/>
    <mergeCell ref="GJA38:GJP38"/>
    <mergeCell ref="GJQ38:GKF38"/>
    <mergeCell ref="GKG38:GKV38"/>
    <mergeCell ref="GES38:GFH38"/>
    <mergeCell ref="GFI38:GFX38"/>
    <mergeCell ref="GFY38:GGN38"/>
    <mergeCell ref="GGO38:GHD38"/>
    <mergeCell ref="GHE38:GHT38"/>
    <mergeCell ref="GBQ38:GCF38"/>
    <mergeCell ref="GCG38:GCV38"/>
    <mergeCell ref="GCW38:GDL38"/>
    <mergeCell ref="GDM38:GEB38"/>
    <mergeCell ref="GEC38:GER38"/>
    <mergeCell ref="FYO38:FZD38"/>
    <mergeCell ref="FZE38:FZT38"/>
    <mergeCell ref="FZU38:GAJ38"/>
    <mergeCell ref="GAK38:GAZ38"/>
    <mergeCell ref="GBA38:GBP38"/>
    <mergeCell ref="FVM38:FWB38"/>
    <mergeCell ref="FWC38:FWR38"/>
    <mergeCell ref="FWS38:FXH38"/>
    <mergeCell ref="FXI38:FXX38"/>
    <mergeCell ref="FXY38:FYN38"/>
    <mergeCell ref="FSK38:FSZ38"/>
    <mergeCell ref="FTA38:FTP38"/>
    <mergeCell ref="FTQ38:FUF38"/>
    <mergeCell ref="FUG38:FUV38"/>
    <mergeCell ref="FUW38:FVL38"/>
    <mergeCell ref="FPI38:FPX38"/>
    <mergeCell ref="FPY38:FQN38"/>
    <mergeCell ref="FQO38:FRD38"/>
    <mergeCell ref="FRE38:FRT38"/>
    <mergeCell ref="FRU38:FSJ38"/>
    <mergeCell ref="FMG38:FMV38"/>
    <mergeCell ref="FMW38:FNL38"/>
    <mergeCell ref="FNM38:FOB38"/>
    <mergeCell ref="FOC38:FOR38"/>
    <mergeCell ref="FOS38:FPH38"/>
    <mergeCell ref="FJE38:FJT38"/>
    <mergeCell ref="FJU38:FKJ38"/>
    <mergeCell ref="FKK38:FKZ38"/>
    <mergeCell ref="FLA38:FLP38"/>
    <mergeCell ref="FLQ38:FMF38"/>
    <mergeCell ref="FGC38:FGR38"/>
    <mergeCell ref="FGS38:FHH38"/>
    <mergeCell ref="FHI38:FHX38"/>
    <mergeCell ref="FHY38:FIN38"/>
    <mergeCell ref="FIO38:FJD38"/>
    <mergeCell ref="FDA38:FDP38"/>
    <mergeCell ref="FDQ38:FEF38"/>
    <mergeCell ref="FEG38:FEV38"/>
    <mergeCell ref="FEW38:FFL38"/>
    <mergeCell ref="FFM38:FGB38"/>
    <mergeCell ref="EZY38:FAN38"/>
    <mergeCell ref="FAO38:FBD38"/>
    <mergeCell ref="FBE38:FBT38"/>
    <mergeCell ref="FBU38:FCJ38"/>
    <mergeCell ref="FCK38:FCZ38"/>
    <mergeCell ref="EWW38:EXL38"/>
    <mergeCell ref="EXM38:EYB38"/>
    <mergeCell ref="EYC38:EYR38"/>
    <mergeCell ref="EYS38:EZH38"/>
    <mergeCell ref="EZI38:EZX38"/>
    <mergeCell ref="ETU38:EUJ38"/>
    <mergeCell ref="EUK38:EUZ38"/>
    <mergeCell ref="EVA38:EVP38"/>
    <mergeCell ref="EVQ38:EWF38"/>
    <mergeCell ref="EWG38:EWV38"/>
    <mergeCell ref="EQS38:ERH38"/>
    <mergeCell ref="ERI38:ERX38"/>
    <mergeCell ref="ERY38:ESN38"/>
    <mergeCell ref="ESO38:ETD38"/>
    <mergeCell ref="ETE38:ETT38"/>
    <mergeCell ref="ENQ38:EOF38"/>
    <mergeCell ref="EOG38:EOV38"/>
    <mergeCell ref="EOW38:EPL38"/>
    <mergeCell ref="EPM38:EQB38"/>
    <mergeCell ref="EQC38:EQR38"/>
    <mergeCell ref="EKO38:ELD38"/>
    <mergeCell ref="ELE38:ELT38"/>
    <mergeCell ref="ELU38:EMJ38"/>
    <mergeCell ref="EMK38:EMZ38"/>
    <mergeCell ref="ENA38:ENP38"/>
    <mergeCell ref="EHM38:EIB38"/>
    <mergeCell ref="EIC38:EIR38"/>
    <mergeCell ref="EIS38:EJH38"/>
    <mergeCell ref="EJI38:EJX38"/>
    <mergeCell ref="EJY38:EKN38"/>
    <mergeCell ref="EEK38:EEZ38"/>
    <mergeCell ref="EFA38:EFP38"/>
    <mergeCell ref="EFQ38:EGF38"/>
    <mergeCell ref="EGG38:EGV38"/>
    <mergeCell ref="EGW38:EHL38"/>
    <mergeCell ref="EBI38:EBX38"/>
    <mergeCell ref="EBY38:ECN38"/>
    <mergeCell ref="ECO38:EDD38"/>
    <mergeCell ref="EDE38:EDT38"/>
    <mergeCell ref="EDU38:EEJ38"/>
    <mergeCell ref="DYG38:DYV38"/>
    <mergeCell ref="DYW38:DZL38"/>
    <mergeCell ref="DZM38:EAB38"/>
    <mergeCell ref="EAC38:EAR38"/>
    <mergeCell ref="EAS38:EBH38"/>
    <mergeCell ref="DVE38:DVT38"/>
    <mergeCell ref="DVU38:DWJ38"/>
    <mergeCell ref="DWK38:DWZ38"/>
    <mergeCell ref="DXA38:DXP38"/>
    <mergeCell ref="DXQ38:DYF38"/>
    <mergeCell ref="DSC38:DSR38"/>
    <mergeCell ref="DSS38:DTH38"/>
    <mergeCell ref="DTI38:DTX38"/>
    <mergeCell ref="DTY38:DUN38"/>
    <mergeCell ref="DUO38:DVD38"/>
    <mergeCell ref="DPA38:DPP38"/>
    <mergeCell ref="DPQ38:DQF38"/>
    <mergeCell ref="DQG38:DQV38"/>
    <mergeCell ref="DQW38:DRL38"/>
    <mergeCell ref="DRM38:DSB38"/>
    <mergeCell ref="DLY38:DMN38"/>
    <mergeCell ref="DMO38:DND38"/>
    <mergeCell ref="DNE38:DNT38"/>
    <mergeCell ref="DNU38:DOJ38"/>
    <mergeCell ref="DOK38:DOZ38"/>
    <mergeCell ref="DIW38:DJL38"/>
    <mergeCell ref="DJM38:DKB38"/>
    <mergeCell ref="DKC38:DKR38"/>
    <mergeCell ref="DKS38:DLH38"/>
    <mergeCell ref="DLI38:DLX38"/>
    <mergeCell ref="DFU38:DGJ38"/>
    <mergeCell ref="DGK38:DGZ38"/>
    <mergeCell ref="DHA38:DHP38"/>
    <mergeCell ref="DHQ38:DIF38"/>
    <mergeCell ref="DIG38:DIV38"/>
    <mergeCell ref="DCS38:DDH38"/>
    <mergeCell ref="DDI38:DDX38"/>
    <mergeCell ref="DDY38:DEN38"/>
    <mergeCell ref="DEO38:DFD38"/>
    <mergeCell ref="DFE38:DFT38"/>
    <mergeCell ref="CZQ38:DAF38"/>
    <mergeCell ref="DAG38:DAV38"/>
    <mergeCell ref="DAW38:DBL38"/>
    <mergeCell ref="DBM38:DCB38"/>
    <mergeCell ref="DCC38:DCR38"/>
    <mergeCell ref="CWO38:CXD38"/>
    <mergeCell ref="CXE38:CXT38"/>
    <mergeCell ref="CXU38:CYJ38"/>
    <mergeCell ref="CYK38:CYZ38"/>
    <mergeCell ref="CZA38:CZP38"/>
    <mergeCell ref="CTM38:CUB38"/>
    <mergeCell ref="CUC38:CUR38"/>
    <mergeCell ref="CUS38:CVH38"/>
    <mergeCell ref="CVI38:CVX38"/>
    <mergeCell ref="CVY38:CWN38"/>
    <mergeCell ref="CQK38:CQZ38"/>
    <mergeCell ref="CRA38:CRP38"/>
    <mergeCell ref="CRQ38:CSF38"/>
    <mergeCell ref="CSG38:CSV38"/>
    <mergeCell ref="CSW38:CTL38"/>
    <mergeCell ref="CNI38:CNX38"/>
    <mergeCell ref="CNY38:CON38"/>
    <mergeCell ref="COO38:CPD38"/>
    <mergeCell ref="CPE38:CPT38"/>
    <mergeCell ref="CPU38:CQJ38"/>
    <mergeCell ref="CKG38:CKV38"/>
    <mergeCell ref="CKW38:CLL38"/>
    <mergeCell ref="CLM38:CMB38"/>
    <mergeCell ref="CMC38:CMR38"/>
    <mergeCell ref="CMS38:CNH38"/>
    <mergeCell ref="CHE38:CHT38"/>
    <mergeCell ref="CHU38:CIJ38"/>
    <mergeCell ref="CIK38:CIZ38"/>
    <mergeCell ref="CJA38:CJP38"/>
    <mergeCell ref="CJQ38:CKF38"/>
    <mergeCell ref="CEC38:CER38"/>
    <mergeCell ref="CES38:CFH38"/>
    <mergeCell ref="CFI38:CFX38"/>
    <mergeCell ref="CFY38:CGN38"/>
    <mergeCell ref="CGO38:CHD38"/>
    <mergeCell ref="CBA38:CBP38"/>
    <mergeCell ref="CBQ38:CCF38"/>
    <mergeCell ref="CCG38:CCV38"/>
    <mergeCell ref="CCW38:CDL38"/>
    <mergeCell ref="CDM38:CEB38"/>
    <mergeCell ref="BXY38:BYN38"/>
    <mergeCell ref="BYO38:BZD38"/>
    <mergeCell ref="BZE38:BZT38"/>
    <mergeCell ref="BZU38:CAJ38"/>
    <mergeCell ref="CAK38:CAZ38"/>
    <mergeCell ref="BUW38:BVL38"/>
    <mergeCell ref="BVM38:BWB38"/>
    <mergeCell ref="BWC38:BWR38"/>
    <mergeCell ref="BWS38:BXH38"/>
    <mergeCell ref="BXI38:BXX38"/>
    <mergeCell ref="BRU38:BSJ38"/>
    <mergeCell ref="BSK38:BSZ38"/>
    <mergeCell ref="BTA38:BTP38"/>
    <mergeCell ref="BTQ38:BUF38"/>
    <mergeCell ref="BUG38:BUV38"/>
    <mergeCell ref="BOS38:BPH38"/>
    <mergeCell ref="BPI38:BPX38"/>
    <mergeCell ref="BPY38:BQN38"/>
    <mergeCell ref="BQO38:BRD38"/>
    <mergeCell ref="BRE38:BRT38"/>
    <mergeCell ref="BLQ38:BMF38"/>
    <mergeCell ref="BMG38:BMV38"/>
    <mergeCell ref="BMW38:BNL38"/>
    <mergeCell ref="BNM38:BOB38"/>
    <mergeCell ref="BOC38:BOR38"/>
    <mergeCell ref="BIO38:BJD38"/>
    <mergeCell ref="BJE38:BJT38"/>
    <mergeCell ref="BJU38:BKJ38"/>
    <mergeCell ref="BKK38:BKZ38"/>
    <mergeCell ref="BLA38:BLP38"/>
    <mergeCell ref="BFM38:BGB38"/>
    <mergeCell ref="BGC38:BGR38"/>
    <mergeCell ref="BGS38:BHH38"/>
    <mergeCell ref="BHI38:BHX38"/>
    <mergeCell ref="BHY38:BIN38"/>
    <mergeCell ref="BCK38:BCZ38"/>
    <mergeCell ref="BDA38:BDP38"/>
    <mergeCell ref="BDQ38:BEF38"/>
    <mergeCell ref="BEG38:BEV38"/>
    <mergeCell ref="BEW38:BFL38"/>
    <mergeCell ref="AZI38:AZX38"/>
    <mergeCell ref="AZY38:BAN38"/>
    <mergeCell ref="BAO38:BBD38"/>
    <mergeCell ref="BBE38:BBT38"/>
    <mergeCell ref="BBU38:BCJ38"/>
    <mergeCell ref="AWG38:AWV38"/>
    <mergeCell ref="AWW38:AXL38"/>
    <mergeCell ref="AXM38:AYB38"/>
    <mergeCell ref="AYC38:AYR38"/>
    <mergeCell ref="AYS38:AZH38"/>
    <mergeCell ref="ATE38:ATT38"/>
    <mergeCell ref="ATU38:AUJ38"/>
    <mergeCell ref="AUK38:AUZ38"/>
    <mergeCell ref="AVA38:AVP38"/>
    <mergeCell ref="AVQ38:AWF38"/>
    <mergeCell ref="AQC38:AQR38"/>
    <mergeCell ref="AQS38:ARH38"/>
    <mergeCell ref="ARI38:ARX38"/>
    <mergeCell ref="ARY38:ASN38"/>
    <mergeCell ref="ASO38:ATD38"/>
    <mergeCell ref="ANA38:ANP38"/>
    <mergeCell ref="ANQ38:AOF38"/>
    <mergeCell ref="AOG38:AOV38"/>
    <mergeCell ref="AOW38:APL38"/>
    <mergeCell ref="APM38:AQB38"/>
    <mergeCell ref="AJY38:AKN38"/>
    <mergeCell ref="AKO38:ALD38"/>
    <mergeCell ref="ALE38:ALT38"/>
    <mergeCell ref="ALU38:AMJ38"/>
    <mergeCell ref="AMK38:AMZ38"/>
    <mergeCell ref="AGW38:AHL38"/>
    <mergeCell ref="AHM38:AIB38"/>
    <mergeCell ref="AIC38:AIR38"/>
    <mergeCell ref="AIS38:AJH38"/>
    <mergeCell ref="AJI38:AJX38"/>
    <mergeCell ref="ADU38:AEJ38"/>
    <mergeCell ref="AEK38:AEZ38"/>
    <mergeCell ref="AFA38:AFP38"/>
    <mergeCell ref="AFQ38:AGF38"/>
    <mergeCell ref="AGG38:AGV38"/>
    <mergeCell ref="AAS38:ABH38"/>
    <mergeCell ref="ABI38:ABX38"/>
    <mergeCell ref="ABY38:ACN38"/>
    <mergeCell ref="ACO38:ADD38"/>
    <mergeCell ref="ADE38:ADT38"/>
    <mergeCell ref="XQ38:YF38"/>
    <mergeCell ref="YG38:YV38"/>
    <mergeCell ref="YW38:ZL38"/>
    <mergeCell ref="ZM38:AAB38"/>
    <mergeCell ref="AAC38:AAR38"/>
    <mergeCell ref="UO38:VD38"/>
    <mergeCell ref="VE38:VT38"/>
    <mergeCell ref="VU38:WJ38"/>
    <mergeCell ref="WK38:WZ38"/>
    <mergeCell ref="XA38:XP38"/>
    <mergeCell ref="RM38:SB38"/>
    <mergeCell ref="SC38:SR38"/>
    <mergeCell ref="SS38:TH38"/>
    <mergeCell ref="TI38:TX38"/>
    <mergeCell ref="TY38:UN38"/>
    <mergeCell ref="OK38:OZ38"/>
    <mergeCell ref="PA38:PP38"/>
    <mergeCell ref="PQ38:QF38"/>
    <mergeCell ref="QG38:QV38"/>
    <mergeCell ref="QW38:RL38"/>
    <mergeCell ref="B39:F39"/>
    <mergeCell ref="A67:P67"/>
    <mergeCell ref="M39:AB39"/>
    <mergeCell ref="A1:S1"/>
    <mergeCell ref="A3:P3"/>
    <mergeCell ref="B4:F4"/>
    <mergeCell ref="H4:L4"/>
    <mergeCell ref="LI38:LX38"/>
    <mergeCell ref="LY38:MN38"/>
    <mergeCell ref="MO38:ND38"/>
    <mergeCell ref="NE38:NT38"/>
    <mergeCell ref="NU38:OJ38"/>
    <mergeCell ref="IG38:IV38"/>
    <mergeCell ref="IW38:JL38"/>
    <mergeCell ref="JM38:KB38"/>
    <mergeCell ref="KC38:KR38"/>
    <mergeCell ref="KS38:LH38"/>
    <mergeCell ref="A38:P38"/>
    <mergeCell ref="Q38:AF38"/>
    <mergeCell ref="AG38:AV38"/>
    <mergeCell ref="AW38:BL38"/>
    <mergeCell ref="BM38:CB38"/>
    <mergeCell ref="CC38:CR38"/>
    <mergeCell ref="CS38:DH38"/>
    <mergeCell ref="DI38:DX38"/>
    <mergeCell ref="DY38:EN38"/>
    <mergeCell ref="EO38:FD38"/>
    <mergeCell ref="FE38:FT38"/>
    <mergeCell ref="FU38:GJ38"/>
    <mergeCell ref="GK38:GZ38"/>
    <mergeCell ref="HA38:HP38"/>
    <mergeCell ref="HQ38:IF38"/>
  </mergeCells>
  <printOptions horizontalCentered="1"/>
  <pageMargins left="0" right="0" top="0.25" bottom="0" header="0" footer="0"/>
  <pageSetup paperSize="9" scale="79" orientation="portrait" horizontalDpi="4294967293" verticalDpi="1200" r:id="rId1"/>
  <headerFooter alignWithMargins="0"/>
  <rowBreaks count="1" manualBreakCount="1">
    <brk id="64" max="16383" man="1"/>
  </rowBreaks>
  <colBreaks count="1" manualBreakCount="1">
    <brk id="2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3026"/>
  <sheetViews>
    <sheetView tabSelected="1" view="pageBreakPreview" topLeftCell="A7" zoomScale="102" zoomScaleNormal="100" zoomScaleSheetLayoutView="102" workbookViewId="0">
      <selection activeCell="W786" sqref="W786"/>
    </sheetView>
  </sheetViews>
  <sheetFormatPr defaultRowHeight="12.75" x14ac:dyDescent="0.2"/>
  <cols>
    <col min="1" max="1" width="8.140625" style="22" customWidth="1"/>
    <col min="2" max="2" width="8.5703125" style="46" customWidth="1"/>
    <col min="3" max="3" width="11.140625" style="25" customWidth="1"/>
    <col min="4" max="5" width="8.140625" style="5" hidden="1" customWidth="1"/>
    <col min="6" max="6" width="7.5703125" style="5" hidden="1" customWidth="1"/>
    <col min="7" max="7" width="7.42578125" style="5" hidden="1" customWidth="1"/>
    <col min="8" max="8" width="7.42578125" style="25" hidden="1" customWidth="1"/>
    <col min="9" max="11" width="7.42578125" style="5" hidden="1" customWidth="1"/>
    <col min="12" max="12" width="10.140625" style="5" hidden="1" customWidth="1"/>
    <col min="13" max="14" width="10.140625" style="5" customWidth="1"/>
    <col min="15" max="15" width="8.7109375" style="5" customWidth="1"/>
    <col min="16" max="16" width="9.140625" style="5"/>
    <col min="17" max="17" width="32" style="5" customWidth="1"/>
    <col min="18" max="18" width="9.140625" style="5"/>
    <col min="19" max="19" width="4.7109375" style="5" customWidth="1"/>
    <col min="20" max="256" width="9.140625" style="5"/>
    <col min="257" max="261" width="8.140625" style="5" customWidth="1"/>
    <col min="262" max="262" width="2.85546875" style="5" customWidth="1"/>
    <col min="263" max="267" width="7.42578125" style="5" customWidth="1"/>
    <col min="268" max="270" width="10.140625" style="5" customWidth="1"/>
    <col min="271" max="271" width="8.7109375" style="5" customWidth="1"/>
    <col min="272" max="512" width="9.140625" style="5"/>
    <col min="513" max="517" width="8.140625" style="5" customWidth="1"/>
    <col min="518" max="518" width="2.85546875" style="5" customWidth="1"/>
    <col min="519" max="523" width="7.42578125" style="5" customWidth="1"/>
    <col min="524" max="526" width="10.140625" style="5" customWidth="1"/>
    <col min="527" max="527" width="8.7109375" style="5" customWidth="1"/>
    <col min="528" max="768" width="9.140625" style="5"/>
    <col min="769" max="773" width="8.140625" style="5" customWidth="1"/>
    <col min="774" max="774" width="2.85546875" style="5" customWidth="1"/>
    <col min="775" max="779" width="7.42578125" style="5" customWidth="1"/>
    <col min="780" max="782" width="10.140625" style="5" customWidth="1"/>
    <col min="783" max="783" width="8.7109375" style="5" customWidth="1"/>
    <col min="784" max="1024" width="9.140625" style="5"/>
    <col min="1025" max="1029" width="8.140625" style="5" customWidth="1"/>
    <col min="1030" max="1030" width="2.85546875" style="5" customWidth="1"/>
    <col min="1031" max="1035" width="7.42578125" style="5" customWidth="1"/>
    <col min="1036" max="1038" width="10.140625" style="5" customWidth="1"/>
    <col min="1039" max="1039" width="8.7109375" style="5" customWidth="1"/>
    <col min="1040" max="1280" width="9.140625" style="5"/>
    <col min="1281" max="1285" width="8.140625" style="5" customWidth="1"/>
    <col min="1286" max="1286" width="2.85546875" style="5" customWidth="1"/>
    <col min="1287" max="1291" width="7.42578125" style="5" customWidth="1"/>
    <col min="1292" max="1294" width="10.140625" style="5" customWidth="1"/>
    <col min="1295" max="1295" width="8.7109375" style="5" customWidth="1"/>
    <col min="1296" max="1536" width="9.140625" style="5"/>
    <col min="1537" max="1541" width="8.140625" style="5" customWidth="1"/>
    <col min="1542" max="1542" width="2.85546875" style="5" customWidth="1"/>
    <col min="1543" max="1547" width="7.42578125" style="5" customWidth="1"/>
    <col min="1548" max="1550" width="10.140625" style="5" customWidth="1"/>
    <col min="1551" max="1551" width="8.7109375" style="5" customWidth="1"/>
    <col min="1552" max="1792" width="9.140625" style="5"/>
    <col min="1793" max="1797" width="8.140625" style="5" customWidth="1"/>
    <col min="1798" max="1798" width="2.85546875" style="5" customWidth="1"/>
    <col min="1799" max="1803" width="7.42578125" style="5" customWidth="1"/>
    <col min="1804" max="1806" width="10.140625" style="5" customWidth="1"/>
    <col min="1807" max="1807" width="8.7109375" style="5" customWidth="1"/>
    <col min="1808" max="2048" width="9.140625" style="5"/>
    <col min="2049" max="2053" width="8.140625" style="5" customWidth="1"/>
    <col min="2054" max="2054" width="2.85546875" style="5" customWidth="1"/>
    <col min="2055" max="2059" width="7.42578125" style="5" customWidth="1"/>
    <col min="2060" max="2062" width="10.140625" style="5" customWidth="1"/>
    <col min="2063" max="2063" width="8.7109375" style="5" customWidth="1"/>
    <col min="2064" max="2304" width="9.140625" style="5"/>
    <col min="2305" max="2309" width="8.140625" style="5" customWidth="1"/>
    <col min="2310" max="2310" width="2.85546875" style="5" customWidth="1"/>
    <col min="2311" max="2315" width="7.42578125" style="5" customWidth="1"/>
    <col min="2316" max="2318" width="10.140625" style="5" customWidth="1"/>
    <col min="2319" max="2319" width="8.7109375" style="5" customWidth="1"/>
    <col min="2320" max="2560" width="9.140625" style="5"/>
    <col min="2561" max="2565" width="8.140625" style="5" customWidth="1"/>
    <col min="2566" max="2566" width="2.85546875" style="5" customWidth="1"/>
    <col min="2567" max="2571" width="7.42578125" style="5" customWidth="1"/>
    <col min="2572" max="2574" width="10.140625" style="5" customWidth="1"/>
    <col min="2575" max="2575" width="8.7109375" style="5" customWidth="1"/>
    <col min="2576" max="2816" width="9.140625" style="5"/>
    <col min="2817" max="2821" width="8.140625" style="5" customWidth="1"/>
    <col min="2822" max="2822" width="2.85546875" style="5" customWidth="1"/>
    <col min="2823" max="2827" width="7.42578125" style="5" customWidth="1"/>
    <col min="2828" max="2830" width="10.140625" style="5" customWidth="1"/>
    <col min="2831" max="2831" width="8.7109375" style="5" customWidth="1"/>
    <col min="2832" max="3072" width="9.140625" style="5"/>
    <col min="3073" max="3077" width="8.140625" style="5" customWidth="1"/>
    <col min="3078" max="3078" width="2.85546875" style="5" customWidth="1"/>
    <col min="3079" max="3083" width="7.42578125" style="5" customWidth="1"/>
    <col min="3084" max="3086" width="10.140625" style="5" customWidth="1"/>
    <col min="3087" max="3087" width="8.7109375" style="5" customWidth="1"/>
    <col min="3088" max="3328" width="9.140625" style="5"/>
    <col min="3329" max="3333" width="8.140625" style="5" customWidth="1"/>
    <col min="3334" max="3334" width="2.85546875" style="5" customWidth="1"/>
    <col min="3335" max="3339" width="7.42578125" style="5" customWidth="1"/>
    <col min="3340" max="3342" width="10.140625" style="5" customWidth="1"/>
    <col min="3343" max="3343" width="8.7109375" style="5" customWidth="1"/>
    <col min="3344" max="3584" width="9.140625" style="5"/>
    <col min="3585" max="3589" width="8.140625" style="5" customWidth="1"/>
    <col min="3590" max="3590" width="2.85546875" style="5" customWidth="1"/>
    <col min="3591" max="3595" width="7.42578125" style="5" customWidth="1"/>
    <col min="3596" max="3598" width="10.140625" style="5" customWidth="1"/>
    <col min="3599" max="3599" width="8.7109375" style="5" customWidth="1"/>
    <col min="3600" max="3840" width="9.140625" style="5"/>
    <col min="3841" max="3845" width="8.140625" style="5" customWidth="1"/>
    <col min="3846" max="3846" width="2.85546875" style="5" customWidth="1"/>
    <col min="3847" max="3851" width="7.42578125" style="5" customWidth="1"/>
    <col min="3852" max="3854" width="10.140625" style="5" customWidth="1"/>
    <col min="3855" max="3855" width="8.7109375" style="5" customWidth="1"/>
    <col min="3856" max="4096" width="9.140625" style="5"/>
    <col min="4097" max="4101" width="8.140625" style="5" customWidth="1"/>
    <col min="4102" max="4102" width="2.85546875" style="5" customWidth="1"/>
    <col min="4103" max="4107" width="7.42578125" style="5" customWidth="1"/>
    <col min="4108" max="4110" width="10.140625" style="5" customWidth="1"/>
    <col min="4111" max="4111" width="8.7109375" style="5" customWidth="1"/>
    <col min="4112" max="4352" width="9.140625" style="5"/>
    <col min="4353" max="4357" width="8.140625" style="5" customWidth="1"/>
    <col min="4358" max="4358" width="2.85546875" style="5" customWidth="1"/>
    <col min="4359" max="4363" width="7.42578125" style="5" customWidth="1"/>
    <col min="4364" max="4366" width="10.140625" style="5" customWidth="1"/>
    <col min="4367" max="4367" width="8.7109375" style="5" customWidth="1"/>
    <col min="4368" max="4608" width="9.140625" style="5"/>
    <col min="4609" max="4613" width="8.140625" style="5" customWidth="1"/>
    <col min="4614" max="4614" width="2.85546875" style="5" customWidth="1"/>
    <col min="4615" max="4619" width="7.42578125" style="5" customWidth="1"/>
    <col min="4620" max="4622" width="10.140625" style="5" customWidth="1"/>
    <col min="4623" max="4623" width="8.7109375" style="5" customWidth="1"/>
    <col min="4624" max="4864" width="9.140625" style="5"/>
    <col min="4865" max="4869" width="8.140625" style="5" customWidth="1"/>
    <col min="4870" max="4870" width="2.85546875" style="5" customWidth="1"/>
    <col min="4871" max="4875" width="7.42578125" style="5" customWidth="1"/>
    <col min="4876" max="4878" width="10.140625" style="5" customWidth="1"/>
    <col min="4879" max="4879" width="8.7109375" style="5" customWidth="1"/>
    <col min="4880" max="5120" width="9.140625" style="5"/>
    <col min="5121" max="5125" width="8.140625" style="5" customWidth="1"/>
    <col min="5126" max="5126" width="2.85546875" style="5" customWidth="1"/>
    <col min="5127" max="5131" width="7.42578125" style="5" customWidth="1"/>
    <col min="5132" max="5134" width="10.140625" style="5" customWidth="1"/>
    <col min="5135" max="5135" width="8.7109375" style="5" customWidth="1"/>
    <col min="5136" max="5376" width="9.140625" style="5"/>
    <col min="5377" max="5381" width="8.140625" style="5" customWidth="1"/>
    <col min="5382" max="5382" width="2.85546875" style="5" customWidth="1"/>
    <col min="5383" max="5387" width="7.42578125" style="5" customWidth="1"/>
    <col min="5388" max="5390" width="10.140625" style="5" customWidth="1"/>
    <col min="5391" max="5391" width="8.7109375" style="5" customWidth="1"/>
    <col min="5392" max="5632" width="9.140625" style="5"/>
    <col min="5633" max="5637" width="8.140625" style="5" customWidth="1"/>
    <col min="5638" max="5638" width="2.85546875" style="5" customWidth="1"/>
    <col min="5639" max="5643" width="7.42578125" style="5" customWidth="1"/>
    <col min="5644" max="5646" width="10.140625" style="5" customWidth="1"/>
    <col min="5647" max="5647" width="8.7109375" style="5" customWidth="1"/>
    <col min="5648" max="5888" width="9.140625" style="5"/>
    <col min="5889" max="5893" width="8.140625" style="5" customWidth="1"/>
    <col min="5894" max="5894" width="2.85546875" style="5" customWidth="1"/>
    <col min="5895" max="5899" width="7.42578125" style="5" customWidth="1"/>
    <col min="5900" max="5902" width="10.140625" style="5" customWidth="1"/>
    <col min="5903" max="5903" width="8.7109375" style="5" customWidth="1"/>
    <col min="5904" max="6144" width="9.140625" style="5"/>
    <col min="6145" max="6149" width="8.140625" style="5" customWidth="1"/>
    <col min="6150" max="6150" width="2.85546875" style="5" customWidth="1"/>
    <col min="6151" max="6155" width="7.42578125" style="5" customWidth="1"/>
    <col min="6156" max="6158" width="10.140625" style="5" customWidth="1"/>
    <col min="6159" max="6159" width="8.7109375" style="5" customWidth="1"/>
    <col min="6160" max="6400" width="9.140625" style="5"/>
    <col min="6401" max="6405" width="8.140625" style="5" customWidth="1"/>
    <col min="6406" max="6406" width="2.85546875" style="5" customWidth="1"/>
    <col min="6407" max="6411" width="7.42578125" style="5" customWidth="1"/>
    <col min="6412" max="6414" width="10.140625" style="5" customWidth="1"/>
    <col min="6415" max="6415" width="8.7109375" style="5" customWidth="1"/>
    <col min="6416" max="6656" width="9.140625" style="5"/>
    <col min="6657" max="6661" width="8.140625" style="5" customWidth="1"/>
    <col min="6662" max="6662" width="2.85546875" style="5" customWidth="1"/>
    <col min="6663" max="6667" width="7.42578125" style="5" customWidth="1"/>
    <col min="6668" max="6670" width="10.140625" style="5" customWidth="1"/>
    <col min="6671" max="6671" width="8.7109375" style="5" customWidth="1"/>
    <col min="6672" max="6912" width="9.140625" style="5"/>
    <col min="6913" max="6917" width="8.140625" style="5" customWidth="1"/>
    <col min="6918" max="6918" width="2.85546875" style="5" customWidth="1"/>
    <col min="6919" max="6923" width="7.42578125" style="5" customWidth="1"/>
    <col min="6924" max="6926" width="10.140625" style="5" customWidth="1"/>
    <col min="6927" max="6927" width="8.7109375" style="5" customWidth="1"/>
    <col min="6928" max="7168" width="9.140625" style="5"/>
    <col min="7169" max="7173" width="8.140625" style="5" customWidth="1"/>
    <col min="7174" max="7174" width="2.85546875" style="5" customWidth="1"/>
    <col min="7175" max="7179" width="7.42578125" style="5" customWidth="1"/>
    <col min="7180" max="7182" width="10.140625" style="5" customWidth="1"/>
    <col min="7183" max="7183" width="8.7109375" style="5" customWidth="1"/>
    <col min="7184" max="7424" width="9.140625" style="5"/>
    <col min="7425" max="7429" width="8.140625" style="5" customWidth="1"/>
    <col min="7430" max="7430" width="2.85546875" style="5" customWidth="1"/>
    <col min="7431" max="7435" width="7.42578125" style="5" customWidth="1"/>
    <col min="7436" max="7438" width="10.140625" style="5" customWidth="1"/>
    <col min="7439" max="7439" width="8.7109375" style="5" customWidth="1"/>
    <col min="7440" max="7680" width="9.140625" style="5"/>
    <col min="7681" max="7685" width="8.140625" style="5" customWidth="1"/>
    <col min="7686" max="7686" width="2.85546875" style="5" customWidth="1"/>
    <col min="7687" max="7691" width="7.42578125" style="5" customWidth="1"/>
    <col min="7692" max="7694" width="10.140625" style="5" customWidth="1"/>
    <col min="7695" max="7695" width="8.7109375" style="5" customWidth="1"/>
    <col min="7696" max="7936" width="9.140625" style="5"/>
    <col min="7937" max="7941" width="8.140625" style="5" customWidth="1"/>
    <col min="7942" max="7942" width="2.85546875" style="5" customWidth="1"/>
    <col min="7943" max="7947" width="7.42578125" style="5" customWidth="1"/>
    <col min="7948" max="7950" width="10.140625" style="5" customWidth="1"/>
    <col min="7951" max="7951" width="8.7109375" style="5" customWidth="1"/>
    <col min="7952" max="8192" width="9.140625" style="5"/>
    <col min="8193" max="8197" width="8.140625" style="5" customWidth="1"/>
    <col min="8198" max="8198" width="2.85546875" style="5" customWidth="1"/>
    <col min="8199" max="8203" width="7.42578125" style="5" customWidth="1"/>
    <col min="8204" max="8206" width="10.140625" style="5" customWidth="1"/>
    <col min="8207" max="8207" width="8.7109375" style="5" customWidth="1"/>
    <col min="8208" max="8448" width="9.140625" style="5"/>
    <col min="8449" max="8453" width="8.140625" style="5" customWidth="1"/>
    <col min="8454" max="8454" width="2.85546875" style="5" customWidth="1"/>
    <col min="8455" max="8459" width="7.42578125" style="5" customWidth="1"/>
    <col min="8460" max="8462" width="10.140625" style="5" customWidth="1"/>
    <col min="8463" max="8463" width="8.7109375" style="5" customWidth="1"/>
    <col min="8464" max="8704" width="9.140625" style="5"/>
    <col min="8705" max="8709" width="8.140625" style="5" customWidth="1"/>
    <col min="8710" max="8710" width="2.85546875" style="5" customWidth="1"/>
    <col min="8711" max="8715" width="7.42578125" style="5" customWidth="1"/>
    <col min="8716" max="8718" width="10.140625" style="5" customWidth="1"/>
    <col min="8719" max="8719" width="8.7109375" style="5" customWidth="1"/>
    <col min="8720" max="8960" width="9.140625" style="5"/>
    <col min="8961" max="8965" width="8.140625" style="5" customWidth="1"/>
    <col min="8966" max="8966" width="2.85546875" style="5" customWidth="1"/>
    <col min="8967" max="8971" width="7.42578125" style="5" customWidth="1"/>
    <col min="8972" max="8974" width="10.140625" style="5" customWidth="1"/>
    <col min="8975" max="8975" width="8.7109375" style="5" customWidth="1"/>
    <col min="8976" max="9216" width="9.140625" style="5"/>
    <col min="9217" max="9221" width="8.140625" style="5" customWidth="1"/>
    <col min="9222" max="9222" width="2.85546875" style="5" customWidth="1"/>
    <col min="9223" max="9227" width="7.42578125" style="5" customWidth="1"/>
    <col min="9228" max="9230" width="10.140625" style="5" customWidth="1"/>
    <col min="9231" max="9231" width="8.7109375" style="5" customWidth="1"/>
    <col min="9232" max="9472" width="9.140625" style="5"/>
    <col min="9473" max="9477" width="8.140625" style="5" customWidth="1"/>
    <col min="9478" max="9478" width="2.85546875" style="5" customWidth="1"/>
    <col min="9479" max="9483" width="7.42578125" style="5" customWidth="1"/>
    <col min="9484" max="9486" width="10.140625" style="5" customWidth="1"/>
    <col min="9487" max="9487" width="8.7109375" style="5" customWidth="1"/>
    <col min="9488" max="9728" width="9.140625" style="5"/>
    <col min="9729" max="9733" width="8.140625" style="5" customWidth="1"/>
    <col min="9734" max="9734" width="2.85546875" style="5" customWidth="1"/>
    <col min="9735" max="9739" width="7.42578125" style="5" customWidth="1"/>
    <col min="9740" max="9742" width="10.140625" style="5" customWidth="1"/>
    <col min="9743" max="9743" width="8.7109375" style="5" customWidth="1"/>
    <col min="9744" max="9984" width="9.140625" style="5"/>
    <col min="9985" max="9989" width="8.140625" style="5" customWidth="1"/>
    <col min="9990" max="9990" width="2.85546875" style="5" customWidth="1"/>
    <col min="9991" max="9995" width="7.42578125" style="5" customWidth="1"/>
    <col min="9996" max="9998" width="10.140625" style="5" customWidth="1"/>
    <col min="9999" max="9999" width="8.7109375" style="5" customWidth="1"/>
    <col min="10000" max="10240" width="9.140625" style="5"/>
    <col min="10241" max="10245" width="8.140625" style="5" customWidth="1"/>
    <col min="10246" max="10246" width="2.85546875" style="5" customWidth="1"/>
    <col min="10247" max="10251" width="7.42578125" style="5" customWidth="1"/>
    <col min="10252" max="10254" width="10.140625" style="5" customWidth="1"/>
    <col min="10255" max="10255" width="8.7109375" style="5" customWidth="1"/>
    <col min="10256" max="10496" width="9.140625" style="5"/>
    <col min="10497" max="10501" width="8.140625" style="5" customWidth="1"/>
    <col min="10502" max="10502" width="2.85546875" style="5" customWidth="1"/>
    <col min="10503" max="10507" width="7.42578125" style="5" customWidth="1"/>
    <col min="10508" max="10510" width="10.140625" style="5" customWidth="1"/>
    <col min="10511" max="10511" width="8.7109375" style="5" customWidth="1"/>
    <col min="10512" max="10752" width="9.140625" style="5"/>
    <col min="10753" max="10757" width="8.140625" style="5" customWidth="1"/>
    <col min="10758" max="10758" width="2.85546875" style="5" customWidth="1"/>
    <col min="10759" max="10763" width="7.42578125" style="5" customWidth="1"/>
    <col min="10764" max="10766" width="10.140625" style="5" customWidth="1"/>
    <col min="10767" max="10767" width="8.7109375" style="5" customWidth="1"/>
    <col min="10768" max="11008" width="9.140625" style="5"/>
    <col min="11009" max="11013" width="8.140625" style="5" customWidth="1"/>
    <col min="11014" max="11014" width="2.85546875" style="5" customWidth="1"/>
    <col min="11015" max="11019" width="7.42578125" style="5" customWidth="1"/>
    <col min="11020" max="11022" width="10.140625" style="5" customWidth="1"/>
    <col min="11023" max="11023" width="8.7109375" style="5" customWidth="1"/>
    <col min="11024" max="11264" width="9.140625" style="5"/>
    <col min="11265" max="11269" width="8.140625" style="5" customWidth="1"/>
    <col min="11270" max="11270" width="2.85546875" style="5" customWidth="1"/>
    <col min="11271" max="11275" width="7.42578125" style="5" customWidth="1"/>
    <col min="11276" max="11278" width="10.140625" style="5" customWidth="1"/>
    <col min="11279" max="11279" width="8.7109375" style="5" customWidth="1"/>
    <col min="11280" max="11520" width="9.140625" style="5"/>
    <col min="11521" max="11525" width="8.140625" style="5" customWidth="1"/>
    <col min="11526" max="11526" width="2.85546875" style="5" customWidth="1"/>
    <col min="11527" max="11531" width="7.42578125" style="5" customWidth="1"/>
    <col min="11532" max="11534" width="10.140625" style="5" customWidth="1"/>
    <col min="11535" max="11535" width="8.7109375" style="5" customWidth="1"/>
    <col min="11536" max="11776" width="9.140625" style="5"/>
    <col min="11777" max="11781" width="8.140625" style="5" customWidth="1"/>
    <col min="11782" max="11782" width="2.85546875" style="5" customWidth="1"/>
    <col min="11783" max="11787" width="7.42578125" style="5" customWidth="1"/>
    <col min="11788" max="11790" width="10.140625" style="5" customWidth="1"/>
    <col min="11791" max="11791" width="8.7109375" style="5" customWidth="1"/>
    <col min="11792" max="12032" width="9.140625" style="5"/>
    <col min="12033" max="12037" width="8.140625" style="5" customWidth="1"/>
    <col min="12038" max="12038" width="2.85546875" style="5" customWidth="1"/>
    <col min="12039" max="12043" width="7.42578125" style="5" customWidth="1"/>
    <col min="12044" max="12046" width="10.140625" style="5" customWidth="1"/>
    <col min="12047" max="12047" width="8.7109375" style="5" customWidth="1"/>
    <col min="12048" max="12288" width="9.140625" style="5"/>
    <col min="12289" max="12293" width="8.140625" style="5" customWidth="1"/>
    <col min="12294" max="12294" width="2.85546875" style="5" customWidth="1"/>
    <col min="12295" max="12299" width="7.42578125" style="5" customWidth="1"/>
    <col min="12300" max="12302" width="10.140625" style="5" customWidth="1"/>
    <col min="12303" max="12303" width="8.7109375" style="5" customWidth="1"/>
    <col min="12304" max="12544" width="9.140625" style="5"/>
    <col min="12545" max="12549" width="8.140625" style="5" customWidth="1"/>
    <col min="12550" max="12550" width="2.85546875" style="5" customWidth="1"/>
    <col min="12551" max="12555" width="7.42578125" style="5" customWidth="1"/>
    <col min="12556" max="12558" width="10.140625" style="5" customWidth="1"/>
    <col min="12559" max="12559" width="8.7109375" style="5" customWidth="1"/>
    <col min="12560" max="12800" width="9.140625" style="5"/>
    <col min="12801" max="12805" width="8.140625" style="5" customWidth="1"/>
    <col min="12806" max="12806" width="2.85546875" style="5" customWidth="1"/>
    <col min="12807" max="12811" width="7.42578125" style="5" customWidth="1"/>
    <col min="12812" max="12814" width="10.140625" style="5" customWidth="1"/>
    <col min="12815" max="12815" width="8.7109375" style="5" customWidth="1"/>
    <col min="12816" max="13056" width="9.140625" style="5"/>
    <col min="13057" max="13061" width="8.140625" style="5" customWidth="1"/>
    <col min="13062" max="13062" width="2.85546875" style="5" customWidth="1"/>
    <col min="13063" max="13067" width="7.42578125" style="5" customWidth="1"/>
    <col min="13068" max="13070" width="10.140625" style="5" customWidth="1"/>
    <col min="13071" max="13071" width="8.7109375" style="5" customWidth="1"/>
    <col min="13072" max="13312" width="9.140625" style="5"/>
    <col min="13313" max="13317" width="8.140625" style="5" customWidth="1"/>
    <col min="13318" max="13318" width="2.85546875" style="5" customWidth="1"/>
    <col min="13319" max="13323" width="7.42578125" style="5" customWidth="1"/>
    <col min="13324" max="13326" width="10.140625" style="5" customWidth="1"/>
    <col min="13327" max="13327" width="8.7109375" style="5" customWidth="1"/>
    <col min="13328" max="13568" width="9.140625" style="5"/>
    <col min="13569" max="13573" width="8.140625" style="5" customWidth="1"/>
    <col min="13574" max="13574" width="2.85546875" style="5" customWidth="1"/>
    <col min="13575" max="13579" width="7.42578125" style="5" customWidth="1"/>
    <col min="13580" max="13582" width="10.140625" style="5" customWidth="1"/>
    <col min="13583" max="13583" width="8.7109375" style="5" customWidth="1"/>
    <col min="13584" max="13824" width="9.140625" style="5"/>
    <col min="13825" max="13829" width="8.140625" style="5" customWidth="1"/>
    <col min="13830" max="13830" width="2.85546875" style="5" customWidth="1"/>
    <col min="13831" max="13835" width="7.42578125" style="5" customWidth="1"/>
    <col min="13836" max="13838" width="10.140625" style="5" customWidth="1"/>
    <col min="13839" max="13839" width="8.7109375" style="5" customWidth="1"/>
    <col min="13840" max="14080" width="9.140625" style="5"/>
    <col min="14081" max="14085" width="8.140625" style="5" customWidth="1"/>
    <col min="14086" max="14086" width="2.85546875" style="5" customWidth="1"/>
    <col min="14087" max="14091" width="7.42578125" style="5" customWidth="1"/>
    <col min="14092" max="14094" width="10.140625" style="5" customWidth="1"/>
    <col min="14095" max="14095" width="8.7109375" style="5" customWidth="1"/>
    <col min="14096" max="14336" width="9.140625" style="5"/>
    <col min="14337" max="14341" width="8.140625" style="5" customWidth="1"/>
    <col min="14342" max="14342" width="2.85546875" style="5" customWidth="1"/>
    <col min="14343" max="14347" width="7.42578125" style="5" customWidth="1"/>
    <col min="14348" max="14350" width="10.140625" style="5" customWidth="1"/>
    <col min="14351" max="14351" width="8.7109375" style="5" customWidth="1"/>
    <col min="14352" max="14592" width="9.140625" style="5"/>
    <col min="14593" max="14597" width="8.140625" style="5" customWidth="1"/>
    <col min="14598" max="14598" width="2.85546875" style="5" customWidth="1"/>
    <col min="14599" max="14603" width="7.42578125" style="5" customWidth="1"/>
    <col min="14604" max="14606" width="10.140625" style="5" customWidth="1"/>
    <col min="14607" max="14607" width="8.7109375" style="5" customWidth="1"/>
    <col min="14608" max="14848" width="9.140625" style="5"/>
    <col min="14849" max="14853" width="8.140625" style="5" customWidth="1"/>
    <col min="14854" max="14854" width="2.85546875" style="5" customWidth="1"/>
    <col min="14855" max="14859" width="7.42578125" style="5" customWidth="1"/>
    <col min="14860" max="14862" width="10.140625" style="5" customWidth="1"/>
    <col min="14863" max="14863" width="8.7109375" style="5" customWidth="1"/>
    <col min="14864" max="15104" width="9.140625" style="5"/>
    <col min="15105" max="15109" width="8.140625" style="5" customWidth="1"/>
    <col min="15110" max="15110" width="2.85546875" style="5" customWidth="1"/>
    <col min="15111" max="15115" width="7.42578125" style="5" customWidth="1"/>
    <col min="15116" max="15118" width="10.140625" style="5" customWidth="1"/>
    <col min="15119" max="15119" width="8.7109375" style="5" customWidth="1"/>
    <col min="15120" max="15360" width="9.140625" style="5"/>
    <col min="15361" max="15365" width="8.140625" style="5" customWidth="1"/>
    <col min="15366" max="15366" width="2.85546875" style="5" customWidth="1"/>
    <col min="15367" max="15371" width="7.42578125" style="5" customWidth="1"/>
    <col min="15372" max="15374" width="10.140625" style="5" customWidth="1"/>
    <col min="15375" max="15375" width="8.7109375" style="5" customWidth="1"/>
    <col min="15376" max="15616" width="9.140625" style="5"/>
    <col min="15617" max="15621" width="8.140625" style="5" customWidth="1"/>
    <col min="15622" max="15622" width="2.85546875" style="5" customWidth="1"/>
    <col min="15623" max="15627" width="7.42578125" style="5" customWidth="1"/>
    <col min="15628" max="15630" width="10.140625" style="5" customWidth="1"/>
    <col min="15631" max="15631" width="8.7109375" style="5" customWidth="1"/>
    <col min="15632" max="15872" width="9.140625" style="5"/>
    <col min="15873" max="15877" width="8.140625" style="5" customWidth="1"/>
    <col min="15878" max="15878" width="2.85546875" style="5" customWidth="1"/>
    <col min="15879" max="15883" width="7.42578125" style="5" customWidth="1"/>
    <col min="15884" max="15886" width="10.140625" style="5" customWidth="1"/>
    <col min="15887" max="15887" width="8.7109375" style="5" customWidth="1"/>
    <col min="15888" max="16128" width="9.140625" style="5"/>
    <col min="16129" max="16133" width="8.140625" style="5" customWidth="1"/>
    <col min="16134" max="16134" width="2.85546875" style="5" customWidth="1"/>
    <col min="16135" max="16139" width="7.42578125" style="5" customWidth="1"/>
    <col min="16140" max="16142" width="10.140625" style="5" customWidth="1"/>
    <col min="16143" max="16143" width="8.7109375" style="5" customWidth="1"/>
    <col min="16144" max="16384" width="9.140625" style="5"/>
  </cols>
  <sheetData>
    <row r="1" spans="1:20" ht="49.5" customHeight="1" x14ac:dyDescent="0.2">
      <c r="A1" s="156" t="s">
        <v>54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7"/>
      <c r="M1" s="157"/>
      <c r="N1" s="157"/>
      <c r="O1" s="157"/>
      <c r="P1" s="157"/>
      <c r="Q1" s="157"/>
      <c r="R1" s="157"/>
      <c r="S1" s="12"/>
      <c r="T1" s="12"/>
    </row>
    <row r="2" spans="1:20" ht="15" x14ac:dyDescent="0.2">
      <c r="A2" s="13"/>
      <c r="B2" s="29"/>
      <c r="C2" s="6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2"/>
      <c r="S2" s="12"/>
      <c r="T2" s="12"/>
    </row>
    <row r="3" spans="1:20" ht="15" x14ac:dyDescent="0.2">
      <c r="A3" s="1" t="s">
        <v>7</v>
      </c>
      <c r="B3" s="1"/>
      <c r="C3" s="154">
        <v>0</v>
      </c>
      <c r="D3" s="154"/>
      <c r="H3" s="13"/>
      <c r="I3" s="13"/>
      <c r="J3" s="13"/>
      <c r="K3" s="13"/>
      <c r="L3" s="14"/>
      <c r="M3" s="14"/>
      <c r="N3" s="14"/>
    </row>
    <row r="4" spans="1:20" x14ac:dyDescent="0.2">
      <c r="A4" s="140" t="s">
        <v>8</v>
      </c>
      <c r="B4" s="140"/>
      <c r="C4" s="140"/>
      <c r="D4" s="140"/>
      <c r="E4" s="140"/>
      <c r="G4" s="140" t="s">
        <v>9</v>
      </c>
      <c r="H4" s="140"/>
      <c r="I4" s="140"/>
      <c r="J4" s="140"/>
      <c r="K4" s="140"/>
      <c r="L4" s="15"/>
      <c r="M4" s="15"/>
      <c r="N4" s="15"/>
    </row>
    <row r="5" spans="1:20" x14ac:dyDescent="0.2">
      <c r="A5" s="135">
        <v>0</v>
      </c>
      <c r="B5" s="136">
        <v>2.4300000000000002</v>
      </c>
      <c r="C5" s="132" t="s">
        <v>38</v>
      </c>
      <c r="D5" s="16"/>
      <c r="E5" s="16"/>
      <c r="F5" s="16"/>
      <c r="G5" s="16"/>
      <c r="H5" s="17"/>
      <c r="I5" s="18"/>
      <c r="J5" s="19"/>
      <c r="K5" s="16"/>
      <c r="L5" s="19"/>
      <c r="M5" s="20"/>
      <c r="N5" s="20"/>
      <c r="O5" s="20"/>
      <c r="Q5" s="21"/>
    </row>
    <row r="6" spans="1:20" x14ac:dyDescent="0.2">
      <c r="A6" s="135">
        <v>5</v>
      </c>
      <c r="B6" s="136">
        <v>2.4220000000000002</v>
      </c>
      <c r="C6" s="132"/>
      <c r="D6" s="19">
        <f t="shared" ref="D6:D18" si="0">(B5+B6)/2</f>
        <v>2.4260000000000002</v>
      </c>
      <c r="E6" s="16">
        <f t="shared" ref="E6:E18" si="1">A6-A5</f>
        <v>5</v>
      </c>
      <c r="F6" s="19">
        <f>D6*E6</f>
        <v>12.13</v>
      </c>
      <c r="G6" s="16"/>
      <c r="H6" s="2">
        <v>0</v>
      </c>
      <c r="I6" s="2">
        <v>2.1709999999999998</v>
      </c>
      <c r="J6" s="19"/>
      <c r="K6" s="16"/>
      <c r="L6" s="19"/>
      <c r="M6" s="20"/>
      <c r="N6" s="20"/>
      <c r="O6" s="20"/>
      <c r="P6" s="22"/>
      <c r="Q6" s="21"/>
    </row>
    <row r="7" spans="1:20" x14ac:dyDescent="0.2">
      <c r="A7" s="135">
        <v>10</v>
      </c>
      <c r="B7" s="136">
        <v>2.4119999999999999</v>
      </c>
      <c r="C7" s="132" t="s">
        <v>20</v>
      </c>
      <c r="D7" s="19">
        <f t="shared" si="0"/>
        <v>2.4169999999999998</v>
      </c>
      <c r="E7" s="16">
        <f t="shared" si="1"/>
        <v>5</v>
      </c>
      <c r="F7" s="19">
        <f t="shared" ref="F7:F18" si="2">D7*E7</f>
        <v>12.084999999999999</v>
      </c>
      <c r="G7" s="16"/>
      <c r="H7" s="2">
        <v>5</v>
      </c>
      <c r="I7" s="2">
        <v>2.1840000000000002</v>
      </c>
      <c r="J7" s="19">
        <f t="shared" ref="J7:J9" si="3">AVERAGE(I6,I7)</f>
        <v>2.1775000000000002</v>
      </c>
      <c r="K7" s="16">
        <f t="shared" ref="K7:K9" si="4">H7-H6</f>
        <v>5</v>
      </c>
      <c r="L7" s="19">
        <f t="shared" ref="L7:L9" si="5">K7*J7</f>
        <v>10.887500000000001</v>
      </c>
      <c r="M7" s="20"/>
      <c r="N7" s="20"/>
      <c r="O7" s="20"/>
      <c r="P7" s="22"/>
      <c r="Q7" s="21"/>
    </row>
    <row r="8" spans="1:20" x14ac:dyDescent="0.2">
      <c r="A8" s="135">
        <v>12</v>
      </c>
      <c r="B8" s="136">
        <v>-0.318</v>
      </c>
      <c r="C8" s="132"/>
      <c r="D8" s="19">
        <f t="shared" si="0"/>
        <v>1.0469999999999999</v>
      </c>
      <c r="E8" s="16">
        <f t="shared" si="1"/>
        <v>2</v>
      </c>
      <c r="F8" s="19">
        <f t="shared" si="2"/>
        <v>2.0939999999999999</v>
      </c>
      <c r="G8" s="16"/>
      <c r="H8" s="2">
        <v>10</v>
      </c>
      <c r="I8" s="2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20"/>
      <c r="N8" s="20"/>
      <c r="O8" s="20"/>
      <c r="P8" s="22"/>
      <c r="Q8" s="21"/>
    </row>
    <row r="9" spans="1:20" x14ac:dyDescent="0.2">
      <c r="A9" s="135">
        <v>14</v>
      </c>
      <c r="B9" s="136">
        <v>-0.57899999999999996</v>
      </c>
      <c r="C9" s="132"/>
      <c r="D9" s="19">
        <f t="shared" si="0"/>
        <v>-0.44850000000000001</v>
      </c>
      <c r="E9" s="16">
        <f t="shared" si="1"/>
        <v>2</v>
      </c>
      <c r="F9" s="19">
        <f t="shared" si="2"/>
        <v>-0.89700000000000002</v>
      </c>
      <c r="G9" s="16"/>
      <c r="H9" s="2">
        <v>12</v>
      </c>
      <c r="I9" s="2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20"/>
      <c r="N9" s="20"/>
      <c r="O9" s="20"/>
      <c r="P9" s="22"/>
      <c r="Q9" s="21"/>
    </row>
    <row r="10" spans="1:20" x14ac:dyDescent="0.2">
      <c r="A10" s="135">
        <v>16</v>
      </c>
      <c r="B10" s="136">
        <v>-0.71899999999999997</v>
      </c>
      <c r="C10" s="132"/>
      <c r="D10" s="19">
        <f t="shared" si="0"/>
        <v>-0.64900000000000002</v>
      </c>
      <c r="E10" s="16">
        <f t="shared" si="1"/>
        <v>2</v>
      </c>
      <c r="F10" s="19">
        <f t="shared" si="2"/>
        <v>-1.298</v>
      </c>
      <c r="G10" s="16"/>
      <c r="H10" s="2">
        <v>15</v>
      </c>
      <c r="I10" s="2">
        <v>0.70899999999999996</v>
      </c>
      <c r="J10" s="19">
        <f t="shared" ref="J10:J12" si="6">AVERAGE(I9,I10)</f>
        <v>1.0075000000000001</v>
      </c>
      <c r="K10" s="16">
        <f t="shared" ref="K10:K12" si="7">H10-H9</f>
        <v>3</v>
      </c>
      <c r="L10" s="19">
        <f t="shared" ref="L10:L20" si="8">K10*J10</f>
        <v>3.0225</v>
      </c>
      <c r="M10" s="20"/>
      <c r="N10" s="20"/>
      <c r="O10" s="20"/>
      <c r="P10" s="22"/>
      <c r="Q10" s="21"/>
    </row>
    <row r="11" spans="1:20" x14ac:dyDescent="0.2">
      <c r="A11" s="135">
        <v>18</v>
      </c>
      <c r="B11" s="136">
        <v>-1.0980000000000001</v>
      </c>
      <c r="C11" s="132"/>
      <c r="D11" s="19">
        <f t="shared" si="0"/>
        <v>-0.90850000000000009</v>
      </c>
      <c r="E11" s="16">
        <f t="shared" si="1"/>
        <v>2</v>
      </c>
      <c r="F11" s="19">
        <f t="shared" si="2"/>
        <v>-1.8170000000000002</v>
      </c>
      <c r="G11" s="16"/>
      <c r="H11" s="2">
        <v>18</v>
      </c>
      <c r="I11" s="2">
        <v>-0.20799999999999999</v>
      </c>
      <c r="J11" s="19">
        <f t="shared" si="6"/>
        <v>0.2505</v>
      </c>
      <c r="K11" s="16">
        <f t="shared" si="7"/>
        <v>3</v>
      </c>
      <c r="L11" s="19">
        <f t="shared" si="8"/>
        <v>0.75150000000000006</v>
      </c>
      <c r="M11" s="20"/>
      <c r="N11" s="20"/>
      <c r="O11" s="20"/>
      <c r="P11" s="22"/>
      <c r="Q11" s="21"/>
    </row>
    <row r="12" spans="1:20" x14ac:dyDescent="0.2">
      <c r="A12" s="135">
        <v>19</v>
      </c>
      <c r="B12" s="136">
        <v>-1.1479999999999999</v>
      </c>
      <c r="C12" s="132" t="s">
        <v>19</v>
      </c>
      <c r="D12" s="19">
        <f t="shared" si="0"/>
        <v>-1.123</v>
      </c>
      <c r="E12" s="16">
        <f t="shared" si="1"/>
        <v>1</v>
      </c>
      <c r="F12" s="19">
        <f t="shared" si="2"/>
        <v>-1.123</v>
      </c>
      <c r="G12" s="16"/>
      <c r="H12" s="2">
        <v>21</v>
      </c>
      <c r="I12" s="2">
        <v>-0.69599999999999995</v>
      </c>
      <c r="J12" s="19">
        <f t="shared" si="6"/>
        <v>-0.45199999999999996</v>
      </c>
      <c r="K12" s="16">
        <f t="shared" si="7"/>
        <v>3</v>
      </c>
      <c r="L12" s="19">
        <f t="shared" si="8"/>
        <v>-1.3559999999999999</v>
      </c>
      <c r="M12" s="20"/>
      <c r="N12" s="20"/>
      <c r="O12" s="20"/>
      <c r="P12" s="22"/>
      <c r="Q12" s="21"/>
    </row>
    <row r="13" spans="1:20" x14ac:dyDescent="0.2">
      <c r="A13" s="135">
        <v>20</v>
      </c>
      <c r="B13" s="136">
        <v>-1.0900000000000001</v>
      </c>
      <c r="C13" s="132"/>
      <c r="D13" s="19">
        <f t="shared" si="0"/>
        <v>-1.119</v>
      </c>
      <c r="E13" s="16">
        <f t="shared" si="1"/>
        <v>1</v>
      </c>
      <c r="F13" s="19">
        <f t="shared" si="2"/>
        <v>-1.119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8"/>
        <v>-1.9755999999999994</v>
      </c>
      <c r="M13" s="24"/>
      <c r="N13" s="24"/>
      <c r="O13" s="24"/>
      <c r="P13" s="22"/>
      <c r="Q13" s="21"/>
    </row>
    <row r="14" spans="1:20" x14ac:dyDescent="0.2">
      <c r="A14" s="135">
        <v>22</v>
      </c>
      <c r="B14" s="136">
        <v>-0.69299999999999995</v>
      </c>
      <c r="C14" s="132"/>
      <c r="D14" s="19">
        <f t="shared" si="0"/>
        <v>-0.89149999999999996</v>
      </c>
      <c r="E14" s="16">
        <f t="shared" si="1"/>
        <v>2</v>
      </c>
      <c r="F14" s="19">
        <f t="shared" si="2"/>
        <v>-1.7829999999999999</v>
      </c>
      <c r="G14" s="16"/>
      <c r="H14" s="21">
        <f>H15-9</f>
        <v>27</v>
      </c>
      <c r="I14" s="21">
        <f>I15</f>
        <v>-3</v>
      </c>
      <c r="J14" s="19">
        <f t="shared" ref="J14:J20" si="9">AVERAGE(I13,I14)</f>
        <v>-2.0499999999999998</v>
      </c>
      <c r="K14" s="16">
        <f t="shared" ref="K14:K20" si="10">H14-H13</f>
        <v>3.8000000000000007</v>
      </c>
      <c r="L14" s="19">
        <f t="shared" si="8"/>
        <v>-7.7900000000000009</v>
      </c>
      <c r="M14" s="20"/>
      <c r="N14" s="20"/>
      <c r="O14" s="20"/>
      <c r="P14" s="22"/>
      <c r="Q14" s="21"/>
    </row>
    <row r="15" spans="1:20" x14ac:dyDescent="0.2">
      <c r="A15" s="135">
        <v>24</v>
      </c>
      <c r="B15" s="136">
        <v>-0.628</v>
      </c>
      <c r="C15" s="132"/>
      <c r="D15" s="19">
        <f t="shared" si="0"/>
        <v>-0.66049999999999998</v>
      </c>
      <c r="E15" s="16">
        <f t="shared" si="1"/>
        <v>2</v>
      </c>
      <c r="F15" s="19">
        <f t="shared" si="2"/>
        <v>-1.321</v>
      </c>
      <c r="G15" s="1"/>
      <c r="H15" s="21">
        <v>36</v>
      </c>
      <c r="I15" s="21">
        <v>-3</v>
      </c>
      <c r="J15" s="19">
        <f t="shared" si="9"/>
        <v>-3</v>
      </c>
      <c r="K15" s="16">
        <f t="shared" si="10"/>
        <v>9</v>
      </c>
      <c r="L15" s="19">
        <f t="shared" si="8"/>
        <v>-27</v>
      </c>
      <c r="M15" s="24"/>
      <c r="N15" s="24"/>
      <c r="O15" s="24"/>
      <c r="P15" s="22"/>
      <c r="Q15" s="21"/>
    </row>
    <row r="16" spans="1:20" x14ac:dyDescent="0.2">
      <c r="A16" s="135">
        <v>26</v>
      </c>
      <c r="B16" s="136">
        <v>-0.35799999999999998</v>
      </c>
      <c r="C16" s="132"/>
      <c r="D16" s="19">
        <f t="shared" si="0"/>
        <v>-0.49299999999999999</v>
      </c>
      <c r="E16" s="16">
        <f t="shared" si="1"/>
        <v>2</v>
      </c>
      <c r="F16" s="19">
        <f t="shared" si="2"/>
        <v>-0.98599999999999999</v>
      </c>
      <c r="G16" s="1"/>
      <c r="H16" s="16">
        <f>H15+9</f>
        <v>45</v>
      </c>
      <c r="I16" s="16">
        <f>I15</f>
        <v>-3</v>
      </c>
      <c r="J16" s="19">
        <f t="shared" si="9"/>
        <v>-3</v>
      </c>
      <c r="K16" s="16">
        <f t="shared" si="10"/>
        <v>9</v>
      </c>
      <c r="L16" s="19">
        <f t="shared" si="8"/>
        <v>-27</v>
      </c>
      <c r="M16" s="24"/>
      <c r="N16" s="24"/>
      <c r="O16" s="24"/>
      <c r="P16" s="22"/>
      <c r="Q16" s="21"/>
    </row>
    <row r="17" spans="1:17" x14ac:dyDescent="0.2">
      <c r="A17" s="135">
        <v>28</v>
      </c>
      <c r="B17" s="136">
        <v>0.152</v>
      </c>
      <c r="C17" s="132" t="s">
        <v>18</v>
      </c>
      <c r="D17" s="19">
        <f t="shared" si="0"/>
        <v>-0.10299999999999999</v>
      </c>
      <c r="E17" s="16">
        <f t="shared" si="1"/>
        <v>2</v>
      </c>
      <c r="F17" s="19">
        <f t="shared" si="2"/>
        <v>-0.20599999999999999</v>
      </c>
      <c r="G17" s="1"/>
      <c r="H17" s="16">
        <f>H16+(I17-I16)*2</f>
        <v>49</v>
      </c>
      <c r="I17" s="16">
        <v>-1</v>
      </c>
      <c r="J17" s="19">
        <f t="shared" si="9"/>
        <v>-2</v>
      </c>
      <c r="K17" s="16">
        <f t="shared" si="10"/>
        <v>4</v>
      </c>
      <c r="L17" s="19">
        <f t="shared" si="8"/>
        <v>-8</v>
      </c>
      <c r="M17" s="20"/>
      <c r="N17" s="20"/>
      <c r="O17" s="20"/>
      <c r="Q17" s="21"/>
    </row>
    <row r="18" spans="1:17" x14ac:dyDescent="0.2">
      <c r="A18" s="135">
        <v>30</v>
      </c>
      <c r="B18" s="136">
        <v>0.157</v>
      </c>
      <c r="C18" s="132"/>
      <c r="D18" s="19">
        <f t="shared" si="0"/>
        <v>0.1545</v>
      </c>
      <c r="E18" s="16">
        <f t="shared" si="1"/>
        <v>2</v>
      </c>
      <c r="F18" s="19">
        <f t="shared" si="2"/>
        <v>0.309</v>
      </c>
      <c r="G18" s="1"/>
      <c r="H18" s="2">
        <v>50</v>
      </c>
      <c r="I18" s="27">
        <v>-0.69399999999999995</v>
      </c>
      <c r="J18" s="19">
        <f t="shared" si="9"/>
        <v>-0.84699999999999998</v>
      </c>
      <c r="K18" s="16">
        <f t="shared" si="10"/>
        <v>1</v>
      </c>
      <c r="L18" s="19">
        <f t="shared" si="8"/>
        <v>-0.84699999999999998</v>
      </c>
      <c r="M18" s="20"/>
      <c r="N18" s="20"/>
      <c r="O18" s="20"/>
      <c r="Q18" s="21"/>
    </row>
    <row r="19" spans="1:17" x14ac:dyDescent="0.2">
      <c r="A19" s="135">
        <v>35</v>
      </c>
      <c r="B19" s="136">
        <v>0.16200000000000001</v>
      </c>
      <c r="C19" s="132" t="s">
        <v>32</v>
      </c>
      <c r="D19" s="19"/>
      <c r="E19" s="16"/>
      <c r="F19" s="19"/>
      <c r="G19" s="1"/>
      <c r="H19" s="17">
        <v>55</v>
      </c>
      <c r="I19" s="17">
        <v>-9.0999999999999998E-2</v>
      </c>
      <c r="J19" s="19">
        <f t="shared" si="9"/>
        <v>-0.39249999999999996</v>
      </c>
      <c r="K19" s="16">
        <f t="shared" si="10"/>
        <v>5</v>
      </c>
      <c r="L19" s="19">
        <f t="shared" si="8"/>
        <v>-1.9624999999999999</v>
      </c>
      <c r="M19" s="20"/>
      <c r="N19" s="20"/>
      <c r="O19" s="20"/>
      <c r="Q19" s="21"/>
    </row>
    <row r="20" spans="1:17" x14ac:dyDescent="0.2">
      <c r="A20" s="17"/>
      <c r="B20" s="45"/>
      <c r="D20" s="19"/>
      <c r="E20" s="16"/>
      <c r="F20" s="19"/>
      <c r="H20" s="17">
        <v>60</v>
      </c>
      <c r="I20" s="17">
        <v>0.30199999999999999</v>
      </c>
      <c r="J20" s="19">
        <f t="shared" si="9"/>
        <v>0.1055</v>
      </c>
      <c r="K20" s="16">
        <f t="shared" si="10"/>
        <v>5</v>
      </c>
      <c r="L20" s="19">
        <f t="shared" si="8"/>
        <v>0.52749999999999997</v>
      </c>
      <c r="M20" s="20"/>
      <c r="N20" s="20"/>
      <c r="O20" s="20"/>
      <c r="Q20" s="21"/>
    </row>
    <row r="21" spans="1:17" ht="15" x14ac:dyDescent="0.2">
      <c r="A21" s="13"/>
      <c r="B21" s="29"/>
      <c r="C21" s="62"/>
      <c r="D21" s="16"/>
      <c r="E21" s="19"/>
      <c r="F21" s="155" t="s">
        <v>10</v>
      </c>
      <c r="G21" s="155"/>
      <c r="H21" s="19" t="e">
        <f>#REF!</f>
        <v>#REF!</v>
      </c>
      <c r="I21" s="19" t="s">
        <v>11</v>
      </c>
      <c r="J21" s="16" t="e">
        <f>#REF!</f>
        <v>#REF!</v>
      </c>
      <c r="K21" s="19" t="e">
        <f>H21-J21</f>
        <v>#REF!</v>
      </c>
      <c r="L21" s="24"/>
      <c r="M21" s="14"/>
      <c r="N21" s="14"/>
    </row>
    <row r="22" spans="1:17" ht="15" x14ac:dyDescent="0.2">
      <c r="A22" s="1" t="s">
        <v>7</v>
      </c>
      <c r="B22" s="1"/>
      <c r="C22" s="154">
        <v>0.1</v>
      </c>
      <c r="D22" s="154"/>
      <c r="H22" s="13"/>
      <c r="I22" s="13"/>
      <c r="J22" s="13"/>
      <c r="K22" s="13"/>
      <c r="L22" s="14"/>
      <c r="M22" s="14"/>
      <c r="N22" s="14"/>
    </row>
    <row r="23" spans="1:17" x14ac:dyDescent="0.2">
      <c r="A23" s="140" t="s">
        <v>8</v>
      </c>
      <c r="B23" s="140"/>
      <c r="C23" s="140"/>
      <c r="D23" s="140"/>
      <c r="E23" s="140"/>
      <c r="F23" s="5" t="s">
        <v>5</v>
      </c>
      <c r="G23" s="140" t="s">
        <v>9</v>
      </c>
      <c r="H23" s="140"/>
      <c r="I23" s="140"/>
      <c r="J23" s="140"/>
      <c r="K23" s="140"/>
      <c r="L23" s="15"/>
      <c r="M23" s="15"/>
      <c r="N23" s="15"/>
    </row>
    <row r="24" spans="1:17" x14ac:dyDescent="0.2">
      <c r="A24" s="135">
        <v>0</v>
      </c>
      <c r="B24" s="136">
        <v>2.556</v>
      </c>
      <c r="C24" s="132" t="s">
        <v>22</v>
      </c>
      <c r="D24" s="16"/>
      <c r="E24" s="16"/>
      <c r="F24" s="16"/>
      <c r="G24" s="16"/>
      <c r="H24" s="17"/>
      <c r="I24" s="18"/>
      <c r="J24" s="19"/>
      <c r="K24" s="16"/>
      <c r="L24" s="19"/>
      <c r="M24" s="20"/>
      <c r="N24" s="20"/>
      <c r="O24" s="20"/>
      <c r="Q24" s="21"/>
    </row>
    <row r="25" spans="1:17" x14ac:dyDescent="0.2">
      <c r="A25" s="135">
        <v>5</v>
      </c>
      <c r="B25" s="136">
        <v>2.5510000000000002</v>
      </c>
      <c r="C25" s="132"/>
      <c r="D25" s="19">
        <f t="shared" ref="D25:D43" si="11">(B24+B25)/2</f>
        <v>2.5535000000000001</v>
      </c>
      <c r="E25" s="16">
        <f t="shared" ref="E25:E43" si="12">A25-A24</f>
        <v>5</v>
      </c>
      <c r="F25" s="19">
        <f>D25*E25</f>
        <v>12.7675</v>
      </c>
      <c r="G25" s="16"/>
      <c r="H25" s="2">
        <v>0</v>
      </c>
      <c r="I25" s="2">
        <v>1.8839999999999999</v>
      </c>
      <c r="J25" s="19"/>
      <c r="K25" s="16"/>
      <c r="L25" s="19"/>
      <c r="M25" s="20"/>
      <c r="N25" s="20"/>
      <c r="O25" s="20"/>
      <c r="P25" s="22"/>
      <c r="Q25" s="21"/>
    </row>
    <row r="26" spans="1:17" x14ac:dyDescent="0.2">
      <c r="A26" s="135">
        <v>10</v>
      </c>
      <c r="B26" s="136">
        <v>2.5459999999999998</v>
      </c>
      <c r="C26" s="132" t="s">
        <v>20</v>
      </c>
      <c r="D26" s="19">
        <f t="shared" si="11"/>
        <v>2.5484999999999998</v>
      </c>
      <c r="E26" s="16">
        <f t="shared" si="12"/>
        <v>5</v>
      </c>
      <c r="F26" s="19">
        <f t="shared" ref="F26:F43" si="13">D26*E26</f>
        <v>12.7425</v>
      </c>
      <c r="G26" s="16"/>
      <c r="H26" s="2">
        <v>5</v>
      </c>
      <c r="I26" s="2">
        <v>1.861</v>
      </c>
      <c r="J26" s="19">
        <f t="shared" ref="J26:J31" si="14">AVERAGE(I25,I26)</f>
        <v>1.8725000000000001</v>
      </c>
      <c r="K26" s="16">
        <f t="shared" ref="K26:K31" si="15">H26-H25</f>
        <v>5</v>
      </c>
      <c r="L26" s="19">
        <f t="shared" ref="L26:L43" si="16">K26*J26</f>
        <v>9.3625000000000007</v>
      </c>
      <c r="M26" s="20"/>
      <c r="N26" s="20"/>
      <c r="O26" s="20"/>
      <c r="P26" s="22"/>
      <c r="Q26" s="21"/>
    </row>
    <row r="27" spans="1:17" x14ac:dyDescent="0.2">
      <c r="A27" s="135">
        <v>12</v>
      </c>
      <c r="B27" s="136">
        <v>0.115</v>
      </c>
      <c r="C27" s="132"/>
      <c r="D27" s="19">
        <f t="shared" si="11"/>
        <v>1.3305</v>
      </c>
      <c r="E27" s="16">
        <f t="shared" si="12"/>
        <v>2</v>
      </c>
      <c r="F27" s="19">
        <f t="shared" si="13"/>
        <v>2.661</v>
      </c>
      <c r="G27" s="16"/>
      <c r="H27" s="2">
        <v>10</v>
      </c>
      <c r="I27" s="2">
        <v>1.8089999999999999</v>
      </c>
      <c r="J27" s="19">
        <f t="shared" si="14"/>
        <v>1.835</v>
      </c>
      <c r="K27" s="16">
        <f t="shared" si="15"/>
        <v>5</v>
      </c>
      <c r="L27" s="19">
        <f t="shared" si="16"/>
        <v>9.1750000000000007</v>
      </c>
      <c r="M27" s="20"/>
      <c r="N27" s="20"/>
      <c r="O27" s="20"/>
      <c r="P27" s="22"/>
      <c r="Q27" s="21"/>
    </row>
    <row r="28" spans="1:17" x14ac:dyDescent="0.2">
      <c r="A28" s="135">
        <v>14</v>
      </c>
      <c r="B28" s="136">
        <v>-0.224</v>
      </c>
      <c r="C28" s="132"/>
      <c r="D28" s="19">
        <f t="shared" si="11"/>
        <v>-5.45E-2</v>
      </c>
      <c r="E28" s="16">
        <f t="shared" si="12"/>
        <v>2</v>
      </c>
      <c r="F28" s="19">
        <f t="shared" si="13"/>
        <v>-0.109</v>
      </c>
      <c r="G28" s="16"/>
      <c r="H28" s="2">
        <v>12</v>
      </c>
      <c r="I28" s="2">
        <v>1.129</v>
      </c>
      <c r="J28" s="19">
        <f t="shared" si="14"/>
        <v>1.4689999999999999</v>
      </c>
      <c r="K28" s="16">
        <f t="shared" si="15"/>
        <v>2</v>
      </c>
      <c r="L28" s="19">
        <f t="shared" si="16"/>
        <v>2.9379999999999997</v>
      </c>
      <c r="M28" s="20"/>
      <c r="N28" s="20"/>
      <c r="O28" s="20"/>
      <c r="P28" s="22"/>
      <c r="Q28" s="21"/>
    </row>
    <row r="29" spans="1:17" x14ac:dyDescent="0.2">
      <c r="A29" s="135">
        <v>16</v>
      </c>
      <c r="B29" s="136">
        <v>-0.48</v>
      </c>
      <c r="C29" s="132" t="s">
        <v>19</v>
      </c>
      <c r="D29" s="19">
        <f t="shared" si="11"/>
        <v>-0.35199999999999998</v>
      </c>
      <c r="E29" s="16">
        <f t="shared" si="12"/>
        <v>2</v>
      </c>
      <c r="F29" s="19">
        <f t="shared" si="13"/>
        <v>-0.70399999999999996</v>
      </c>
      <c r="G29" s="16"/>
      <c r="H29" s="2">
        <v>15</v>
      </c>
      <c r="I29" s="2">
        <v>0.308</v>
      </c>
      <c r="J29" s="19">
        <f t="shared" si="14"/>
        <v>0.71850000000000003</v>
      </c>
      <c r="K29" s="16">
        <f t="shared" si="15"/>
        <v>3</v>
      </c>
      <c r="L29" s="19">
        <f t="shared" si="16"/>
        <v>2.1555</v>
      </c>
      <c r="M29" s="20"/>
      <c r="N29" s="20"/>
      <c r="O29" s="20"/>
      <c r="P29" s="22"/>
      <c r="Q29" s="21"/>
    </row>
    <row r="30" spans="1:17" x14ac:dyDescent="0.2">
      <c r="A30" s="135">
        <v>18</v>
      </c>
      <c r="B30" s="136">
        <v>-0.71899999999999997</v>
      </c>
      <c r="C30" s="132"/>
      <c r="D30" s="19">
        <f t="shared" si="11"/>
        <v>-0.59949999999999992</v>
      </c>
      <c r="E30" s="16">
        <f t="shared" si="12"/>
        <v>2</v>
      </c>
      <c r="F30" s="19">
        <f t="shared" si="13"/>
        <v>-1.1989999999999998</v>
      </c>
      <c r="G30" s="16"/>
      <c r="H30" s="2">
        <v>20</v>
      </c>
      <c r="I30" s="2">
        <v>-0.28100000000000003</v>
      </c>
      <c r="J30" s="19">
        <f t="shared" si="14"/>
        <v>1.3499999999999984E-2</v>
      </c>
      <c r="K30" s="16">
        <f t="shared" si="15"/>
        <v>5</v>
      </c>
      <c r="L30" s="19">
        <f t="shared" si="16"/>
        <v>6.7499999999999921E-2</v>
      </c>
      <c r="M30" s="20"/>
      <c r="N30" s="20"/>
      <c r="O30" s="20"/>
      <c r="P30" s="22"/>
      <c r="Q30" s="21"/>
    </row>
    <row r="31" spans="1:17" x14ac:dyDescent="0.2">
      <c r="A31" s="135">
        <v>20</v>
      </c>
      <c r="B31" s="136">
        <v>-0.879</v>
      </c>
      <c r="C31" s="132"/>
      <c r="D31" s="19">
        <f t="shared" si="11"/>
        <v>-0.79899999999999993</v>
      </c>
      <c r="E31" s="16">
        <f t="shared" si="12"/>
        <v>2</v>
      </c>
      <c r="F31" s="19">
        <f t="shared" si="13"/>
        <v>-1.5979999999999999</v>
      </c>
      <c r="G31" s="16"/>
      <c r="H31" s="2">
        <v>25</v>
      </c>
      <c r="I31" s="2">
        <v>-0.95099999999999996</v>
      </c>
      <c r="J31" s="19">
        <f t="shared" si="14"/>
        <v>-0.61599999999999999</v>
      </c>
      <c r="K31" s="16">
        <f t="shared" si="15"/>
        <v>5</v>
      </c>
      <c r="L31" s="19">
        <f t="shared" si="16"/>
        <v>-3.08</v>
      </c>
      <c r="M31" s="20"/>
      <c r="N31" s="20"/>
      <c r="O31" s="20"/>
      <c r="P31" s="22"/>
      <c r="Q31" s="21"/>
    </row>
    <row r="32" spans="1:17" x14ac:dyDescent="0.2">
      <c r="A32" s="135">
        <v>22</v>
      </c>
      <c r="B32" s="136">
        <v>-0.93899999999999995</v>
      </c>
      <c r="C32" s="132"/>
      <c r="D32" s="19">
        <f t="shared" si="11"/>
        <v>-0.90900000000000003</v>
      </c>
      <c r="E32" s="16">
        <f t="shared" si="12"/>
        <v>2</v>
      </c>
      <c r="F32" s="19">
        <f t="shared" si="13"/>
        <v>-1.8180000000000001</v>
      </c>
      <c r="G32" s="16"/>
      <c r="H32" s="16">
        <f>H33-(I32-I33)*2</f>
        <v>25.22</v>
      </c>
      <c r="I32" s="16">
        <v>-1.1000000000000001</v>
      </c>
      <c r="J32" s="19">
        <f>AVERAGE(I31,I32)</f>
        <v>-1.0255000000000001</v>
      </c>
      <c r="K32" s="16">
        <f>H32-H31</f>
        <v>0.21999999999999886</v>
      </c>
      <c r="L32" s="19">
        <f t="shared" si="16"/>
        <v>-0.22560999999999884</v>
      </c>
      <c r="M32" s="24"/>
      <c r="N32" s="24"/>
      <c r="O32" s="24"/>
      <c r="P32" s="22"/>
      <c r="Q32" s="21"/>
    </row>
    <row r="33" spans="1:17" x14ac:dyDescent="0.2">
      <c r="A33" s="135">
        <v>24</v>
      </c>
      <c r="B33" s="136">
        <v>-0.88700000000000001</v>
      </c>
      <c r="C33" s="132"/>
      <c r="D33" s="19">
        <f t="shared" si="11"/>
        <v>-0.91300000000000003</v>
      </c>
      <c r="E33" s="16">
        <f t="shared" si="12"/>
        <v>2</v>
      </c>
      <c r="F33" s="19">
        <f t="shared" si="13"/>
        <v>-1.8260000000000001</v>
      </c>
      <c r="G33" s="16"/>
      <c r="H33" s="21">
        <f>H34-9</f>
        <v>29</v>
      </c>
      <c r="I33" s="21">
        <f>I34</f>
        <v>-2.99</v>
      </c>
      <c r="J33" s="19">
        <f t="shared" ref="J33:J43" si="17">AVERAGE(I32,I33)</f>
        <v>-2.0449999999999999</v>
      </c>
      <c r="K33" s="16">
        <f t="shared" ref="K33:K43" si="18">H33-H32</f>
        <v>3.7800000000000011</v>
      </c>
      <c r="L33" s="19">
        <f t="shared" si="16"/>
        <v>-7.730100000000002</v>
      </c>
      <c r="M33" s="20"/>
      <c r="N33" s="20"/>
      <c r="O33" s="20"/>
      <c r="P33" s="22"/>
      <c r="Q33" s="21"/>
    </row>
    <row r="34" spans="1:17" x14ac:dyDescent="0.2">
      <c r="A34" s="135">
        <v>26</v>
      </c>
      <c r="B34" s="136">
        <v>-0.71299999999999997</v>
      </c>
      <c r="C34" s="132"/>
      <c r="D34" s="19">
        <f t="shared" si="11"/>
        <v>-0.8</v>
      </c>
      <c r="E34" s="16">
        <f t="shared" si="12"/>
        <v>2</v>
      </c>
      <c r="F34" s="19">
        <f t="shared" si="13"/>
        <v>-1.6</v>
      </c>
      <c r="G34" s="1"/>
      <c r="H34" s="21">
        <v>38</v>
      </c>
      <c r="I34" s="21">
        <v>-2.99</v>
      </c>
      <c r="J34" s="19">
        <f t="shared" si="17"/>
        <v>-2.99</v>
      </c>
      <c r="K34" s="16">
        <f t="shared" si="18"/>
        <v>9</v>
      </c>
      <c r="L34" s="19">
        <f t="shared" si="16"/>
        <v>-26.910000000000004</v>
      </c>
      <c r="M34" s="24"/>
      <c r="N34" s="24"/>
      <c r="O34" s="24"/>
      <c r="P34" s="22"/>
      <c r="Q34" s="21"/>
    </row>
    <row r="35" spans="1:17" x14ac:dyDescent="0.2">
      <c r="A35" s="135">
        <v>28</v>
      </c>
      <c r="B35" s="136">
        <v>-0.51400000000000001</v>
      </c>
      <c r="C35" s="132"/>
      <c r="D35" s="19">
        <f t="shared" si="11"/>
        <v>-0.61349999999999993</v>
      </c>
      <c r="E35" s="16">
        <f t="shared" si="12"/>
        <v>2</v>
      </c>
      <c r="F35" s="19">
        <f t="shared" si="13"/>
        <v>-1.2269999999999999</v>
      </c>
      <c r="G35" s="1"/>
      <c r="H35" s="16">
        <f>H34+9</f>
        <v>47</v>
      </c>
      <c r="I35" s="16">
        <f>I34</f>
        <v>-2.99</v>
      </c>
      <c r="J35" s="19">
        <f t="shared" si="17"/>
        <v>-2.99</v>
      </c>
      <c r="K35" s="16">
        <f t="shared" si="18"/>
        <v>9</v>
      </c>
      <c r="L35" s="19">
        <f t="shared" si="16"/>
        <v>-26.910000000000004</v>
      </c>
      <c r="M35" s="24"/>
      <c r="N35" s="24"/>
      <c r="O35" s="24"/>
      <c r="P35" s="22"/>
      <c r="Q35" s="21"/>
    </row>
    <row r="36" spans="1:17" x14ac:dyDescent="0.2">
      <c r="A36" s="135">
        <v>30</v>
      </c>
      <c r="B36" s="136">
        <v>-0.23400000000000001</v>
      </c>
      <c r="C36" s="132"/>
      <c r="D36" s="19">
        <f t="shared" si="11"/>
        <v>-0.374</v>
      </c>
      <c r="E36" s="16">
        <f t="shared" si="12"/>
        <v>2</v>
      </c>
      <c r="F36" s="19">
        <f t="shared" si="13"/>
        <v>-0.748</v>
      </c>
      <c r="G36" s="1"/>
      <c r="H36" s="16">
        <f>H35+(I36-I35)*2</f>
        <v>51.38</v>
      </c>
      <c r="I36" s="16">
        <v>-0.8</v>
      </c>
      <c r="J36" s="19">
        <f t="shared" si="17"/>
        <v>-1.895</v>
      </c>
      <c r="K36" s="16">
        <f t="shared" si="18"/>
        <v>4.3800000000000026</v>
      </c>
      <c r="L36" s="19">
        <f t="shared" si="16"/>
        <v>-8.3001000000000058</v>
      </c>
      <c r="M36" s="20"/>
      <c r="N36" s="20"/>
      <c r="O36" s="20"/>
      <c r="Q36" s="21"/>
    </row>
    <row r="37" spans="1:17" x14ac:dyDescent="0.2">
      <c r="A37" s="135">
        <v>32</v>
      </c>
      <c r="B37" s="136">
        <v>0.14599999999999999</v>
      </c>
      <c r="C37" s="132"/>
      <c r="D37" s="19">
        <f t="shared" si="11"/>
        <v>-4.4000000000000011E-2</v>
      </c>
      <c r="E37" s="16">
        <f t="shared" si="12"/>
        <v>2</v>
      </c>
      <c r="F37" s="19">
        <f t="shared" si="13"/>
        <v>-8.8000000000000023E-2</v>
      </c>
      <c r="G37" s="1"/>
      <c r="H37" s="2">
        <v>55</v>
      </c>
      <c r="I37" s="27">
        <v>-0.29099999999999998</v>
      </c>
      <c r="J37" s="19">
        <f t="shared" si="17"/>
        <v>-0.54549999999999998</v>
      </c>
      <c r="K37" s="16">
        <f t="shared" si="18"/>
        <v>3.6199999999999974</v>
      </c>
      <c r="L37" s="19">
        <f t="shared" si="16"/>
        <v>-1.9747099999999986</v>
      </c>
      <c r="M37" s="20"/>
      <c r="N37" s="20"/>
      <c r="O37" s="20"/>
      <c r="Q37" s="21"/>
    </row>
    <row r="38" spans="1:17" x14ac:dyDescent="0.2">
      <c r="A38" s="135">
        <v>33</v>
      </c>
      <c r="B38" s="136">
        <v>2.2810000000000001</v>
      </c>
      <c r="C38" s="132" t="s">
        <v>18</v>
      </c>
      <c r="D38" s="19">
        <f t="shared" si="11"/>
        <v>1.2135</v>
      </c>
      <c r="E38" s="16">
        <f t="shared" si="12"/>
        <v>1</v>
      </c>
      <c r="F38" s="19">
        <f t="shared" si="13"/>
        <v>1.2135</v>
      </c>
      <c r="G38" s="1"/>
      <c r="H38" s="17">
        <v>58</v>
      </c>
      <c r="I38" s="17">
        <v>-9.1999999999999998E-2</v>
      </c>
      <c r="J38" s="19">
        <f t="shared" si="17"/>
        <v>-0.1915</v>
      </c>
      <c r="K38" s="16">
        <f t="shared" si="18"/>
        <v>3</v>
      </c>
      <c r="L38" s="19">
        <f t="shared" si="16"/>
        <v>-0.57450000000000001</v>
      </c>
      <c r="M38" s="20"/>
      <c r="N38" s="20"/>
      <c r="O38" s="20"/>
      <c r="Q38" s="21"/>
    </row>
    <row r="39" spans="1:17" x14ac:dyDescent="0.2">
      <c r="A39" s="137">
        <v>34</v>
      </c>
      <c r="B39" s="138">
        <v>2.226</v>
      </c>
      <c r="C39" s="132"/>
      <c r="D39" s="19">
        <f t="shared" si="11"/>
        <v>2.2534999999999998</v>
      </c>
      <c r="E39" s="16">
        <f t="shared" si="12"/>
        <v>1</v>
      </c>
      <c r="F39" s="19">
        <f t="shared" si="13"/>
        <v>2.2534999999999998</v>
      </c>
      <c r="H39" s="17">
        <v>60</v>
      </c>
      <c r="I39" s="17">
        <v>0.70099999999999996</v>
      </c>
      <c r="J39" s="19">
        <f t="shared" si="17"/>
        <v>0.30449999999999999</v>
      </c>
      <c r="K39" s="16">
        <f t="shared" si="18"/>
        <v>2</v>
      </c>
      <c r="L39" s="19">
        <f t="shared" si="16"/>
        <v>0.60899999999999999</v>
      </c>
      <c r="M39" s="20"/>
      <c r="N39" s="20"/>
      <c r="O39" s="20"/>
      <c r="Q39" s="21"/>
    </row>
    <row r="40" spans="1:17" x14ac:dyDescent="0.2">
      <c r="A40" s="137">
        <v>36</v>
      </c>
      <c r="B40" s="138">
        <v>1.081</v>
      </c>
      <c r="C40" s="132"/>
      <c r="D40" s="19">
        <f t="shared" si="11"/>
        <v>1.6535</v>
      </c>
      <c r="E40" s="16">
        <f t="shared" si="12"/>
        <v>2</v>
      </c>
      <c r="F40" s="19">
        <f t="shared" si="13"/>
        <v>3.3069999999999999</v>
      </c>
      <c r="H40" s="17">
        <v>62</v>
      </c>
      <c r="I40" s="17">
        <v>1.4590000000000001</v>
      </c>
      <c r="J40" s="19">
        <f t="shared" si="17"/>
        <v>1.08</v>
      </c>
      <c r="K40" s="16">
        <f t="shared" si="18"/>
        <v>2</v>
      </c>
      <c r="L40" s="19">
        <f t="shared" si="16"/>
        <v>2.16</v>
      </c>
      <c r="N40" s="24"/>
      <c r="O40" s="24"/>
    </row>
    <row r="41" spans="1:17" x14ac:dyDescent="0.2">
      <c r="A41" s="137">
        <v>38</v>
      </c>
      <c r="B41" s="138">
        <v>7.5999999999999998E-2</v>
      </c>
      <c r="C41" s="132"/>
      <c r="D41" s="19">
        <f t="shared" si="11"/>
        <v>0.57850000000000001</v>
      </c>
      <c r="E41" s="16">
        <f t="shared" si="12"/>
        <v>2</v>
      </c>
      <c r="F41" s="19">
        <f t="shared" si="13"/>
        <v>1.157</v>
      </c>
      <c r="H41" s="17">
        <v>65</v>
      </c>
      <c r="I41" s="17">
        <v>1.45</v>
      </c>
      <c r="J41" s="19">
        <f t="shared" si="17"/>
        <v>1.4544999999999999</v>
      </c>
      <c r="K41" s="16">
        <f t="shared" si="18"/>
        <v>3</v>
      </c>
      <c r="L41" s="19">
        <f t="shared" si="16"/>
        <v>4.3635000000000002</v>
      </c>
      <c r="N41" s="14"/>
      <c r="O41" s="14"/>
    </row>
    <row r="42" spans="1:17" x14ac:dyDescent="0.2">
      <c r="A42" s="137">
        <v>40</v>
      </c>
      <c r="B42" s="138">
        <v>-0.42</v>
      </c>
      <c r="C42" s="132" t="s">
        <v>39</v>
      </c>
      <c r="D42" s="19">
        <f t="shared" si="11"/>
        <v>-0.17199999999999999</v>
      </c>
      <c r="E42" s="16">
        <f t="shared" si="12"/>
        <v>2</v>
      </c>
      <c r="F42" s="19">
        <f t="shared" si="13"/>
        <v>-0.34399999999999997</v>
      </c>
      <c r="H42" s="17">
        <v>70</v>
      </c>
      <c r="I42" s="17">
        <v>1.4790000000000001</v>
      </c>
      <c r="J42" s="19">
        <f t="shared" si="17"/>
        <v>1.4645000000000001</v>
      </c>
      <c r="K42" s="16">
        <f t="shared" si="18"/>
        <v>5</v>
      </c>
      <c r="L42" s="19">
        <f t="shared" si="16"/>
        <v>7.3225000000000007</v>
      </c>
      <c r="N42" s="14"/>
      <c r="O42" s="14"/>
    </row>
    <row r="43" spans="1:17" x14ac:dyDescent="0.2">
      <c r="A43" s="17"/>
      <c r="B43" s="45"/>
      <c r="D43" s="19">
        <f t="shared" si="11"/>
        <v>-0.21</v>
      </c>
      <c r="E43" s="16">
        <f t="shared" si="12"/>
        <v>-40</v>
      </c>
      <c r="F43" s="19">
        <f t="shared" si="13"/>
        <v>8.4</v>
      </c>
      <c r="G43" s="19"/>
      <c r="H43" s="17">
        <v>75</v>
      </c>
      <c r="I43" s="17">
        <v>1.5009999999999999</v>
      </c>
      <c r="J43" s="19">
        <f t="shared" si="17"/>
        <v>1.49</v>
      </c>
      <c r="K43" s="16">
        <f t="shared" si="18"/>
        <v>5</v>
      </c>
      <c r="L43" s="19">
        <f t="shared" si="16"/>
        <v>7.45</v>
      </c>
      <c r="M43" s="14"/>
      <c r="N43" s="14"/>
      <c r="O43" s="14"/>
    </row>
    <row r="44" spans="1:17" ht="15" x14ac:dyDescent="0.2">
      <c r="A44" s="13"/>
      <c r="B44" s="29"/>
      <c r="C44" s="62"/>
      <c r="D44" s="16"/>
      <c r="E44" s="19"/>
      <c r="F44" s="155" t="s">
        <v>10</v>
      </c>
      <c r="G44" s="155"/>
      <c r="H44" s="19" t="e">
        <f>#REF!</f>
        <v>#REF!</v>
      </c>
      <c r="I44" s="19" t="s">
        <v>11</v>
      </c>
      <c r="J44" s="16" t="e">
        <f>#REF!</f>
        <v>#REF!</v>
      </c>
      <c r="K44" s="19" t="e">
        <f>H44-J44</f>
        <v>#REF!</v>
      </c>
      <c r="L44" s="24"/>
      <c r="M44" s="14"/>
      <c r="N44" s="14"/>
    </row>
    <row r="45" spans="1:17" ht="15" x14ac:dyDescent="0.2">
      <c r="A45" s="1" t="s">
        <v>7</v>
      </c>
      <c r="B45" s="1"/>
      <c r="C45" s="154">
        <v>0.2</v>
      </c>
      <c r="D45" s="154"/>
      <c r="H45" s="13"/>
      <c r="I45" s="13"/>
      <c r="J45" s="13"/>
      <c r="K45" s="13"/>
      <c r="L45" s="14"/>
      <c r="M45" s="14"/>
      <c r="N45" s="30"/>
    </row>
    <row r="46" spans="1:17" x14ac:dyDescent="0.2">
      <c r="A46" s="140" t="s">
        <v>8</v>
      </c>
      <c r="B46" s="140"/>
      <c r="C46" s="140"/>
      <c r="D46" s="140"/>
      <c r="E46" s="140"/>
      <c r="F46" s="5" t="s">
        <v>5</v>
      </c>
      <c r="G46" s="140" t="s">
        <v>9</v>
      </c>
      <c r="H46" s="140"/>
      <c r="I46" s="140"/>
      <c r="J46" s="140"/>
      <c r="K46" s="140"/>
      <c r="L46" s="15"/>
      <c r="M46" s="15"/>
      <c r="N46" s="15"/>
    </row>
    <row r="47" spans="1:17" x14ac:dyDescent="0.2">
      <c r="A47" s="135">
        <v>0</v>
      </c>
      <c r="B47" s="136">
        <v>3.6859999999999999</v>
      </c>
      <c r="C47" s="132" t="s">
        <v>23</v>
      </c>
      <c r="D47" s="16"/>
      <c r="E47" s="16"/>
      <c r="F47" s="16"/>
      <c r="G47" s="16"/>
      <c r="H47" s="17"/>
      <c r="I47" s="18"/>
      <c r="J47" s="19"/>
      <c r="K47" s="16"/>
      <c r="L47" s="19"/>
      <c r="M47" s="20"/>
      <c r="N47" s="20"/>
      <c r="O47" s="20"/>
      <c r="Q47" s="21"/>
    </row>
    <row r="48" spans="1:17" x14ac:dyDescent="0.2">
      <c r="A48" s="135">
        <v>4</v>
      </c>
      <c r="B48" s="136">
        <v>3.681</v>
      </c>
      <c r="C48" s="132"/>
      <c r="D48" s="19">
        <f t="shared" ref="D48:D59" si="19">(B47+B48)/2</f>
        <v>3.6835</v>
      </c>
      <c r="E48" s="16">
        <f t="shared" ref="E48:E59" si="20">A48-A47</f>
        <v>4</v>
      </c>
      <c r="F48" s="19">
        <f>D48*E48</f>
        <v>14.734</v>
      </c>
      <c r="G48" s="16"/>
      <c r="H48" s="2"/>
      <c r="I48" s="2"/>
      <c r="J48" s="19"/>
      <c r="K48" s="16"/>
      <c r="L48" s="19"/>
      <c r="M48" s="20"/>
      <c r="N48" s="20"/>
      <c r="O48" s="20"/>
      <c r="P48" s="22"/>
      <c r="Q48" s="21"/>
    </row>
    <row r="49" spans="1:17" x14ac:dyDescent="0.2">
      <c r="A49" s="135">
        <v>5</v>
      </c>
      <c r="B49" s="136">
        <v>1.8859999999999999</v>
      </c>
      <c r="C49" s="132"/>
      <c r="D49" s="19">
        <f t="shared" si="19"/>
        <v>2.7835000000000001</v>
      </c>
      <c r="E49" s="16">
        <f t="shared" si="20"/>
        <v>1</v>
      </c>
      <c r="F49" s="19">
        <f t="shared" ref="F49:F59" si="21">D49*E49</f>
        <v>2.7835000000000001</v>
      </c>
      <c r="G49" s="16"/>
      <c r="H49" s="2"/>
      <c r="I49" s="2"/>
      <c r="J49" s="19"/>
      <c r="K49" s="16"/>
      <c r="L49" s="19"/>
      <c r="M49" s="20"/>
      <c r="N49" s="20"/>
      <c r="O49" s="20"/>
      <c r="P49" s="22"/>
      <c r="Q49" s="21"/>
    </row>
    <row r="50" spans="1:17" x14ac:dyDescent="0.2">
      <c r="A50" s="135">
        <v>8</v>
      </c>
      <c r="B50" s="136">
        <v>1.8759999999999999</v>
      </c>
      <c r="C50" s="132" t="s">
        <v>20</v>
      </c>
      <c r="D50" s="19">
        <f t="shared" si="19"/>
        <v>1.8809999999999998</v>
      </c>
      <c r="E50" s="16">
        <f t="shared" si="20"/>
        <v>3</v>
      </c>
      <c r="F50" s="19">
        <f t="shared" si="21"/>
        <v>5.6429999999999989</v>
      </c>
      <c r="G50" s="16"/>
      <c r="H50" s="2"/>
      <c r="I50" s="2"/>
      <c r="J50" s="19"/>
      <c r="K50" s="16"/>
      <c r="L50" s="19"/>
      <c r="M50" s="20"/>
      <c r="N50" s="20"/>
      <c r="O50" s="20"/>
      <c r="P50" s="22"/>
      <c r="Q50" s="21"/>
    </row>
    <row r="51" spans="1:17" x14ac:dyDescent="0.2">
      <c r="A51" s="135">
        <v>10</v>
      </c>
      <c r="B51" s="136">
        <v>-1.4E-2</v>
      </c>
      <c r="C51" s="132"/>
      <c r="D51" s="19">
        <f t="shared" si="19"/>
        <v>0.93099999999999994</v>
      </c>
      <c r="E51" s="16">
        <f t="shared" si="20"/>
        <v>2</v>
      </c>
      <c r="F51" s="19">
        <f t="shared" si="21"/>
        <v>1.8619999999999999</v>
      </c>
      <c r="G51" s="16"/>
      <c r="H51" s="2"/>
      <c r="I51" s="2"/>
      <c r="J51" s="19"/>
      <c r="K51" s="16"/>
      <c r="L51" s="19"/>
      <c r="M51" s="20"/>
      <c r="N51" s="20"/>
      <c r="O51" s="20"/>
      <c r="P51" s="22"/>
      <c r="Q51" s="21"/>
    </row>
    <row r="52" spans="1:17" x14ac:dyDescent="0.2">
      <c r="A52" s="135">
        <v>12</v>
      </c>
      <c r="B52" s="136">
        <v>-0.33400000000000002</v>
      </c>
      <c r="C52" s="132"/>
      <c r="D52" s="19">
        <f t="shared" si="19"/>
        <v>-0.17400000000000002</v>
      </c>
      <c r="E52" s="16">
        <f t="shared" si="20"/>
        <v>2</v>
      </c>
      <c r="F52" s="19">
        <f t="shared" si="21"/>
        <v>-0.34800000000000003</v>
      </c>
      <c r="G52" s="16"/>
      <c r="H52" s="2"/>
      <c r="I52" s="2"/>
      <c r="J52" s="19"/>
      <c r="K52" s="16"/>
      <c r="L52" s="19"/>
      <c r="M52" s="20"/>
      <c r="N52" s="20"/>
      <c r="O52" s="20"/>
      <c r="P52" s="22"/>
      <c r="Q52" s="21"/>
    </row>
    <row r="53" spans="1:17" x14ac:dyDescent="0.2">
      <c r="A53" s="135">
        <v>14</v>
      </c>
      <c r="B53" s="136">
        <v>-0.60899999999999999</v>
      </c>
      <c r="C53" s="132"/>
      <c r="D53" s="19">
        <f t="shared" si="19"/>
        <v>-0.47150000000000003</v>
      </c>
      <c r="E53" s="16">
        <f t="shared" si="20"/>
        <v>2</v>
      </c>
      <c r="F53" s="19">
        <f t="shared" si="21"/>
        <v>-0.94300000000000006</v>
      </c>
      <c r="G53" s="16"/>
      <c r="H53" s="2">
        <v>0</v>
      </c>
      <c r="I53" s="2">
        <v>1.925</v>
      </c>
      <c r="J53" s="19"/>
      <c r="K53" s="16"/>
      <c r="L53" s="19"/>
      <c r="M53" s="20"/>
      <c r="N53" s="20"/>
      <c r="O53" s="20"/>
      <c r="P53" s="22"/>
      <c r="Q53" s="21"/>
    </row>
    <row r="54" spans="1:17" x14ac:dyDescent="0.2">
      <c r="A54" s="135">
        <v>16</v>
      </c>
      <c r="B54" s="136">
        <v>-0.76400000000000001</v>
      </c>
      <c r="C54" s="132"/>
      <c r="D54" s="19">
        <f t="shared" si="19"/>
        <v>-0.6865</v>
      </c>
      <c r="E54" s="16">
        <f t="shared" si="20"/>
        <v>2</v>
      </c>
      <c r="F54" s="19">
        <f t="shared" si="21"/>
        <v>-1.373</v>
      </c>
      <c r="G54" s="16"/>
      <c r="H54" s="2">
        <v>5</v>
      </c>
      <c r="I54" s="2">
        <v>1.9119999999999999</v>
      </c>
      <c r="J54" s="19">
        <f t="shared" ref="J54" si="22">AVERAGE(I53,I54)</f>
        <v>1.9184999999999999</v>
      </c>
      <c r="K54" s="16">
        <f t="shared" ref="K54" si="23">H54-H53</f>
        <v>5</v>
      </c>
      <c r="L54" s="19">
        <f t="shared" ref="L54:L61" si="24">K54*J54</f>
        <v>9.5924999999999994</v>
      </c>
      <c r="M54" s="20"/>
      <c r="N54" s="20"/>
      <c r="O54" s="20"/>
      <c r="P54" s="22"/>
      <c r="Q54" s="21"/>
    </row>
    <row r="55" spans="1:17" x14ac:dyDescent="0.2">
      <c r="A55" s="135">
        <v>17</v>
      </c>
      <c r="B55" s="136">
        <v>-0.82499999999999996</v>
      </c>
      <c r="C55" s="132" t="s">
        <v>19</v>
      </c>
      <c r="D55" s="19">
        <f t="shared" si="19"/>
        <v>-0.79449999999999998</v>
      </c>
      <c r="E55" s="16">
        <f t="shared" si="20"/>
        <v>1</v>
      </c>
      <c r="F55" s="19">
        <f t="shared" si="21"/>
        <v>-0.79449999999999998</v>
      </c>
      <c r="G55" s="16"/>
      <c r="H55" s="16">
        <f>H56-(I55-I56)*2</f>
        <v>6.2200000000000006</v>
      </c>
      <c r="I55" s="16">
        <v>1.91</v>
      </c>
      <c r="J55" s="19">
        <f>AVERAGE(I54,I55)</f>
        <v>1.911</v>
      </c>
      <c r="K55" s="16">
        <f>H55-H54</f>
        <v>1.2200000000000006</v>
      </c>
      <c r="L55" s="19">
        <f t="shared" si="24"/>
        <v>2.3314200000000014</v>
      </c>
      <c r="M55" s="24"/>
      <c r="N55" s="24"/>
      <c r="O55" s="24"/>
      <c r="P55" s="22"/>
      <c r="Q55" s="21"/>
    </row>
    <row r="56" spans="1:17" x14ac:dyDescent="0.2">
      <c r="A56" s="135">
        <v>18</v>
      </c>
      <c r="B56" s="136">
        <v>-0.76</v>
      </c>
      <c r="C56" s="132"/>
      <c r="D56" s="19">
        <f t="shared" si="19"/>
        <v>-0.79249999999999998</v>
      </c>
      <c r="E56" s="16">
        <f t="shared" si="20"/>
        <v>1</v>
      </c>
      <c r="F56" s="19">
        <f t="shared" si="21"/>
        <v>-0.79249999999999998</v>
      </c>
      <c r="G56" s="16"/>
      <c r="H56" s="21">
        <f>H57-9</f>
        <v>16</v>
      </c>
      <c r="I56" s="21">
        <f>I57</f>
        <v>-2.98</v>
      </c>
      <c r="J56" s="19">
        <f t="shared" ref="J56:J61" si="25">AVERAGE(I55,I56)</f>
        <v>-0.53500000000000003</v>
      </c>
      <c r="K56" s="16">
        <f t="shared" ref="K56:K61" si="26">H56-H55</f>
        <v>9.7799999999999994</v>
      </c>
      <c r="L56" s="19">
        <f t="shared" si="24"/>
        <v>-5.2323000000000004</v>
      </c>
      <c r="M56" s="20"/>
      <c r="N56" s="20"/>
      <c r="O56" s="20"/>
      <c r="P56" s="22"/>
      <c r="Q56" s="21"/>
    </row>
    <row r="57" spans="1:17" x14ac:dyDescent="0.2">
      <c r="A57" s="135">
        <v>20</v>
      </c>
      <c r="B57" s="136">
        <v>-0.56000000000000005</v>
      </c>
      <c r="C57" s="132"/>
      <c r="D57" s="19">
        <f t="shared" si="19"/>
        <v>-0.66</v>
      </c>
      <c r="E57" s="16">
        <f t="shared" si="20"/>
        <v>2</v>
      </c>
      <c r="F57" s="19">
        <f t="shared" si="21"/>
        <v>-1.32</v>
      </c>
      <c r="G57" s="1"/>
      <c r="H57" s="21">
        <v>25</v>
      </c>
      <c r="I57" s="21">
        <v>-2.98</v>
      </c>
      <c r="J57" s="19">
        <f t="shared" si="25"/>
        <v>-2.98</v>
      </c>
      <c r="K57" s="16">
        <f t="shared" si="26"/>
        <v>9</v>
      </c>
      <c r="L57" s="19">
        <f t="shared" si="24"/>
        <v>-26.82</v>
      </c>
      <c r="M57" s="24"/>
      <c r="N57" s="24"/>
      <c r="O57" s="24"/>
      <c r="P57" s="22"/>
      <c r="Q57" s="21"/>
    </row>
    <row r="58" spans="1:17" x14ac:dyDescent="0.2">
      <c r="A58" s="135">
        <v>22</v>
      </c>
      <c r="B58" s="136">
        <v>-0.27100000000000002</v>
      </c>
      <c r="C58" s="132"/>
      <c r="D58" s="19">
        <f t="shared" si="19"/>
        <v>-0.41550000000000004</v>
      </c>
      <c r="E58" s="16">
        <f t="shared" si="20"/>
        <v>2</v>
      </c>
      <c r="F58" s="19">
        <f t="shared" si="21"/>
        <v>-0.83100000000000007</v>
      </c>
      <c r="G58" s="1"/>
      <c r="H58" s="16">
        <f>H57+9</f>
        <v>34</v>
      </c>
      <c r="I58" s="16">
        <f>I57</f>
        <v>-2.98</v>
      </c>
      <c r="J58" s="19">
        <f t="shared" si="25"/>
        <v>-2.98</v>
      </c>
      <c r="K58" s="16">
        <f t="shared" si="26"/>
        <v>9</v>
      </c>
      <c r="L58" s="19">
        <f t="shared" si="24"/>
        <v>-26.82</v>
      </c>
      <c r="M58" s="24"/>
      <c r="N58" s="24"/>
      <c r="O58" s="24"/>
      <c r="P58" s="22"/>
      <c r="Q58" s="21"/>
    </row>
    <row r="59" spans="1:17" x14ac:dyDescent="0.2">
      <c r="A59" s="135">
        <v>24</v>
      </c>
      <c r="B59" s="136">
        <v>6.6000000000000003E-2</v>
      </c>
      <c r="C59" s="132"/>
      <c r="D59" s="19">
        <f t="shared" si="19"/>
        <v>-0.10250000000000001</v>
      </c>
      <c r="E59" s="16">
        <f t="shared" si="20"/>
        <v>2</v>
      </c>
      <c r="F59" s="19">
        <f t="shared" si="21"/>
        <v>-0.20500000000000002</v>
      </c>
      <c r="G59" s="1"/>
      <c r="H59" s="16">
        <f>H58+(I59-I58)*2</f>
        <v>44.06</v>
      </c>
      <c r="I59" s="16">
        <v>2.0499999999999998</v>
      </c>
      <c r="J59" s="19">
        <f t="shared" si="25"/>
        <v>-0.46500000000000008</v>
      </c>
      <c r="K59" s="16">
        <f t="shared" si="26"/>
        <v>10.060000000000002</v>
      </c>
      <c r="L59" s="19">
        <f t="shared" si="24"/>
        <v>-4.6779000000000019</v>
      </c>
      <c r="M59" s="20"/>
      <c r="N59" s="20"/>
      <c r="O59" s="20"/>
      <c r="Q59" s="21"/>
    </row>
    <row r="60" spans="1:17" x14ac:dyDescent="0.2">
      <c r="A60" s="135">
        <v>26</v>
      </c>
      <c r="B60" s="136">
        <v>1.881</v>
      </c>
      <c r="C60" s="132" t="s">
        <v>18</v>
      </c>
      <c r="D60" s="19"/>
      <c r="E60" s="16"/>
      <c r="F60" s="19"/>
      <c r="G60" s="1"/>
      <c r="H60" s="2">
        <v>45</v>
      </c>
      <c r="I60" s="27">
        <v>2.0379999999999998</v>
      </c>
      <c r="J60" s="19">
        <f t="shared" si="25"/>
        <v>2.0439999999999996</v>
      </c>
      <c r="K60" s="16">
        <f t="shared" si="26"/>
        <v>0.93999999999999773</v>
      </c>
      <c r="L60" s="19">
        <f t="shared" si="24"/>
        <v>1.9213599999999951</v>
      </c>
      <c r="M60" s="20"/>
      <c r="N60" s="20"/>
      <c r="O60" s="20"/>
      <c r="Q60" s="21"/>
    </row>
    <row r="61" spans="1:17" x14ac:dyDescent="0.2">
      <c r="A61" s="135">
        <v>28</v>
      </c>
      <c r="B61" s="136">
        <v>1.8859999999999999</v>
      </c>
      <c r="C61" s="132"/>
      <c r="D61" s="19"/>
      <c r="E61" s="16"/>
      <c r="F61" s="19"/>
      <c r="G61" s="1"/>
      <c r="H61" s="17">
        <v>50</v>
      </c>
      <c r="I61" s="17">
        <v>2.0249999999999999</v>
      </c>
      <c r="J61" s="19">
        <f t="shared" si="25"/>
        <v>2.0314999999999999</v>
      </c>
      <c r="K61" s="16">
        <f t="shared" si="26"/>
        <v>5</v>
      </c>
      <c r="L61" s="19">
        <f t="shared" si="24"/>
        <v>10.157499999999999</v>
      </c>
      <c r="M61" s="20"/>
      <c r="N61" s="20"/>
      <c r="O61" s="20"/>
      <c r="Q61" s="21"/>
    </row>
    <row r="62" spans="1:17" x14ac:dyDescent="0.2">
      <c r="A62" s="137">
        <v>35</v>
      </c>
      <c r="B62" s="138">
        <v>1.4910000000000001</v>
      </c>
      <c r="C62" s="132"/>
      <c r="D62" s="19"/>
      <c r="E62" s="16"/>
      <c r="F62" s="19"/>
      <c r="H62" s="17"/>
      <c r="I62" s="17"/>
      <c r="J62" s="19"/>
      <c r="K62" s="16"/>
      <c r="L62" s="19"/>
      <c r="M62" s="20"/>
      <c r="N62" s="20"/>
      <c r="O62" s="20"/>
      <c r="Q62" s="21"/>
    </row>
    <row r="63" spans="1:17" x14ac:dyDescent="0.2">
      <c r="A63" s="137">
        <v>40</v>
      </c>
      <c r="B63" s="138">
        <v>1.496</v>
      </c>
      <c r="C63" s="132" t="s">
        <v>24</v>
      </c>
      <c r="D63" s="19"/>
      <c r="E63" s="16"/>
      <c r="F63" s="19"/>
      <c r="H63" s="17"/>
      <c r="I63" s="17"/>
      <c r="J63" s="19"/>
      <c r="K63" s="16"/>
      <c r="L63" s="19"/>
      <c r="N63" s="24"/>
      <c r="O63" s="24"/>
    </row>
    <row r="64" spans="1:17" x14ac:dyDescent="0.2">
      <c r="A64" s="17"/>
      <c r="B64" s="45"/>
      <c r="D64" s="19"/>
      <c r="E64" s="16"/>
      <c r="F64" s="19"/>
      <c r="H64" s="17"/>
      <c r="I64" s="17"/>
      <c r="J64" s="19"/>
      <c r="K64" s="16"/>
      <c r="L64" s="19"/>
      <c r="N64" s="14"/>
      <c r="O64" s="14"/>
    </row>
    <row r="65" spans="1:17" x14ac:dyDescent="0.2">
      <c r="A65" s="2"/>
      <c r="B65" s="3"/>
      <c r="C65" s="19"/>
      <c r="D65" s="16"/>
      <c r="E65" s="19"/>
      <c r="F65" s="16"/>
      <c r="G65" s="2"/>
      <c r="H65" s="2"/>
      <c r="I65" s="19"/>
      <c r="J65" s="16"/>
      <c r="K65" s="19"/>
      <c r="L65" s="24"/>
      <c r="M65" s="24"/>
      <c r="N65" s="24"/>
      <c r="O65" s="22"/>
      <c r="P65" s="21"/>
    </row>
    <row r="66" spans="1:17" ht="15" x14ac:dyDescent="0.2">
      <c r="A66" s="1" t="s">
        <v>7</v>
      </c>
      <c r="B66" s="1"/>
      <c r="C66" s="154">
        <v>0.3</v>
      </c>
      <c r="D66" s="154"/>
      <c r="H66" s="13"/>
      <c r="I66" s="13"/>
      <c r="J66" s="13"/>
      <c r="K66" s="13"/>
      <c r="L66" s="14"/>
      <c r="M66" s="14"/>
      <c r="N66" s="30"/>
    </row>
    <row r="67" spans="1:17" x14ac:dyDescent="0.2">
      <c r="A67" s="140" t="s">
        <v>8</v>
      </c>
      <c r="B67" s="140"/>
      <c r="C67" s="140"/>
      <c r="D67" s="140"/>
      <c r="E67" s="140"/>
      <c r="F67" s="5" t="s">
        <v>5</v>
      </c>
      <c r="G67" s="140" t="s">
        <v>9</v>
      </c>
      <c r="H67" s="140"/>
      <c r="I67" s="140"/>
      <c r="J67" s="140"/>
      <c r="K67" s="140"/>
      <c r="L67" s="15"/>
      <c r="M67" s="15"/>
      <c r="N67" s="15"/>
    </row>
    <row r="68" spans="1:17" x14ac:dyDescent="0.2">
      <c r="A68" s="135">
        <v>0</v>
      </c>
      <c r="B68" s="136">
        <v>-1.109</v>
      </c>
      <c r="C68" s="132" t="s">
        <v>25</v>
      </c>
      <c r="D68" s="16"/>
      <c r="E68" s="16"/>
      <c r="F68" s="16"/>
      <c r="G68" s="16"/>
      <c r="H68" s="17"/>
      <c r="I68" s="18"/>
      <c r="J68" s="19"/>
      <c r="K68" s="16"/>
      <c r="L68" s="19"/>
      <c r="M68" s="20"/>
      <c r="N68" s="20"/>
      <c r="O68" s="20"/>
      <c r="Q68" s="21"/>
    </row>
    <row r="69" spans="1:17" x14ac:dyDescent="0.2">
      <c r="A69" s="135">
        <v>2</v>
      </c>
      <c r="B69" s="136">
        <v>-0.83899999999999997</v>
      </c>
      <c r="C69" s="132"/>
      <c r="D69" s="19">
        <f t="shared" ref="D69:D84" si="27">(B68+B69)/2</f>
        <v>-0.97399999999999998</v>
      </c>
      <c r="E69" s="16">
        <f t="shared" ref="E69:E84" si="28">A69-A68</f>
        <v>2</v>
      </c>
      <c r="F69" s="19">
        <f>D69*E69</f>
        <v>-1.948</v>
      </c>
      <c r="G69" s="16"/>
      <c r="H69" s="2"/>
      <c r="I69" s="2"/>
      <c r="J69" s="19"/>
      <c r="K69" s="16"/>
      <c r="L69" s="19"/>
      <c r="M69" s="20"/>
      <c r="N69" s="20"/>
      <c r="O69" s="20"/>
      <c r="P69" s="22"/>
      <c r="Q69" s="21"/>
    </row>
    <row r="70" spans="1:17" x14ac:dyDescent="0.2">
      <c r="A70" s="135">
        <v>3</v>
      </c>
      <c r="B70" s="136">
        <v>-0.30399999999999999</v>
      </c>
      <c r="C70" s="132"/>
      <c r="D70" s="19">
        <f t="shared" si="27"/>
        <v>-0.57150000000000001</v>
      </c>
      <c r="E70" s="16">
        <f t="shared" si="28"/>
        <v>1</v>
      </c>
      <c r="F70" s="19">
        <f t="shared" ref="F70:F84" si="29">D70*E70</f>
        <v>-0.57150000000000001</v>
      </c>
      <c r="G70" s="16"/>
      <c r="H70" s="2"/>
      <c r="I70" s="2"/>
      <c r="J70" s="19"/>
      <c r="K70" s="16"/>
      <c r="L70" s="19"/>
      <c r="M70" s="20"/>
      <c r="N70" s="20"/>
      <c r="O70" s="20"/>
      <c r="P70" s="22"/>
      <c r="Q70" s="21"/>
    </row>
    <row r="71" spans="1:17" x14ac:dyDescent="0.2">
      <c r="A71" s="135">
        <v>5</v>
      </c>
      <c r="B71" s="136">
        <v>0.43099999999999999</v>
      </c>
      <c r="C71" s="132"/>
      <c r="D71" s="19">
        <f t="shared" si="27"/>
        <v>6.3500000000000001E-2</v>
      </c>
      <c r="E71" s="16">
        <f t="shared" si="28"/>
        <v>2</v>
      </c>
      <c r="F71" s="19">
        <f t="shared" si="29"/>
        <v>0.127</v>
      </c>
      <c r="G71" s="16"/>
      <c r="H71" s="2"/>
      <c r="I71" s="2"/>
      <c r="J71" s="19"/>
      <c r="K71" s="16"/>
      <c r="L71" s="19"/>
      <c r="M71" s="20"/>
      <c r="N71" s="20"/>
      <c r="O71" s="20"/>
      <c r="P71" s="22"/>
      <c r="Q71" s="21"/>
    </row>
    <row r="72" spans="1:17" x14ac:dyDescent="0.2">
      <c r="A72" s="135">
        <v>7</v>
      </c>
      <c r="B72" s="136">
        <v>1.968</v>
      </c>
      <c r="C72" s="132"/>
      <c r="D72" s="19">
        <f t="shared" si="27"/>
        <v>1.1995</v>
      </c>
      <c r="E72" s="16">
        <f t="shared" si="28"/>
        <v>2</v>
      </c>
      <c r="F72" s="19">
        <f t="shared" si="29"/>
        <v>2.399</v>
      </c>
      <c r="G72" s="16"/>
      <c r="H72" s="2"/>
      <c r="I72" s="2"/>
      <c r="J72" s="19"/>
      <c r="K72" s="16"/>
      <c r="L72" s="19"/>
      <c r="M72" s="20"/>
      <c r="N72" s="20"/>
      <c r="O72" s="20"/>
      <c r="P72" s="22"/>
      <c r="Q72" s="21"/>
    </row>
    <row r="73" spans="1:17" x14ac:dyDescent="0.2">
      <c r="A73" s="135">
        <v>10</v>
      </c>
      <c r="B73" s="136">
        <v>1.976</v>
      </c>
      <c r="C73" s="132" t="s">
        <v>20</v>
      </c>
      <c r="D73" s="19">
        <f t="shared" si="27"/>
        <v>1.972</v>
      </c>
      <c r="E73" s="16">
        <f t="shared" si="28"/>
        <v>3</v>
      </c>
      <c r="F73" s="19">
        <f t="shared" si="29"/>
        <v>5.9160000000000004</v>
      </c>
      <c r="G73" s="16"/>
      <c r="H73" s="2"/>
      <c r="I73" s="2"/>
      <c r="J73" s="19"/>
      <c r="K73" s="16"/>
      <c r="L73" s="19"/>
      <c r="M73" s="20"/>
      <c r="N73" s="20"/>
      <c r="O73" s="20"/>
      <c r="P73" s="22"/>
      <c r="Q73" s="21"/>
    </row>
    <row r="74" spans="1:17" x14ac:dyDescent="0.2">
      <c r="A74" s="135">
        <v>12</v>
      </c>
      <c r="B74" s="136">
        <v>-0.41899999999999998</v>
      </c>
      <c r="C74" s="132"/>
      <c r="D74" s="19">
        <f t="shared" si="27"/>
        <v>0.77849999999999997</v>
      </c>
      <c r="E74" s="16">
        <f t="shared" si="28"/>
        <v>2</v>
      </c>
      <c r="F74" s="19">
        <f t="shared" si="29"/>
        <v>1.5569999999999999</v>
      </c>
      <c r="G74" s="16"/>
      <c r="H74" s="2">
        <v>0</v>
      </c>
      <c r="I74" s="2">
        <v>2.206</v>
      </c>
      <c r="J74" s="19"/>
      <c r="K74" s="16"/>
      <c r="L74" s="19"/>
      <c r="M74" s="20"/>
      <c r="N74" s="20"/>
      <c r="O74" s="20"/>
      <c r="P74" s="22"/>
      <c r="Q74" s="21"/>
    </row>
    <row r="75" spans="1:17" x14ac:dyDescent="0.2">
      <c r="A75" s="135">
        <v>13</v>
      </c>
      <c r="B75" s="136">
        <v>-0.76500000000000001</v>
      </c>
      <c r="C75" s="132"/>
      <c r="D75" s="19">
        <f t="shared" si="27"/>
        <v>-0.59199999999999997</v>
      </c>
      <c r="E75" s="16">
        <f t="shared" si="28"/>
        <v>1</v>
      </c>
      <c r="F75" s="19">
        <f t="shared" si="29"/>
        <v>-0.59199999999999997</v>
      </c>
      <c r="G75" s="16"/>
      <c r="H75" s="2">
        <v>5</v>
      </c>
      <c r="I75" s="2">
        <v>2.165</v>
      </c>
      <c r="J75" s="19">
        <f t="shared" ref="J75" si="30">AVERAGE(I74,I75)</f>
        <v>2.1855000000000002</v>
      </c>
      <c r="K75" s="16">
        <f t="shared" ref="K75" si="31">H75-H74</f>
        <v>5</v>
      </c>
      <c r="L75" s="19">
        <f t="shared" ref="L75:L83" si="32">K75*J75</f>
        <v>10.927500000000002</v>
      </c>
      <c r="M75" s="20"/>
      <c r="N75" s="20"/>
      <c r="O75" s="20"/>
      <c r="P75" s="22"/>
      <c r="Q75" s="21"/>
    </row>
    <row r="76" spans="1:17" x14ac:dyDescent="0.2">
      <c r="A76" s="135">
        <v>14</v>
      </c>
      <c r="B76" s="136">
        <v>-0.96299999999999997</v>
      </c>
      <c r="C76" s="132"/>
      <c r="D76" s="19">
        <f t="shared" si="27"/>
        <v>-0.86399999999999999</v>
      </c>
      <c r="E76" s="16">
        <f t="shared" si="28"/>
        <v>1</v>
      </c>
      <c r="F76" s="19">
        <f t="shared" si="29"/>
        <v>-0.86399999999999999</v>
      </c>
      <c r="G76" s="16"/>
      <c r="H76" s="16">
        <f>H77-(I76-I77)*2</f>
        <v>7.7399999999999984</v>
      </c>
      <c r="I76" s="16">
        <v>2.16</v>
      </c>
      <c r="J76" s="19">
        <f>AVERAGE(I75,I76)</f>
        <v>2.1625000000000001</v>
      </c>
      <c r="K76" s="16">
        <f>H76-H75</f>
        <v>2.7399999999999984</v>
      </c>
      <c r="L76" s="19">
        <f t="shared" si="32"/>
        <v>5.9252499999999966</v>
      </c>
      <c r="M76" s="24"/>
      <c r="N76" s="24"/>
      <c r="O76" s="24"/>
      <c r="P76" s="22"/>
      <c r="Q76" s="21"/>
    </row>
    <row r="77" spans="1:17" x14ac:dyDescent="0.2">
      <c r="A77" s="135">
        <v>15</v>
      </c>
      <c r="B77" s="136">
        <v>-1.016</v>
      </c>
      <c r="C77" s="132" t="s">
        <v>19</v>
      </c>
      <c r="D77" s="19">
        <f t="shared" si="27"/>
        <v>-0.98950000000000005</v>
      </c>
      <c r="E77" s="16">
        <f t="shared" si="28"/>
        <v>1</v>
      </c>
      <c r="F77" s="19">
        <f t="shared" si="29"/>
        <v>-0.98950000000000005</v>
      </c>
      <c r="G77" s="16"/>
      <c r="H77" s="21">
        <f>H78-9</f>
        <v>18</v>
      </c>
      <c r="I77" s="21">
        <f>I78</f>
        <v>-2.97</v>
      </c>
      <c r="J77" s="19">
        <f t="shared" ref="J77:J83" si="33">AVERAGE(I76,I77)</f>
        <v>-0.40500000000000003</v>
      </c>
      <c r="K77" s="16">
        <f t="shared" ref="K77:K83" si="34">H77-H76</f>
        <v>10.260000000000002</v>
      </c>
      <c r="L77" s="19">
        <f t="shared" si="32"/>
        <v>-4.1553000000000013</v>
      </c>
      <c r="M77" s="20"/>
      <c r="N77" s="20"/>
      <c r="O77" s="20"/>
      <c r="P77" s="22"/>
      <c r="Q77" s="21"/>
    </row>
    <row r="78" spans="1:17" x14ac:dyDescent="0.2">
      <c r="A78" s="135">
        <v>16</v>
      </c>
      <c r="B78" s="136">
        <v>-0.96</v>
      </c>
      <c r="C78" s="132"/>
      <c r="D78" s="19">
        <f t="shared" si="27"/>
        <v>-0.98799999999999999</v>
      </c>
      <c r="E78" s="16">
        <f t="shared" si="28"/>
        <v>1</v>
      </c>
      <c r="F78" s="19">
        <f t="shared" si="29"/>
        <v>-0.98799999999999999</v>
      </c>
      <c r="G78" s="1"/>
      <c r="H78" s="21">
        <v>27</v>
      </c>
      <c r="I78" s="21">
        <v>-2.97</v>
      </c>
      <c r="J78" s="19">
        <f t="shared" si="33"/>
        <v>-2.97</v>
      </c>
      <c r="K78" s="16">
        <f t="shared" si="34"/>
        <v>9</v>
      </c>
      <c r="L78" s="19">
        <f t="shared" si="32"/>
        <v>-26.73</v>
      </c>
      <c r="M78" s="24"/>
      <c r="N78" s="24"/>
      <c r="O78" s="24"/>
      <c r="P78" s="22"/>
      <c r="Q78" s="21"/>
    </row>
    <row r="79" spans="1:17" x14ac:dyDescent="0.2">
      <c r="A79" s="135">
        <v>17</v>
      </c>
      <c r="B79" s="136">
        <v>-0.76600000000000001</v>
      </c>
      <c r="C79" s="132"/>
      <c r="D79" s="19">
        <f t="shared" si="27"/>
        <v>-0.86299999999999999</v>
      </c>
      <c r="E79" s="16">
        <f t="shared" si="28"/>
        <v>1</v>
      </c>
      <c r="F79" s="19">
        <f t="shared" si="29"/>
        <v>-0.86299999999999999</v>
      </c>
      <c r="G79" s="1"/>
      <c r="H79" s="16">
        <f>H78+9</f>
        <v>36</v>
      </c>
      <c r="I79" s="16">
        <f>I78</f>
        <v>-2.97</v>
      </c>
      <c r="J79" s="19">
        <f t="shared" si="33"/>
        <v>-2.97</v>
      </c>
      <c r="K79" s="16">
        <f t="shared" si="34"/>
        <v>9</v>
      </c>
      <c r="L79" s="19">
        <f t="shared" si="32"/>
        <v>-26.73</v>
      </c>
      <c r="M79" s="24"/>
      <c r="N79" s="24"/>
      <c r="O79" s="24"/>
      <c r="P79" s="22"/>
      <c r="Q79" s="21"/>
    </row>
    <row r="80" spans="1:17" x14ac:dyDescent="0.2">
      <c r="A80" s="135">
        <v>18</v>
      </c>
      <c r="B80" s="136">
        <v>-0.46200000000000002</v>
      </c>
      <c r="C80" s="132"/>
      <c r="D80" s="19">
        <f t="shared" si="27"/>
        <v>-0.61399999999999999</v>
      </c>
      <c r="E80" s="16">
        <f t="shared" si="28"/>
        <v>1</v>
      </c>
      <c r="F80" s="19">
        <f t="shared" si="29"/>
        <v>-0.61399999999999999</v>
      </c>
      <c r="G80" s="1"/>
      <c r="H80" s="16">
        <f>H79+(I80-I79)*2</f>
        <v>45.94</v>
      </c>
      <c r="I80" s="16">
        <v>2</v>
      </c>
      <c r="J80" s="19">
        <f t="shared" si="33"/>
        <v>-0.4850000000000001</v>
      </c>
      <c r="K80" s="16">
        <f t="shared" si="34"/>
        <v>9.9399999999999977</v>
      </c>
      <c r="L80" s="19">
        <f t="shared" si="32"/>
        <v>-4.8209</v>
      </c>
      <c r="M80" s="20"/>
      <c r="N80" s="20"/>
      <c r="O80" s="20"/>
      <c r="Q80" s="21"/>
    </row>
    <row r="81" spans="1:17" x14ac:dyDescent="0.2">
      <c r="A81" s="135">
        <v>20</v>
      </c>
      <c r="B81" s="136">
        <v>2.1360000000000001</v>
      </c>
      <c r="C81" s="132" t="s">
        <v>18</v>
      </c>
      <c r="D81" s="19">
        <f t="shared" si="27"/>
        <v>0.83700000000000008</v>
      </c>
      <c r="E81" s="16">
        <f t="shared" si="28"/>
        <v>2</v>
      </c>
      <c r="F81" s="19">
        <f t="shared" si="29"/>
        <v>1.6740000000000002</v>
      </c>
      <c r="G81" s="1"/>
      <c r="H81" s="2">
        <v>46</v>
      </c>
      <c r="I81" s="27">
        <v>2.016</v>
      </c>
      <c r="J81" s="19">
        <f t="shared" si="33"/>
        <v>2.008</v>
      </c>
      <c r="K81" s="16">
        <f t="shared" si="34"/>
        <v>6.0000000000002274E-2</v>
      </c>
      <c r="L81" s="19">
        <f t="shared" si="32"/>
        <v>0.12048000000000457</v>
      </c>
      <c r="M81" s="20"/>
      <c r="N81" s="20"/>
      <c r="O81" s="20"/>
      <c r="Q81" s="21"/>
    </row>
    <row r="82" spans="1:17" x14ac:dyDescent="0.2">
      <c r="A82" s="135">
        <v>22</v>
      </c>
      <c r="B82" s="136">
        <v>2.141</v>
      </c>
      <c r="C82" s="132" t="s">
        <v>30</v>
      </c>
      <c r="D82" s="19">
        <f t="shared" si="27"/>
        <v>2.1385000000000001</v>
      </c>
      <c r="E82" s="16">
        <f t="shared" si="28"/>
        <v>2</v>
      </c>
      <c r="F82" s="19">
        <f t="shared" si="29"/>
        <v>4.2770000000000001</v>
      </c>
      <c r="G82" s="1"/>
      <c r="H82" s="17">
        <v>49</v>
      </c>
      <c r="I82" s="17">
        <v>3.1059999999999999</v>
      </c>
      <c r="J82" s="19">
        <f t="shared" si="33"/>
        <v>2.5609999999999999</v>
      </c>
      <c r="K82" s="16">
        <f t="shared" si="34"/>
        <v>3</v>
      </c>
      <c r="L82" s="19">
        <f t="shared" si="32"/>
        <v>7.6829999999999998</v>
      </c>
      <c r="M82" s="20"/>
      <c r="N82" s="20"/>
      <c r="O82" s="20"/>
      <c r="Q82" s="21"/>
    </row>
    <row r="83" spans="1:17" x14ac:dyDescent="0.2">
      <c r="A83" s="137">
        <v>23</v>
      </c>
      <c r="B83" s="138">
        <v>2.145</v>
      </c>
      <c r="C83" s="132" t="s">
        <v>17</v>
      </c>
      <c r="D83" s="19">
        <f t="shared" si="27"/>
        <v>2.1429999999999998</v>
      </c>
      <c r="E83" s="16">
        <f t="shared" si="28"/>
        <v>1</v>
      </c>
      <c r="F83" s="19">
        <f t="shared" si="29"/>
        <v>2.1429999999999998</v>
      </c>
      <c r="H83" s="17">
        <v>52</v>
      </c>
      <c r="I83" s="17">
        <v>3.2149999999999999</v>
      </c>
      <c r="J83" s="19">
        <f t="shared" si="33"/>
        <v>3.1604999999999999</v>
      </c>
      <c r="K83" s="16">
        <f t="shared" si="34"/>
        <v>3</v>
      </c>
      <c r="L83" s="19">
        <f t="shared" si="32"/>
        <v>9.4815000000000005</v>
      </c>
      <c r="M83" s="20"/>
      <c r="N83" s="20"/>
      <c r="O83" s="20"/>
      <c r="Q83" s="21"/>
    </row>
    <row r="84" spans="1:17" x14ac:dyDescent="0.2">
      <c r="A84" s="17"/>
      <c r="B84" s="45"/>
      <c r="D84" s="19">
        <f t="shared" si="27"/>
        <v>1.0725</v>
      </c>
      <c r="E84" s="16">
        <f t="shared" si="28"/>
        <v>-23</v>
      </c>
      <c r="F84" s="19">
        <f t="shared" si="29"/>
        <v>-24.6675</v>
      </c>
      <c r="H84" s="17"/>
      <c r="I84" s="17"/>
      <c r="J84" s="19"/>
      <c r="K84" s="16"/>
      <c r="L84" s="19"/>
      <c r="N84" s="24"/>
      <c r="O84" s="24"/>
    </row>
    <row r="85" spans="1:17" x14ac:dyDescent="0.2">
      <c r="A85" s="2"/>
      <c r="B85" s="3"/>
      <c r="C85" s="19"/>
      <c r="D85" s="16"/>
      <c r="E85" s="19"/>
      <c r="F85" s="16"/>
      <c r="G85" s="2"/>
      <c r="H85" s="2"/>
      <c r="I85" s="19"/>
      <c r="J85" s="16"/>
      <c r="K85" s="19"/>
      <c r="L85" s="24"/>
      <c r="M85" s="24"/>
      <c r="N85" s="24"/>
      <c r="O85" s="22"/>
      <c r="P85" s="21"/>
    </row>
    <row r="86" spans="1:17" ht="15" x14ac:dyDescent="0.2">
      <c r="A86" s="1" t="s">
        <v>7</v>
      </c>
      <c r="B86" s="1"/>
      <c r="C86" s="154">
        <v>0.4</v>
      </c>
      <c r="D86" s="154"/>
      <c r="H86" s="13"/>
      <c r="I86" s="13"/>
      <c r="J86" s="13"/>
      <c r="K86" s="13"/>
      <c r="L86" s="14"/>
      <c r="M86" s="14"/>
      <c r="N86" s="14"/>
    </row>
    <row r="87" spans="1:17" x14ac:dyDescent="0.2">
      <c r="A87" s="140" t="s">
        <v>8</v>
      </c>
      <c r="B87" s="140"/>
      <c r="C87" s="140"/>
      <c r="D87" s="140"/>
      <c r="E87" s="140"/>
      <c r="F87" s="5" t="s">
        <v>5</v>
      </c>
      <c r="G87" s="140" t="s">
        <v>9</v>
      </c>
      <c r="H87" s="140"/>
      <c r="I87" s="140"/>
      <c r="J87" s="140"/>
      <c r="K87" s="140"/>
      <c r="L87" s="15"/>
      <c r="M87" s="15"/>
      <c r="N87" s="20"/>
    </row>
    <row r="88" spans="1:17" x14ac:dyDescent="0.2">
      <c r="A88" s="135">
        <v>0</v>
      </c>
      <c r="B88" s="136">
        <v>1.25</v>
      </c>
      <c r="C88" s="132" t="s">
        <v>31</v>
      </c>
      <c r="D88" s="16"/>
      <c r="E88" s="16"/>
      <c r="F88" s="16"/>
      <c r="G88" s="16"/>
      <c r="H88" s="17">
        <v>0</v>
      </c>
      <c r="I88" s="18">
        <v>-0.16500000000000001</v>
      </c>
      <c r="J88" s="19"/>
      <c r="K88" s="16"/>
      <c r="L88" s="19"/>
      <c r="M88" s="20"/>
      <c r="N88" s="20"/>
      <c r="O88" s="20"/>
      <c r="Q88" s="21"/>
    </row>
    <row r="89" spans="1:17" x14ac:dyDescent="0.2">
      <c r="A89" s="135">
        <v>6</v>
      </c>
      <c r="B89" s="136">
        <v>1.411</v>
      </c>
      <c r="C89" s="132"/>
      <c r="D89" s="19">
        <f t="shared" ref="D89:D103" si="35">(B88+B89)/2</f>
        <v>1.3305</v>
      </c>
      <c r="E89" s="16">
        <f t="shared" ref="E89:E103" si="36">A89-A88</f>
        <v>6</v>
      </c>
      <c r="F89" s="19">
        <f>D89*E89</f>
        <v>7.9830000000000005</v>
      </c>
      <c r="G89" s="16"/>
      <c r="H89" s="2">
        <v>3</v>
      </c>
      <c r="I89" s="2">
        <v>0.23799999999999999</v>
      </c>
      <c r="J89" s="19">
        <f t="shared" ref="J89:J91" si="37">AVERAGE(I88,I89)</f>
        <v>3.6499999999999991E-2</v>
      </c>
      <c r="K89" s="16">
        <f t="shared" ref="K89:K91" si="38">H89-H88</f>
        <v>3</v>
      </c>
      <c r="L89" s="19">
        <f t="shared" ref="L89:L91" si="39">K89*J89</f>
        <v>0.10949999999999997</v>
      </c>
      <c r="M89" s="20"/>
      <c r="N89" s="20"/>
      <c r="O89" s="20"/>
      <c r="P89" s="22"/>
      <c r="Q89" s="21"/>
    </row>
    <row r="90" spans="1:17" x14ac:dyDescent="0.2">
      <c r="A90" s="135">
        <v>7</v>
      </c>
      <c r="B90" s="136">
        <v>2.5259999999999998</v>
      </c>
      <c r="C90" s="132"/>
      <c r="D90" s="19">
        <f t="shared" si="35"/>
        <v>1.9684999999999999</v>
      </c>
      <c r="E90" s="16">
        <f t="shared" si="36"/>
        <v>1</v>
      </c>
      <c r="F90" s="19">
        <f t="shared" ref="F90:F103" si="40">D90*E90</f>
        <v>1.9684999999999999</v>
      </c>
      <c r="G90" s="16"/>
      <c r="H90" s="2">
        <v>6</v>
      </c>
      <c r="I90" s="2">
        <v>1.7390000000000001</v>
      </c>
      <c r="J90" s="19">
        <f t="shared" si="37"/>
        <v>0.98850000000000005</v>
      </c>
      <c r="K90" s="16">
        <f t="shared" si="38"/>
        <v>3</v>
      </c>
      <c r="L90" s="19">
        <f t="shared" si="39"/>
        <v>2.9655</v>
      </c>
      <c r="M90" s="20"/>
      <c r="N90" s="20"/>
      <c r="O90" s="20"/>
      <c r="P90" s="22"/>
      <c r="Q90" s="21"/>
    </row>
    <row r="91" spans="1:17" x14ac:dyDescent="0.2">
      <c r="A91" s="135">
        <v>10</v>
      </c>
      <c r="B91" s="136">
        <v>2.536</v>
      </c>
      <c r="C91" s="132" t="s">
        <v>20</v>
      </c>
      <c r="D91" s="19">
        <f t="shared" si="35"/>
        <v>2.5309999999999997</v>
      </c>
      <c r="E91" s="16">
        <f t="shared" si="36"/>
        <v>3</v>
      </c>
      <c r="F91" s="19">
        <f t="shared" si="40"/>
        <v>7.5929999999999991</v>
      </c>
      <c r="G91" s="16"/>
      <c r="H91" s="2">
        <v>8</v>
      </c>
      <c r="I91" s="2">
        <v>3.03</v>
      </c>
      <c r="J91" s="19">
        <f t="shared" si="37"/>
        <v>2.3845000000000001</v>
      </c>
      <c r="K91" s="16">
        <f t="shared" si="38"/>
        <v>2</v>
      </c>
      <c r="L91" s="19">
        <f t="shared" si="39"/>
        <v>4.7690000000000001</v>
      </c>
      <c r="M91" s="20"/>
      <c r="N91" s="20"/>
      <c r="O91" s="20"/>
      <c r="P91" s="22"/>
      <c r="Q91" s="21"/>
    </row>
    <row r="92" spans="1:17" x14ac:dyDescent="0.2">
      <c r="A92" s="135">
        <v>12</v>
      </c>
      <c r="B92" s="136">
        <v>-0.39400000000000002</v>
      </c>
      <c r="C92" s="132"/>
      <c r="D92" s="19">
        <f t="shared" si="35"/>
        <v>1.071</v>
      </c>
      <c r="E92" s="16">
        <f t="shared" si="36"/>
        <v>2</v>
      </c>
      <c r="F92" s="19">
        <f t="shared" si="40"/>
        <v>2.1419999999999999</v>
      </c>
      <c r="G92" s="16"/>
      <c r="H92" s="2">
        <v>10</v>
      </c>
      <c r="I92" s="2">
        <v>3.0310000000000001</v>
      </c>
      <c r="J92" s="19">
        <f t="shared" ref="J92:J95" si="41">AVERAGE(I91,I92)</f>
        <v>3.0305</v>
      </c>
      <c r="K92" s="16">
        <f t="shared" ref="K92:K95" si="42">H92-H91</f>
        <v>2</v>
      </c>
      <c r="L92" s="19">
        <f t="shared" ref="L92:L103" si="43">K92*J92</f>
        <v>6.0609999999999999</v>
      </c>
      <c r="M92" s="20"/>
      <c r="N92" s="20"/>
      <c r="O92" s="20"/>
      <c r="P92" s="22"/>
      <c r="Q92" s="21"/>
    </row>
    <row r="93" spans="1:17" x14ac:dyDescent="0.2">
      <c r="A93" s="135">
        <v>14</v>
      </c>
      <c r="B93" s="136">
        <v>-0.76100000000000001</v>
      </c>
      <c r="C93" s="132"/>
      <c r="D93" s="19">
        <f t="shared" si="35"/>
        <v>-0.57750000000000001</v>
      </c>
      <c r="E93" s="16">
        <f t="shared" si="36"/>
        <v>2</v>
      </c>
      <c r="F93" s="19">
        <f t="shared" si="40"/>
        <v>-1.155</v>
      </c>
      <c r="G93" s="16"/>
      <c r="H93" s="2">
        <v>12</v>
      </c>
      <c r="I93" s="2">
        <v>1.9350000000000001</v>
      </c>
      <c r="J93" s="19">
        <f t="shared" si="41"/>
        <v>2.4830000000000001</v>
      </c>
      <c r="K93" s="16">
        <f t="shared" si="42"/>
        <v>2</v>
      </c>
      <c r="L93" s="19">
        <f t="shared" si="43"/>
        <v>4.9660000000000002</v>
      </c>
      <c r="M93" s="20"/>
      <c r="N93" s="20"/>
      <c r="O93" s="20"/>
      <c r="P93" s="22"/>
      <c r="Q93" s="21"/>
    </row>
    <row r="94" spans="1:17" x14ac:dyDescent="0.2">
      <c r="A94" s="135">
        <v>15</v>
      </c>
      <c r="B94" s="136">
        <v>-0.98699999999999999</v>
      </c>
      <c r="C94" s="132"/>
      <c r="D94" s="19">
        <f t="shared" si="35"/>
        <v>-0.874</v>
      </c>
      <c r="E94" s="16">
        <f t="shared" si="36"/>
        <v>1</v>
      </c>
      <c r="F94" s="19">
        <f t="shared" si="40"/>
        <v>-0.874</v>
      </c>
      <c r="G94" s="16"/>
      <c r="H94" s="2">
        <v>15</v>
      </c>
      <c r="I94" s="2">
        <v>0.748</v>
      </c>
      <c r="J94" s="19">
        <f t="shared" si="41"/>
        <v>1.3414999999999999</v>
      </c>
      <c r="K94" s="16">
        <f t="shared" si="42"/>
        <v>3</v>
      </c>
      <c r="L94" s="19">
        <f t="shared" si="43"/>
        <v>4.0244999999999997</v>
      </c>
      <c r="M94" s="20"/>
      <c r="N94" s="20"/>
      <c r="O94" s="20"/>
      <c r="P94" s="22"/>
      <c r="Q94" s="21"/>
    </row>
    <row r="95" spans="1:17" x14ac:dyDescent="0.2">
      <c r="A95" s="135">
        <v>16</v>
      </c>
      <c r="B95" s="136">
        <v>-1.0389999999999999</v>
      </c>
      <c r="C95" s="132" t="s">
        <v>19</v>
      </c>
      <c r="D95" s="19">
        <f t="shared" si="35"/>
        <v>-1.0129999999999999</v>
      </c>
      <c r="E95" s="16">
        <f t="shared" si="36"/>
        <v>1</v>
      </c>
      <c r="F95" s="19">
        <f t="shared" si="40"/>
        <v>-1.0129999999999999</v>
      </c>
      <c r="G95" s="16"/>
      <c r="H95" s="2">
        <v>18</v>
      </c>
      <c r="I95" s="2">
        <v>0.13800000000000001</v>
      </c>
      <c r="J95" s="19">
        <f t="shared" si="41"/>
        <v>0.443</v>
      </c>
      <c r="K95" s="16">
        <f t="shared" si="42"/>
        <v>3</v>
      </c>
      <c r="L95" s="19">
        <f t="shared" si="43"/>
        <v>1.329</v>
      </c>
      <c r="M95" s="20"/>
      <c r="N95" s="20"/>
      <c r="O95" s="20"/>
      <c r="P95" s="22"/>
      <c r="Q95" s="21"/>
    </row>
    <row r="96" spans="1:17" x14ac:dyDescent="0.2">
      <c r="A96" s="135">
        <v>17</v>
      </c>
      <c r="B96" s="136">
        <v>-0.98299999999999998</v>
      </c>
      <c r="C96" s="132"/>
      <c r="D96" s="19">
        <f t="shared" si="35"/>
        <v>-1.0109999999999999</v>
      </c>
      <c r="E96" s="16">
        <f t="shared" si="36"/>
        <v>1</v>
      </c>
      <c r="F96" s="19">
        <f t="shared" si="40"/>
        <v>-1.0109999999999999</v>
      </c>
      <c r="G96" s="16"/>
      <c r="H96" s="16">
        <f>H97-(I96-I97)*2</f>
        <v>19.079999999999998</v>
      </c>
      <c r="I96" s="16">
        <v>-0.5</v>
      </c>
      <c r="J96" s="19">
        <f>AVERAGE(I95,I96)</f>
        <v>-0.18099999999999999</v>
      </c>
      <c r="K96" s="16">
        <f>H96-H95</f>
        <v>1.0799999999999983</v>
      </c>
      <c r="L96" s="19">
        <f t="shared" si="43"/>
        <v>-0.19547999999999968</v>
      </c>
      <c r="M96" s="24"/>
      <c r="N96" s="24"/>
      <c r="O96" s="24"/>
      <c r="P96" s="22"/>
      <c r="Q96" s="21"/>
    </row>
    <row r="97" spans="1:17" x14ac:dyDescent="0.2">
      <c r="A97" s="135">
        <v>18</v>
      </c>
      <c r="B97" s="136">
        <v>-0.77400000000000002</v>
      </c>
      <c r="C97" s="132"/>
      <c r="D97" s="19">
        <f t="shared" si="35"/>
        <v>-0.87850000000000006</v>
      </c>
      <c r="E97" s="16">
        <f t="shared" si="36"/>
        <v>1</v>
      </c>
      <c r="F97" s="19">
        <f t="shared" si="40"/>
        <v>-0.87850000000000006</v>
      </c>
      <c r="G97" s="16"/>
      <c r="H97" s="21">
        <f>H98-9</f>
        <v>24</v>
      </c>
      <c r="I97" s="21">
        <f>I98</f>
        <v>-2.96</v>
      </c>
      <c r="J97" s="19">
        <f t="shared" ref="J97:J103" si="44">AVERAGE(I96,I97)</f>
        <v>-1.73</v>
      </c>
      <c r="K97" s="16">
        <f t="shared" ref="K97:K103" si="45">H97-H96</f>
        <v>4.9200000000000017</v>
      </c>
      <c r="L97" s="19">
        <f t="shared" si="43"/>
        <v>-8.5116000000000032</v>
      </c>
      <c r="M97" s="20"/>
      <c r="N97" s="20"/>
      <c r="O97" s="20"/>
      <c r="P97" s="22"/>
      <c r="Q97" s="21"/>
    </row>
    <row r="98" spans="1:17" x14ac:dyDescent="0.2">
      <c r="A98" s="135">
        <v>20</v>
      </c>
      <c r="B98" s="136">
        <v>-0.40400000000000003</v>
      </c>
      <c r="C98" s="132"/>
      <c r="D98" s="19">
        <f t="shared" si="35"/>
        <v>-0.58899999999999997</v>
      </c>
      <c r="E98" s="16">
        <f t="shared" si="36"/>
        <v>2</v>
      </c>
      <c r="F98" s="19">
        <f t="shared" si="40"/>
        <v>-1.1779999999999999</v>
      </c>
      <c r="G98" s="1"/>
      <c r="H98" s="21">
        <v>33</v>
      </c>
      <c r="I98" s="21">
        <v>-2.96</v>
      </c>
      <c r="J98" s="19">
        <f t="shared" si="44"/>
        <v>-2.96</v>
      </c>
      <c r="K98" s="16">
        <f t="shared" si="45"/>
        <v>9</v>
      </c>
      <c r="L98" s="19">
        <f t="shared" si="43"/>
        <v>-26.64</v>
      </c>
      <c r="M98" s="24"/>
      <c r="N98" s="24"/>
      <c r="O98" s="24"/>
      <c r="P98" s="22"/>
      <c r="Q98" s="21"/>
    </row>
    <row r="99" spans="1:17" x14ac:dyDescent="0.2">
      <c r="A99" s="135">
        <v>22</v>
      </c>
      <c r="B99" s="136">
        <v>2.3109999999999999</v>
      </c>
      <c r="C99" s="132" t="s">
        <v>18</v>
      </c>
      <c r="D99" s="19">
        <f t="shared" si="35"/>
        <v>0.95350000000000001</v>
      </c>
      <c r="E99" s="16">
        <f t="shared" si="36"/>
        <v>2</v>
      </c>
      <c r="F99" s="19">
        <f t="shared" si="40"/>
        <v>1.907</v>
      </c>
      <c r="G99" s="1"/>
      <c r="H99" s="16">
        <f>H98+9</f>
        <v>42</v>
      </c>
      <c r="I99" s="16">
        <f>I98</f>
        <v>-2.96</v>
      </c>
      <c r="J99" s="19">
        <f t="shared" si="44"/>
        <v>-2.96</v>
      </c>
      <c r="K99" s="16">
        <f t="shared" si="45"/>
        <v>9</v>
      </c>
      <c r="L99" s="19">
        <f t="shared" si="43"/>
        <v>-26.64</v>
      </c>
      <c r="M99" s="24"/>
      <c r="N99" s="24"/>
      <c r="O99" s="24"/>
      <c r="P99" s="22"/>
      <c r="Q99" s="21"/>
    </row>
    <row r="100" spans="1:17" x14ac:dyDescent="0.2">
      <c r="A100" s="135">
        <v>25</v>
      </c>
      <c r="B100" s="136">
        <v>2.306</v>
      </c>
      <c r="C100" s="132" t="s">
        <v>30</v>
      </c>
      <c r="D100" s="19">
        <f t="shared" si="35"/>
        <v>2.3085</v>
      </c>
      <c r="E100" s="16">
        <f t="shared" si="36"/>
        <v>3</v>
      </c>
      <c r="F100" s="19">
        <f t="shared" si="40"/>
        <v>6.9254999999999995</v>
      </c>
      <c r="G100" s="1"/>
      <c r="H100" s="16">
        <f>H99+(I100-I99)*2</f>
        <v>48.92</v>
      </c>
      <c r="I100" s="16">
        <v>0.5</v>
      </c>
      <c r="J100" s="19">
        <f t="shared" si="44"/>
        <v>-1.23</v>
      </c>
      <c r="K100" s="16">
        <f t="shared" si="45"/>
        <v>6.9200000000000017</v>
      </c>
      <c r="L100" s="19">
        <f t="shared" si="43"/>
        <v>-8.5116000000000014</v>
      </c>
      <c r="M100" s="20"/>
      <c r="N100" s="20"/>
      <c r="O100" s="20"/>
      <c r="Q100" s="21"/>
    </row>
    <row r="101" spans="1:17" x14ac:dyDescent="0.2">
      <c r="A101" s="2"/>
      <c r="B101" s="3"/>
      <c r="D101" s="19">
        <f t="shared" si="35"/>
        <v>1.153</v>
      </c>
      <c r="E101" s="16">
        <f t="shared" si="36"/>
        <v>-25</v>
      </c>
      <c r="F101" s="19">
        <f t="shared" si="40"/>
        <v>-28.824999999999999</v>
      </c>
      <c r="G101" s="1"/>
      <c r="H101" s="2">
        <v>50</v>
      </c>
      <c r="I101" s="27">
        <v>0.63500000000000001</v>
      </c>
      <c r="J101" s="19">
        <f t="shared" si="44"/>
        <v>0.5675</v>
      </c>
      <c r="K101" s="16">
        <f t="shared" si="45"/>
        <v>1.0799999999999983</v>
      </c>
      <c r="L101" s="19">
        <f t="shared" si="43"/>
        <v>0.612899999999999</v>
      </c>
      <c r="M101" s="20"/>
      <c r="N101" s="20"/>
      <c r="O101" s="20"/>
      <c r="Q101" s="21"/>
    </row>
    <row r="102" spans="1:17" x14ac:dyDescent="0.2">
      <c r="A102" s="2"/>
      <c r="B102" s="3"/>
      <c r="D102" s="19">
        <f t="shared" si="35"/>
        <v>0</v>
      </c>
      <c r="E102" s="16">
        <f t="shared" si="36"/>
        <v>0</v>
      </c>
      <c r="F102" s="19">
        <f t="shared" si="40"/>
        <v>0</v>
      </c>
      <c r="G102" s="1"/>
      <c r="H102" s="17">
        <v>53</v>
      </c>
      <c r="I102" s="17">
        <v>1.7390000000000001</v>
      </c>
      <c r="J102" s="19">
        <f t="shared" si="44"/>
        <v>1.1870000000000001</v>
      </c>
      <c r="K102" s="16">
        <f t="shared" si="45"/>
        <v>3</v>
      </c>
      <c r="L102" s="19">
        <f t="shared" si="43"/>
        <v>3.5609999999999999</v>
      </c>
      <c r="M102" s="20"/>
      <c r="N102" s="20"/>
      <c r="O102" s="20"/>
      <c r="Q102" s="21"/>
    </row>
    <row r="103" spans="1:17" x14ac:dyDescent="0.2">
      <c r="A103" s="17"/>
      <c r="B103" s="45"/>
      <c r="D103" s="19">
        <f t="shared" si="35"/>
        <v>0</v>
      </c>
      <c r="E103" s="16">
        <f t="shared" si="36"/>
        <v>0</v>
      </c>
      <c r="F103" s="19">
        <f t="shared" si="40"/>
        <v>0</v>
      </c>
      <c r="H103" s="17">
        <v>56</v>
      </c>
      <c r="I103" s="17">
        <v>2.9289999999999998</v>
      </c>
      <c r="J103" s="19">
        <f t="shared" si="44"/>
        <v>2.3340000000000001</v>
      </c>
      <c r="K103" s="16">
        <f t="shared" si="45"/>
        <v>3</v>
      </c>
      <c r="L103" s="19">
        <f t="shared" si="43"/>
        <v>7.0020000000000007</v>
      </c>
      <c r="M103" s="20"/>
      <c r="N103" s="20"/>
      <c r="O103" s="20"/>
      <c r="Q103" s="21"/>
    </row>
    <row r="104" spans="1:17" ht="15" x14ac:dyDescent="0.2">
      <c r="A104" s="13"/>
      <c r="B104" s="29"/>
      <c r="C104" s="62"/>
      <c r="D104" s="16"/>
      <c r="E104" s="19"/>
      <c r="F104" s="155" t="s">
        <v>10</v>
      </c>
      <c r="G104" s="155"/>
      <c r="H104" s="19" t="e">
        <f>#REF!</f>
        <v>#REF!</v>
      </c>
      <c r="I104" s="19" t="s">
        <v>11</v>
      </c>
      <c r="J104" s="16" t="e">
        <f>#REF!</f>
        <v>#REF!</v>
      </c>
      <c r="K104" s="19" t="e">
        <f>H104-J104</f>
        <v>#REF!</v>
      </c>
      <c r="L104" s="24"/>
      <c r="M104" s="14"/>
      <c r="N104" s="14"/>
    </row>
    <row r="105" spans="1:17" ht="15" x14ac:dyDescent="0.2">
      <c r="A105" s="1" t="s">
        <v>7</v>
      </c>
      <c r="B105" s="1"/>
      <c r="C105" s="154">
        <v>0.5</v>
      </c>
      <c r="D105" s="154"/>
      <c r="H105" s="13"/>
      <c r="I105" s="13"/>
      <c r="J105" s="13"/>
      <c r="K105" s="13"/>
      <c r="L105" s="14"/>
      <c r="M105" s="14"/>
      <c r="N105" s="14"/>
    </row>
    <row r="106" spans="1:17" x14ac:dyDescent="0.2">
      <c r="A106" s="140" t="s">
        <v>8</v>
      </c>
      <c r="B106" s="140"/>
      <c r="C106" s="140"/>
      <c r="D106" s="140"/>
      <c r="E106" s="140"/>
      <c r="F106" s="5" t="s">
        <v>5</v>
      </c>
      <c r="G106" s="140" t="s">
        <v>9</v>
      </c>
      <c r="H106" s="140"/>
      <c r="I106" s="140"/>
      <c r="J106" s="140"/>
      <c r="K106" s="140"/>
      <c r="L106" s="15"/>
      <c r="M106" s="15"/>
      <c r="N106" s="20"/>
    </row>
    <row r="107" spans="1:17" x14ac:dyDescent="0.2">
      <c r="A107" s="135">
        <v>0</v>
      </c>
      <c r="B107" s="136">
        <v>-0.81799999999999995</v>
      </c>
      <c r="C107" s="132" t="s">
        <v>33</v>
      </c>
      <c r="D107" s="16"/>
      <c r="E107" s="16"/>
      <c r="F107" s="16"/>
      <c r="G107" s="16"/>
      <c r="H107" s="17"/>
      <c r="I107" s="18"/>
      <c r="J107" s="19"/>
      <c r="K107" s="16"/>
      <c r="L107" s="19"/>
      <c r="M107" s="20"/>
      <c r="N107" s="20"/>
      <c r="O107" s="20"/>
      <c r="Q107" s="21"/>
    </row>
    <row r="108" spans="1:17" x14ac:dyDescent="0.2">
      <c r="A108" s="135">
        <v>3</v>
      </c>
      <c r="B108" s="136">
        <v>-0.45600000000000002</v>
      </c>
      <c r="C108" s="132"/>
      <c r="D108" s="19">
        <f t="shared" ref="D108:D122" si="46">(B107+B108)/2</f>
        <v>-0.63700000000000001</v>
      </c>
      <c r="E108" s="16">
        <f t="shared" ref="E108:E122" si="47">A108-A107</f>
        <v>3</v>
      </c>
      <c r="F108" s="19">
        <f>D108*E108</f>
        <v>-1.911</v>
      </c>
      <c r="G108" s="16"/>
      <c r="H108" s="2"/>
      <c r="I108" s="2"/>
      <c r="J108" s="19"/>
      <c r="K108" s="16"/>
      <c r="L108" s="19"/>
      <c r="M108" s="20"/>
      <c r="N108" s="20"/>
      <c r="O108" s="20"/>
      <c r="P108" s="22"/>
      <c r="Q108" s="21"/>
    </row>
    <row r="109" spans="1:17" x14ac:dyDescent="0.2">
      <c r="A109" s="135">
        <v>5</v>
      </c>
      <c r="B109" s="136">
        <v>-0.22800000000000001</v>
      </c>
      <c r="C109" s="132"/>
      <c r="D109" s="19">
        <f t="shared" si="46"/>
        <v>-0.34200000000000003</v>
      </c>
      <c r="E109" s="16">
        <f t="shared" si="47"/>
        <v>2</v>
      </c>
      <c r="F109" s="19">
        <f t="shared" ref="F109:F122" si="48">D109*E109</f>
        <v>-0.68400000000000005</v>
      </c>
      <c r="G109" s="16"/>
      <c r="H109" s="2"/>
      <c r="I109" s="2"/>
      <c r="J109" s="19"/>
      <c r="K109" s="16"/>
      <c r="L109" s="19"/>
      <c r="M109" s="20"/>
      <c r="N109" s="20"/>
      <c r="O109" s="20"/>
      <c r="P109" s="22"/>
      <c r="Q109" s="21"/>
    </row>
    <row r="110" spans="1:17" x14ac:dyDescent="0.2">
      <c r="A110" s="135">
        <v>7</v>
      </c>
      <c r="B110" s="136">
        <v>0.48199999999999998</v>
      </c>
      <c r="C110" s="132"/>
      <c r="D110" s="19">
        <f t="shared" si="46"/>
        <v>0.127</v>
      </c>
      <c r="E110" s="16">
        <f t="shared" si="47"/>
        <v>2</v>
      </c>
      <c r="F110" s="19">
        <f t="shared" si="48"/>
        <v>0.254</v>
      </c>
      <c r="G110" s="16"/>
      <c r="H110" s="2"/>
      <c r="I110" s="2"/>
      <c r="J110" s="19"/>
      <c r="K110" s="16"/>
      <c r="L110" s="19"/>
      <c r="M110" s="20"/>
      <c r="N110" s="20"/>
      <c r="O110" s="20"/>
      <c r="P110" s="22"/>
      <c r="Q110" s="21"/>
    </row>
    <row r="111" spans="1:17" x14ac:dyDescent="0.2">
      <c r="A111" s="135">
        <v>9</v>
      </c>
      <c r="B111" s="136">
        <v>1.512</v>
      </c>
      <c r="C111" s="132"/>
      <c r="D111" s="19">
        <f t="shared" si="46"/>
        <v>0.997</v>
      </c>
      <c r="E111" s="16">
        <f t="shared" si="47"/>
        <v>2</v>
      </c>
      <c r="F111" s="19">
        <f t="shared" si="48"/>
        <v>1.994</v>
      </c>
      <c r="G111" s="16"/>
      <c r="H111" s="2">
        <v>0</v>
      </c>
      <c r="I111" s="2">
        <v>0.73899999999999999</v>
      </c>
      <c r="J111" s="19"/>
      <c r="K111" s="16"/>
      <c r="L111" s="19"/>
      <c r="M111" s="20"/>
      <c r="N111" s="20"/>
      <c r="O111" s="20"/>
      <c r="P111" s="22"/>
      <c r="Q111" s="21"/>
    </row>
    <row r="112" spans="1:17" x14ac:dyDescent="0.2">
      <c r="A112" s="135">
        <v>10</v>
      </c>
      <c r="B112" s="136">
        <v>1.5209999999999999</v>
      </c>
      <c r="C112" s="132" t="s">
        <v>20</v>
      </c>
      <c r="D112" s="19">
        <f t="shared" si="46"/>
        <v>1.5165</v>
      </c>
      <c r="E112" s="16">
        <f t="shared" si="47"/>
        <v>1</v>
      </c>
      <c r="F112" s="19">
        <f t="shared" si="48"/>
        <v>1.5165</v>
      </c>
      <c r="G112" s="16"/>
      <c r="H112" s="2">
        <v>3</v>
      </c>
      <c r="I112" s="2">
        <v>0.83499999999999996</v>
      </c>
      <c r="J112" s="19">
        <f t="shared" ref="J112:J114" si="49">AVERAGE(I111,I112)</f>
        <v>0.78699999999999992</v>
      </c>
      <c r="K112" s="16">
        <f t="shared" ref="K112:K114" si="50">H112-H111</f>
        <v>3</v>
      </c>
      <c r="L112" s="19">
        <f t="shared" ref="L112:L122" si="51">K112*J112</f>
        <v>2.3609999999999998</v>
      </c>
      <c r="M112" s="20"/>
      <c r="N112" s="20"/>
      <c r="O112" s="20"/>
      <c r="P112" s="22"/>
      <c r="Q112" s="21"/>
    </row>
    <row r="113" spans="1:17" x14ac:dyDescent="0.2">
      <c r="A113" s="135">
        <v>12</v>
      </c>
      <c r="B113" s="136">
        <v>-0.55600000000000005</v>
      </c>
      <c r="C113" s="132"/>
      <c r="D113" s="19">
        <f t="shared" si="46"/>
        <v>0.48249999999999993</v>
      </c>
      <c r="E113" s="16">
        <f t="shared" si="47"/>
        <v>2</v>
      </c>
      <c r="F113" s="19">
        <f t="shared" si="48"/>
        <v>0.96499999999999986</v>
      </c>
      <c r="G113" s="16"/>
      <c r="H113" s="2">
        <v>6</v>
      </c>
      <c r="I113" s="2">
        <v>1.5349999999999999</v>
      </c>
      <c r="J113" s="19">
        <f t="shared" si="49"/>
        <v>1.1850000000000001</v>
      </c>
      <c r="K113" s="16">
        <f t="shared" si="50"/>
        <v>3</v>
      </c>
      <c r="L113" s="19">
        <f t="shared" si="51"/>
        <v>3.5550000000000002</v>
      </c>
      <c r="M113" s="20"/>
      <c r="N113" s="20"/>
      <c r="O113" s="20"/>
      <c r="P113" s="22"/>
      <c r="Q113" s="21"/>
    </row>
    <row r="114" spans="1:17" x14ac:dyDescent="0.2">
      <c r="A114" s="135">
        <v>14</v>
      </c>
      <c r="B114" s="136">
        <v>-0.83299999999999996</v>
      </c>
      <c r="C114" s="132"/>
      <c r="D114" s="19">
        <f t="shared" si="46"/>
        <v>-0.69450000000000001</v>
      </c>
      <c r="E114" s="16">
        <f t="shared" si="47"/>
        <v>2</v>
      </c>
      <c r="F114" s="19">
        <f t="shared" si="48"/>
        <v>-1.389</v>
      </c>
      <c r="G114" s="16"/>
      <c r="H114" s="2">
        <v>8</v>
      </c>
      <c r="I114" s="2">
        <v>2.6429999999999998</v>
      </c>
      <c r="J114" s="19">
        <f t="shared" si="49"/>
        <v>2.089</v>
      </c>
      <c r="K114" s="16">
        <f t="shared" si="50"/>
        <v>2</v>
      </c>
      <c r="L114" s="19">
        <f t="shared" si="51"/>
        <v>4.1779999999999999</v>
      </c>
      <c r="M114" s="20"/>
      <c r="N114" s="20"/>
      <c r="O114" s="20"/>
      <c r="P114" s="22"/>
      <c r="Q114" s="21"/>
    </row>
    <row r="115" spans="1:17" x14ac:dyDescent="0.2">
      <c r="A115" s="135">
        <v>15</v>
      </c>
      <c r="B115" s="136">
        <v>-0.97</v>
      </c>
      <c r="C115" s="132"/>
      <c r="D115" s="19">
        <f t="shared" si="46"/>
        <v>-0.90149999999999997</v>
      </c>
      <c r="E115" s="16">
        <f t="shared" si="47"/>
        <v>1</v>
      </c>
      <c r="F115" s="19">
        <f t="shared" si="48"/>
        <v>-0.90149999999999997</v>
      </c>
      <c r="G115" s="16"/>
      <c r="H115" s="16">
        <f>H116-(I115-I116)*2</f>
        <v>9.82</v>
      </c>
      <c r="I115" s="16">
        <v>2.64</v>
      </c>
      <c r="J115" s="19">
        <f>AVERAGE(I114,I115)</f>
        <v>2.6414999999999997</v>
      </c>
      <c r="K115" s="16">
        <f>H115-H114</f>
        <v>1.8200000000000003</v>
      </c>
      <c r="L115" s="19">
        <f t="shared" si="51"/>
        <v>4.8075299999999999</v>
      </c>
      <c r="M115" s="24"/>
      <c r="N115" s="24"/>
      <c r="O115" s="24"/>
      <c r="P115" s="22"/>
      <c r="Q115" s="21"/>
    </row>
    <row r="116" spans="1:17" x14ac:dyDescent="0.2">
      <c r="A116" s="135">
        <v>16</v>
      </c>
      <c r="B116" s="136">
        <v>-1.02</v>
      </c>
      <c r="C116" s="132" t="s">
        <v>19</v>
      </c>
      <c r="D116" s="19">
        <f t="shared" si="46"/>
        <v>-0.995</v>
      </c>
      <c r="E116" s="16">
        <f t="shared" si="47"/>
        <v>1</v>
      </c>
      <c r="F116" s="19">
        <f t="shared" si="48"/>
        <v>-0.995</v>
      </c>
      <c r="G116" s="16"/>
      <c r="H116" s="21">
        <f>H117-9</f>
        <v>21</v>
      </c>
      <c r="I116" s="21">
        <f>I117</f>
        <v>-2.95</v>
      </c>
      <c r="J116" s="19">
        <f t="shared" ref="J116:J122" si="52">AVERAGE(I115,I116)</f>
        <v>-0.15500000000000003</v>
      </c>
      <c r="K116" s="16">
        <f t="shared" ref="K116:K122" si="53">H116-H115</f>
        <v>11.18</v>
      </c>
      <c r="L116" s="19">
        <f t="shared" si="51"/>
        <v>-1.7329000000000003</v>
      </c>
      <c r="M116" s="20"/>
      <c r="N116" s="20"/>
      <c r="O116" s="20"/>
      <c r="P116" s="22"/>
      <c r="Q116" s="21"/>
    </row>
    <row r="117" spans="1:17" x14ac:dyDescent="0.2">
      <c r="A117" s="135">
        <v>17</v>
      </c>
      <c r="B117" s="136">
        <v>-0.97599999999999998</v>
      </c>
      <c r="C117" s="132"/>
      <c r="D117" s="19">
        <f t="shared" si="46"/>
        <v>-0.998</v>
      </c>
      <c r="E117" s="16">
        <f t="shared" si="47"/>
        <v>1</v>
      </c>
      <c r="F117" s="19">
        <f t="shared" si="48"/>
        <v>-0.998</v>
      </c>
      <c r="G117" s="1"/>
      <c r="H117" s="21">
        <v>30</v>
      </c>
      <c r="I117" s="21">
        <v>-2.95</v>
      </c>
      <c r="J117" s="19">
        <f t="shared" si="52"/>
        <v>-2.95</v>
      </c>
      <c r="K117" s="16">
        <f t="shared" si="53"/>
        <v>9</v>
      </c>
      <c r="L117" s="19">
        <f t="shared" si="51"/>
        <v>-26.55</v>
      </c>
      <c r="M117" s="24"/>
      <c r="N117" s="24"/>
      <c r="O117" s="24"/>
      <c r="P117" s="22"/>
      <c r="Q117" s="21"/>
    </row>
    <row r="118" spans="1:17" x14ac:dyDescent="0.2">
      <c r="A118" s="135">
        <v>18</v>
      </c>
      <c r="B118" s="136">
        <v>-0.84499999999999997</v>
      </c>
      <c r="C118" s="132"/>
      <c r="D118" s="19">
        <f t="shared" si="46"/>
        <v>-0.91049999999999998</v>
      </c>
      <c r="E118" s="16">
        <f t="shared" si="47"/>
        <v>1</v>
      </c>
      <c r="F118" s="19">
        <f t="shared" si="48"/>
        <v>-0.91049999999999998</v>
      </c>
      <c r="G118" s="1"/>
      <c r="H118" s="16">
        <f>H117+9</f>
        <v>39</v>
      </c>
      <c r="I118" s="16">
        <f>I117</f>
        <v>-2.95</v>
      </c>
      <c r="J118" s="19">
        <f t="shared" si="52"/>
        <v>-2.95</v>
      </c>
      <c r="K118" s="16">
        <f t="shared" si="53"/>
        <v>9</v>
      </c>
      <c r="L118" s="19">
        <f t="shared" si="51"/>
        <v>-26.55</v>
      </c>
      <c r="M118" s="24"/>
      <c r="N118" s="24"/>
      <c r="O118" s="24"/>
      <c r="P118" s="22"/>
      <c r="Q118" s="21"/>
    </row>
    <row r="119" spans="1:17" x14ac:dyDescent="0.2">
      <c r="A119" s="135">
        <v>20</v>
      </c>
      <c r="B119" s="136">
        <v>-0.52800000000000002</v>
      </c>
      <c r="C119" s="132"/>
      <c r="D119" s="19">
        <f t="shared" si="46"/>
        <v>-0.6865</v>
      </c>
      <c r="E119" s="16">
        <f t="shared" si="47"/>
        <v>2</v>
      </c>
      <c r="F119" s="19">
        <f t="shared" si="48"/>
        <v>-1.373</v>
      </c>
      <c r="G119" s="1"/>
      <c r="H119" s="16">
        <f>H118+(I119-I118)*2</f>
        <v>50.760000000000005</v>
      </c>
      <c r="I119" s="16">
        <v>2.93</v>
      </c>
      <c r="J119" s="19">
        <f t="shared" si="52"/>
        <v>-1.0000000000000009E-2</v>
      </c>
      <c r="K119" s="16">
        <f t="shared" si="53"/>
        <v>11.760000000000005</v>
      </c>
      <c r="L119" s="19">
        <f t="shared" si="51"/>
        <v>-0.11760000000000015</v>
      </c>
      <c r="M119" s="20"/>
      <c r="N119" s="20"/>
      <c r="O119" s="20"/>
      <c r="Q119" s="21"/>
    </row>
    <row r="120" spans="1:17" x14ac:dyDescent="0.2">
      <c r="A120" s="135">
        <v>22</v>
      </c>
      <c r="B120" s="136">
        <v>2.0819999999999999</v>
      </c>
      <c r="C120" s="132" t="s">
        <v>18</v>
      </c>
      <c r="D120" s="19">
        <f t="shared" si="46"/>
        <v>0.77699999999999991</v>
      </c>
      <c r="E120" s="16">
        <f t="shared" si="47"/>
        <v>2</v>
      </c>
      <c r="F120" s="19">
        <f t="shared" si="48"/>
        <v>1.5539999999999998</v>
      </c>
      <c r="G120" s="1"/>
      <c r="H120" s="2">
        <v>55</v>
      </c>
      <c r="I120" s="27">
        <v>2.919</v>
      </c>
      <c r="J120" s="19">
        <f t="shared" si="52"/>
        <v>2.9245000000000001</v>
      </c>
      <c r="K120" s="16">
        <f t="shared" si="53"/>
        <v>4.2399999999999949</v>
      </c>
      <c r="L120" s="19">
        <f t="shared" si="51"/>
        <v>12.399879999999985</v>
      </c>
      <c r="M120" s="20"/>
      <c r="N120" s="20"/>
      <c r="O120" s="20"/>
      <c r="Q120" s="21"/>
    </row>
    <row r="121" spans="1:17" x14ac:dyDescent="0.2">
      <c r="A121" s="135">
        <v>25</v>
      </c>
      <c r="B121" s="136">
        <v>2.077</v>
      </c>
      <c r="C121" s="132" t="s">
        <v>30</v>
      </c>
      <c r="D121" s="19">
        <f t="shared" si="46"/>
        <v>2.0794999999999999</v>
      </c>
      <c r="E121" s="16">
        <f t="shared" si="47"/>
        <v>3</v>
      </c>
      <c r="F121" s="19">
        <f t="shared" si="48"/>
        <v>6.2385000000000002</v>
      </c>
      <c r="G121" s="1"/>
      <c r="H121" s="17">
        <v>60</v>
      </c>
      <c r="I121" s="17">
        <v>2.988</v>
      </c>
      <c r="J121" s="19">
        <f t="shared" si="52"/>
        <v>2.9535</v>
      </c>
      <c r="K121" s="16">
        <f t="shared" si="53"/>
        <v>5</v>
      </c>
      <c r="L121" s="19">
        <f t="shared" si="51"/>
        <v>14.7675</v>
      </c>
      <c r="M121" s="20"/>
      <c r="N121" s="20"/>
      <c r="O121" s="20"/>
      <c r="Q121" s="21"/>
    </row>
    <row r="122" spans="1:17" x14ac:dyDescent="0.2">
      <c r="A122" s="17"/>
      <c r="B122" s="45"/>
      <c r="D122" s="19">
        <f t="shared" si="46"/>
        <v>1.0385</v>
      </c>
      <c r="E122" s="16">
        <f t="shared" si="47"/>
        <v>-25</v>
      </c>
      <c r="F122" s="19">
        <f t="shared" si="48"/>
        <v>-25.962499999999999</v>
      </c>
      <c r="H122" s="17">
        <v>65</v>
      </c>
      <c r="I122" s="17">
        <v>3</v>
      </c>
      <c r="J122" s="19">
        <f t="shared" si="52"/>
        <v>2.9939999999999998</v>
      </c>
      <c r="K122" s="16">
        <f t="shared" si="53"/>
        <v>5</v>
      </c>
      <c r="L122" s="19">
        <f t="shared" si="51"/>
        <v>14.969999999999999</v>
      </c>
      <c r="M122" s="20"/>
      <c r="N122" s="20"/>
      <c r="O122" s="20"/>
      <c r="Q122" s="21"/>
    </row>
    <row r="123" spans="1:17" ht="15" x14ac:dyDescent="0.2">
      <c r="A123" s="13"/>
      <c r="B123" s="29"/>
      <c r="C123" s="62"/>
      <c r="D123" s="16"/>
      <c r="E123" s="19"/>
      <c r="F123" s="155" t="s">
        <v>10</v>
      </c>
      <c r="G123" s="155"/>
      <c r="H123" s="19" t="e">
        <f>#REF!</f>
        <v>#REF!</v>
      </c>
      <c r="I123" s="19" t="s">
        <v>11</v>
      </c>
      <c r="J123" s="16" t="e">
        <f>#REF!</f>
        <v>#REF!</v>
      </c>
      <c r="K123" s="19" t="e">
        <f>H123-J123</f>
        <v>#REF!</v>
      </c>
      <c r="L123" s="24"/>
      <c r="M123" s="14"/>
      <c r="N123" s="14"/>
    </row>
    <row r="124" spans="1:17" ht="15" x14ac:dyDescent="0.2">
      <c r="A124" s="1" t="s">
        <v>7</v>
      </c>
      <c r="B124" s="1"/>
      <c r="C124" s="154">
        <v>0.6</v>
      </c>
      <c r="D124" s="154"/>
      <c r="H124" s="13"/>
      <c r="I124" s="13"/>
      <c r="J124" s="13"/>
      <c r="K124" s="13"/>
      <c r="L124" s="14"/>
      <c r="M124" s="14"/>
      <c r="N124" s="14"/>
    </row>
    <row r="125" spans="1:17" x14ac:dyDescent="0.2">
      <c r="A125" s="140" t="s">
        <v>8</v>
      </c>
      <c r="B125" s="140"/>
      <c r="C125" s="140"/>
      <c r="D125" s="140"/>
      <c r="E125" s="140"/>
      <c r="F125" s="5" t="s">
        <v>5</v>
      </c>
      <c r="G125" s="140" t="s">
        <v>9</v>
      </c>
      <c r="H125" s="140"/>
      <c r="I125" s="140"/>
      <c r="J125" s="140"/>
      <c r="K125" s="140"/>
      <c r="L125" s="15"/>
      <c r="M125" s="15"/>
      <c r="N125" s="20"/>
    </row>
    <row r="126" spans="1:17" x14ac:dyDescent="0.2">
      <c r="A126" s="135">
        <v>0</v>
      </c>
      <c r="B126" s="136">
        <v>0.82199999999999995</v>
      </c>
      <c r="C126" s="132" t="s">
        <v>27</v>
      </c>
      <c r="D126" s="16"/>
      <c r="E126" s="16"/>
      <c r="F126" s="16"/>
      <c r="G126" s="16"/>
      <c r="H126" s="17">
        <v>0</v>
      </c>
      <c r="I126" s="18">
        <v>0.08</v>
      </c>
      <c r="J126" s="19"/>
      <c r="K126" s="16"/>
      <c r="L126" s="19"/>
      <c r="M126" s="20"/>
      <c r="N126" s="20"/>
      <c r="O126" s="20"/>
      <c r="Q126" s="21"/>
    </row>
    <row r="127" spans="1:17" x14ac:dyDescent="0.2">
      <c r="A127" s="135">
        <v>5</v>
      </c>
      <c r="B127" s="136">
        <v>0.81699999999999995</v>
      </c>
      <c r="C127" s="132"/>
      <c r="D127" s="19">
        <f t="shared" ref="D127:D142" si="54">(B126+B127)/2</f>
        <v>0.8194999999999999</v>
      </c>
      <c r="E127" s="16">
        <f t="shared" ref="E127:E142" si="55">A127-A126</f>
        <v>5</v>
      </c>
      <c r="F127" s="19">
        <f>D127*E127</f>
        <v>4.0974999999999993</v>
      </c>
      <c r="G127" s="16"/>
      <c r="H127" s="2">
        <v>3</v>
      </c>
      <c r="I127" s="2">
        <v>8.8999999999999996E-2</v>
      </c>
      <c r="J127" s="19">
        <f t="shared" ref="J127" si="56">AVERAGE(I126,I127)</f>
        <v>8.4499999999999992E-2</v>
      </c>
      <c r="K127" s="16">
        <f t="shared" ref="K127" si="57">H127-H126</f>
        <v>3</v>
      </c>
      <c r="L127" s="19">
        <f t="shared" ref="L127" si="58">K127*J127</f>
        <v>0.25349999999999995</v>
      </c>
      <c r="M127" s="20"/>
      <c r="N127" s="20"/>
      <c r="O127" s="20"/>
      <c r="P127" s="22"/>
      <c r="Q127" s="21"/>
    </row>
    <row r="128" spans="1:17" x14ac:dyDescent="0.2">
      <c r="A128" s="135">
        <v>10</v>
      </c>
      <c r="B128" s="136">
        <v>0.81200000000000006</v>
      </c>
      <c r="C128" s="132" t="s">
        <v>20</v>
      </c>
      <c r="D128" s="19">
        <f t="shared" si="54"/>
        <v>0.8145</v>
      </c>
      <c r="E128" s="16">
        <f t="shared" si="55"/>
        <v>5</v>
      </c>
      <c r="F128" s="19">
        <f t="shared" ref="F128:F142" si="59">D128*E128</f>
        <v>4.0724999999999998</v>
      </c>
      <c r="G128" s="16"/>
      <c r="H128" s="2">
        <v>6</v>
      </c>
      <c r="I128" s="2">
        <v>0.68899999999999995</v>
      </c>
      <c r="J128" s="19">
        <f t="shared" ref="J128:J133" si="60">AVERAGE(I127,I128)</f>
        <v>0.38899999999999996</v>
      </c>
      <c r="K128" s="16">
        <f t="shared" ref="K128:K133" si="61">H128-H127</f>
        <v>3</v>
      </c>
      <c r="L128" s="19">
        <f t="shared" ref="L128:L142" si="62">K128*J128</f>
        <v>1.1669999999999998</v>
      </c>
      <c r="M128" s="20"/>
      <c r="N128" s="20"/>
      <c r="O128" s="20"/>
      <c r="P128" s="22"/>
      <c r="Q128" s="21"/>
    </row>
    <row r="129" spans="1:17" x14ac:dyDescent="0.2">
      <c r="A129" s="135">
        <v>11</v>
      </c>
      <c r="B129" s="136">
        <v>-0.76300000000000001</v>
      </c>
      <c r="C129" s="132"/>
      <c r="D129" s="19">
        <f t="shared" si="54"/>
        <v>2.4500000000000022E-2</v>
      </c>
      <c r="E129" s="16">
        <f t="shared" si="55"/>
        <v>1</v>
      </c>
      <c r="F129" s="19">
        <f t="shared" si="59"/>
        <v>2.4500000000000022E-2</v>
      </c>
      <c r="G129" s="16"/>
      <c r="H129" s="2">
        <v>8</v>
      </c>
      <c r="I129" s="2">
        <v>1.2889999999999999</v>
      </c>
      <c r="J129" s="19">
        <f t="shared" si="60"/>
        <v>0.98899999999999988</v>
      </c>
      <c r="K129" s="16">
        <f t="shared" si="61"/>
        <v>2</v>
      </c>
      <c r="L129" s="19">
        <f t="shared" si="62"/>
        <v>1.9779999999999998</v>
      </c>
      <c r="M129" s="20"/>
      <c r="N129" s="20"/>
      <c r="O129" s="20"/>
      <c r="P129" s="22"/>
      <c r="Q129" s="21"/>
    </row>
    <row r="130" spans="1:17" x14ac:dyDescent="0.2">
      <c r="A130" s="135">
        <v>13</v>
      </c>
      <c r="B130" s="136">
        <v>-1.0980000000000001</v>
      </c>
      <c r="C130" s="132"/>
      <c r="D130" s="19">
        <f t="shared" si="54"/>
        <v>-0.9305000000000001</v>
      </c>
      <c r="E130" s="16">
        <f t="shared" si="55"/>
        <v>2</v>
      </c>
      <c r="F130" s="19">
        <f t="shared" si="59"/>
        <v>-1.8610000000000002</v>
      </c>
      <c r="G130" s="16"/>
      <c r="H130" s="2">
        <v>9</v>
      </c>
      <c r="I130" s="2">
        <v>2.1680000000000001</v>
      </c>
      <c r="J130" s="19">
        <f t="shared" si="60"/>
        <v>1.7284999999999999</v>
      </c>
      <c r="K130" s="16">
        <f t="shared" si="61"/>
        <v>1</v>
      </c>
      <c r="L130" s="19">
        <f t="shared" si="62"/>
        <v>1.7284999999999999</v>
      </c>
      <c r="M130" s="20"/>
      <c r="N130" s="20"/>
      <c r="O130" s="20"/>
      <c r="P130" s="22"/>
      <c r="Q130" s="21"/>
    </row>
    <row r="131" spans="1:17" x14ac:dyDescent="0.2">
      <c r="A131" s="135">
        <v>14</v>
      </c>
      <c r="B131" s="136">
        <v>-1.35</v>
      </c>
      <c r="C131" s="132"/>
      <c r="D131" s="19">
        <f t="shared" si="54"/>
        <v>-1.2240000000000002</v>
      </c>
      <c r="E131" s="16">
        <f t="shared" si="55"/>
        <v>1</v>
      </c>
      <c r="F131" s="19">
        <f t="shared" si="59"/>
        <v>-1.2240000000000002</v>
      </c>
      <c r="G131" s="16"/>
      <c r="H131" s="2">
        <v>10</v>
      </c>
      <c r="I131" s="2">
        <v>2.15</v>
      </c>
      <c r="J131" s="19">
        <f t="shared" si="60"/>
        <v>2.1589999999999998</v>
      </c>
      <c r="K131" s="16">
        <f t="shared" si="61"/>
        <v>1</v>
      </c>
      <c r="L131" s="19">
        <f t="shared" si="62"/>
        <v>2.1589999999999998</v>
      </c>
      <c r="M131" s="20"/>
      <c r="N131" s="20"/>
      <c r="O131" s="20"/>
      <c r="P131" s="22"/>
      <c r="Q131" s="21"/>
    </row>
    <row r="132" spans="1:17" x14ac:dyDescent="0.2">
      <c r="A132" s="135">
        <v>15</v>
      </c>
      <c r="B132" s="136">
        <v>-1.4079999999999999</v>
      </c>
      <c r="C132" s="132" t="s">
        <v>19</v>
      </c>
      <c r="D132" s="19">
        <f t="shared" si="54"/>
        <v>-1.379</v>
      </c>
      <c r="E132" s="16">
        <f t="shared" si="55"/>
        <v>1</v>
      </c>
      <c r="F132" s="19">
        <f t="shared" si="59"/>
        <v>-1.379</v>
      </c>
      <c r="G132" s="16"/>
      <c r="H132" s="2">
        <v>12</v>
      </c>
      <c r="I132" s="2">
        <v>0.78100000000000003</v>
      </c>
      <c r="J132" s="19">
        <f t="shared" si="60"/>
        <v>1.4655</v>
      </c>
      <c r="K132" s="16">
        <f t="shared" si="61"/>
        <v>2</v>
      </c>
      <c r="L132" s="19">
        <f t="shared" si="62"/>
        <v>2.931</v>
      </c>
      <c r="M132" s="20"/>
      <c r="N132" s="20"/>
      <c r="O132" s="20"/>
      <c r="P132" s="22"/>
      <c r="Q132" s="21"/>
    </row>
    <row r="133" spans="1:17" x14ac:dyDescent="0.2">
      <c r="A133" s="135">
        <v>16</v>
      </c>
      <c r="B133" s="136">
        <v>-1.349</v>
      </c>
      <c r="C133" s="132"/>
      <c r="D133" s="19">
        <f t="shared" si="54"/>
        <v>-1.3784999999999998</v>
      </c>
      <c r="E133" s="16">
        <f t="shared" si="55"/>
        <v>1</v>
      </c>
      <c r="F133" s="19">
        <f t="shared" si="59"/>
        <v>-1.3784999999999998</v>
      </c>
      <c r="G133" s="16"/>
      <c r="H133" s="2">
        <v>14</v>
      </c>
      <c r="I133" s="2">
        <v>-1.0169999999999999</v>
      </c>
      <c r="J133" s="19">
        <f t="shared" si="60"/>
        <v>-0.11799999999999994</v>
      </c>
      <c r="K133" s="16">
        <f t="shared" si="61"/>
        <v>2</v>
      </c>
      <c r="L133" s="19">
        <f t="shared" si="62"/>
        <v>-0.23599999999999988</v>
      </c>
      <c r="M133" s="20"/>
      <c r="N133" s="20"/>
      <c r="O133" s="20"/>
      <c r="P133" s="22"/>
      <c r="Q133" s="21"/>
    </row>
    <row r="134" spans="1:17" x14ac:dyDescent="0.2">
      <c r="A134" s="135">
        <v>17</v>
      </c>
      <c r="B134" s="136">
        <v>-1.1040000000000001</v>
      </c>
      <c r="C134" s="132"/>
      <c r="D134" s="19">
        <f t="shared" si="54"/>
        <v>-1.2265000000000001</v>
      </c>
      <c r="E134" s="16">
        <f t="shared" si="55"/>
        <v>1</v>
      </c>
      <c r="F134" s="19">
        <f t="shared" si="59"/>
        <v>-1.2265000000000001</v>
      </c>
      <c r="G134" s="16"/>
      <c r="H134" s="16">
        <f>H135-(I134-I135)*2</f>
        <v>15.02</v>
      </c>
      <c r="I134" s="16">
        <v>-1.2</v>
      </c>
      <c r="J134" s="19">
        <f>AVERAGE(I133,I134)</f>
        <v>-1.1084999999999998</v>
      </c>
      <c r="K134" s="16">
        <f>H134-H133</f>
        <v>1.0199999999999996</v>
      </c>
      <c r="L134" s="19">
        <f t="shared" si="62"/>
        <v>-1.1306699999999994</v>
      </c>
      <c r="M134" s="24"/>
      <c r="N134" s="24"/>
      <c r="O134" s="24"/>
      <c r="P134" s="22"/>
      <c r="Q134" s="21"/>
    </row>
    <row r="135" spans="1:17" x14ac:dyDescent="0.2">
      <c r="A135" s="135">
        <v>18</v>
      </c>
      <c r="B135" s="136">
        <v>-0.749</v>
      </c>
      <c r="C135" s="132"/>
      <c r="D135" s="19">
        <f t="shared" si="54"/>
        <v>-0.9265000000000001</v>
      </c>
      <c r="E135" s="16">
        <f t="shared" si="55"/>
        <v>1</v>
      </c>
      <c r="F135" s="19">
        <f t="shared" si="59"/>
        <v>-0.9265000000000001</v>
      </c>
      <c r="G135" s="16"/>
      <c r="H135" s="21">
        <f>H136-9</f>
        <v>18.5</v>
      </c>
      <c r="I135" s="21">
        <f>I136</f>
        <v>-2.94</v>
      </c>
      <c r="J135" s="19">
        <f t="shared" ref="J135:J142" si="63">AVERAGE(I134,I135)</f>
        <v>-2.0699999999999998</v>
      </c>
      <c r="K135" s="16">
        <f t="shared" ref="K135:K142" si="64">H135-H134</f>
        <v>3.4800000000000004</v>
      </c>
      <c r="L135" s="19">
        <f t="shared" si="62"/>
        <v>-7.2036000000000007</v>
      </c>
      <c r="M135" s="20"/>
      <c r="N135" s="20"/>
      <c r="O135" s="20"/>
      <c r="P135" s="22"/>
      <c r="Q135" s="21"/>
    </row>
    <row r="136" spans="1:17" x14ac:dyDescent="0.2">
      <c r="A136" s="135">
        <v>20</v>
      </c>
      <c r="B136" s="136">
        <v>2.141</v>
      </c>
      <c r="C136" s="132" t="s">
        <v>18</v>
      </c>
      <c r="D136" s="19">
        <f t="shared" si="54"/>
        <v>0.69599999999999995</v>
      </c>
      <c r="E136" s="16">
        <f t="shared" si="55"/>
        <v>2</v>
      </c>
      <c r="F136" s="19">
        <f t="shared" si="59"/>
        <v>1.3919999999999999</v>
      </c>
      <c r="G136" s="1"/>
      <c r="H136" s="21">
        <v>27.5</v>
      </c>
      <c r="I136" s="21">
        <v>-2.94</v>
      </c>
      <c r="J136" s="19">
        <f t="shared" si="63"/>
        <v>-2.94</v>
      </c>
      <c r="K136" s="16">
        <f t="shared" si="64"/>
        <v>9</v>
      </c>
      <c r="L136" s="19">
        <f t="shared" si="62"/>
        <v>-26.46</v>
      </c>
      <c r="M136" s="24"/>
      <c r="N136" s="24"/>
      <c r="O136" s="24"/>
      <c r="P136" s="22"/>
      <c r="Q136" s="21"/>
    </row>
    <row r="137" spans="1:17" x14ac:dyDescent="0.2">
      <c r="A137" s="135">
        <v>23</v>
      </c>
      <c r="B137" s="136">
        <v>2.137</v>
      </c>
      <c r="C137" s="132" t="s">
        <v>30</v>
      </c>
      <c r="D137" s="19">
        <f t="shared" si="54"/>
        <v>2.1390000000000002</v>
      </c>
      <c r="E137" s="16">
        <f t="shared" si="55"/>
        <v>3</v>
      </c>
      <c r="F137" s="19">
        <f t="shared" si="59"/>
        <v>6.4170000000000007</v>
      </c>
      <c r="G137" s="1"/>
      <c r="H137" s="16">
        <f>H136+9</f>
        <v>36.5</v>
      </c>
      <c r="I137" s="16">
        <f>I136</f>
        <v>-2.94</v>
      </c>
      <c r="J137" s="19">
        <f t="shared" si="63"/>
        <v>-2.94</v>
      </c>
      <c r="K137" s="16">
        <f t="shared" si="64"/>
        <v>9</v>
      </c>
      <c r="L137" s="19">
        <f t="shared" si="62"/>
        <v>-26.46</v>
      </c>
      <c r="M137" s="24"/>
      <c r="N137" s="24"/>
      <c r="O137" s="24"/>
      <c r="P137" s="22"/>
      <c r="Q137" s="21"/>
    </row>
    <row r="138" spans="1:17" x14ac:dyDescent="0.2">
      <c r="A138" s="135">
        <v>25</v>
      </c>
      <c r="B138" s="136">
        <v>2.1320000000000001</v>
      </c>
      <c r="C138" s="132" t="s">
        <v>17</v>
      </c>
      <c r="D138" s="19">
        <f t="shared" si="54"/>
        <v>2.1345000000000001</v>
      </c>
      <c r="E138" s="16">
        <f t="shared" si="55"/>
        <v>2</v>
      </c>
      <c r="F138" s="19">
        <f t="shared" si="59"/>
        <v>4.2690000000000001</v>
      </c>
      <c r="G138" s="1"/>
      <c r="H138" s="16">
        <f>H137+(I138-I137)*2</f>
        <v>40.380000000000003</v>
      </c>
      <c r="I138" s="16">
        <v>-1</v>
      </c>
      <c r="J138" s="19">
        <f t="shared" si="63"/>
        <v>-1.97</v>
      </c>
      <c r="K138" s="16">
        <f t="shared" si="64"/>
        <v>3.8800000000000026</v>
      </c>
      <c r="L138" s="19">
        <f t="shared" si="62"/>
        <v>-7.6436000000000046</v>
      </c>
      <c r="M138" s="20"/>
      <c r="N138" s="20"/>
      <c r="O138" s="20"/>
      <c r="Q138" s="21"/>
    </row>
    <row r="139" spans="1:17" x14ac:dyDescent="0.2">
      <c r="A139" s="2"/>
      <c r="B139" s="3"/>
      <c r="D139" s="19">
        <f t="shared" si="54"/>
        <v>1.0660000000000001</v>
      </c>
      <c r="E139" s="16">
        <f t="shared" si="55"/>
        <v>-25</v>
      </c>
      <c r="F139" s="19">
        <f t="shared" si="59"/>
        <v>-26.650000000000002</v>
      </c>
      <c r="G139" s="1"/>
      <c r="H139" s="2">
        <v>42</v>
      </c>
      <c r="I139" s="27">
        <v>-1.4999999999999999E-2</v>
      </c>
      <c r="J139" s="19">
        <f t="shared" si="63"/>
        <v>-0.50749999999999995</v>
      </c>
      <c r="K139" s="16">
        <f t="shared" si="64"/>
        <v>1.6199999999999974</v>
      </c>
      <c r="L139" s="19">
        <f t="shared" si="62"/>
        <v>-0.8221499999999986</v>
      </c>
      <c r="M139" s="20"/>
      <c r="N139" s="20"/>
      <c r="O139" s="20"/>
      <c r="Q139" s="21"/>
    </row>
    <row r="140" spans="1:17" x14ac:dyDescent="0.2">
      <c r="A140" s="2"/>
      <c r="B140" s="3"/>
      <c r="D140" s="19">
        <f t="shared" si="54"/>
        <v>0</v>
      </c>
      <c r="E140" s="16">
        <f t="shared" si="55"/>
        <v>0</v>
      </c>
      <c r="F140" s="19">
        <f t="shared" si="59"/>
        <v>0</v>
      </c>
      <c r="G140" s="1"/>
      <c r="H140" s="17">
        <v>44</v>
      </c>
      <c r="I140" s="17">
        <v>0.98499999999999999</v>
      </c>
      <c r="J140" s="19">
        <f t="shared" si="63"/>
        <v>0.48499999999999999</v>
      </c>
      <c r="K140" s="16">
        <f t="shared" si="64"/>
        <v>2</v>
      </c>
      <c r="L140" s="19">
        <f t="shared" si="62"/>
        <v>0.97</v>
      </c>
      <c r="M140" s="20"/>
      <c r="N140" s="20"/>
      <c r="O140" s="20"/>
      <c r="Q140" s="21"/>
    </row>
    <row r="141" spans="1:17" x14ac:dyDescent="0.2">
      <c r="A141" s="17"/>
      <c r="B141" s="45"/>
      <c r="D141" s="19">
        <f t="shared" si="54"/>
        <v>0</v>
      </c>
      <c r="E141" s="16">
        <f t="shared" si="55"/>
        <v>0</v>
      </c>
      <c r="F141" s="19">
        <f t="shared" si="59"/>
        <v>0</v>
      </c>
      <c r="H141" s="17">
        <v>46</v>
      </c>
      <c r="I141" s="17">
        <v>2.488</v>
      </c>
      <c r="J141" s="19">
        <f t="shared" si="63"/>
        <v>1.7364999999999999</v>
      </c>
      <c r="K141" s="16">
        <f t="shared" si="64"/>
        <v>2</v>
      </c>
      <c r="L141" s="19">
        <f t="shared" si="62"/>
        <v>3.4729999999999999</v>
      </c>
      <c r="M141" s="20"/>
      <c r="N141" s="20"/>
      <c r="O141" s="20"/>
      <c r="Q141" s="21"/>
    </row>
    <row r="142" spans="1:17" x14ac:dyDescent="0.2">
      <c r="A142" s="17"/>
      <c r="B142" s="45"/>
      <c r="D142" s="19">
        <f t="shared" si="54"/>
        <v>0</v>
      </c>
      <c r="E142" s="16">
        <f t="shared" si="55"/>
        <v>0</v>
      </c>
      <c r="F142" s="19">
        <f t="shared" si="59"/>
        <v>0</v>
      </c>
      <c r="H142" s="17">
        <v>50</v>
      </c>
      <c r="I142" s="17">
        <v>2.54</v>
      </c>
      <c r="J142" s="19">
        <f t="shared" si="63"/>
        <v>2.5140000000000002</v>
      </c>
      <c r="K142" s="16">
        <f t="shared" si="64"/>
        <v>4</v>
      </c>
      <c r="L142" s="19">
        <f t="shared" si="62"/>
        <v>10.056000000000001</v>
      </c>
      <c r="N142" s="24"/>
      <c r="O142" s="24"/>
    </row>
    <row r="143" spans="1:17" ht="15" x14ac:dyDescent="0.2">
      <c r="A143" s="13"/>
      <c r="B143" s="29"/>
      <c r="C143" s="62"/>
      <c r="D143" s="16"/>
      <c r="E143" s="19"/>
      <c r="F143" s="155" t="s">
        <v>10</v>
      </c>
      <c r="G143" s="155"/>
      <c r="H143" s="19" t="e">
        <f>#REF!</f>
        <v>#REF!</v>
      </c>
      <c r="I143" s="19" t="s">
        <v>11</v>
      </c>
      <c r="J143" s="16" t="e">
        <f>#REF!</f>
        <v>#REF!</v>
      </c>
      <c r="K143" s="19" t="e">
        <f>H143-J143</f>
        <v>#REF!</v>
      </c>
      <c r="L143" s="24"/>
      <c r="M143" s="14"/>
      <c r="N143" s="14"/>
    </row>
    <row r="144" spans="1:17" ht="15" x14ac:dyDescent="0.2">
      <c r="A144" s="1" t="s">
        <v>7</v>
      </c>
      <c r="B144" s="1"/>
      <c r="C144" s="154">
        <v>0.7</v>
      </c>
      <c r="D144" s="154"/>
      <c r="H144" s="13"/>
      <c r="I144" s="13"/>
      <c r="J144" s="13"/>
      <c r="K144" s="13"/>
      <c r="L144" s="14"/>
      <c r="M144" s="14"/>
      <c r="N144" s="14"/>
    </row>
    <row r="145" spans="1:17" x14ac:dyDescent="0.2">
      <c r="A145" s="140" t="s">
        <v>8</v>
      </c>
      <c r="B145" s="140"/>
      <c r="C145" s="140"/>
      <c r="D145" s="140"/>
      <c r="E145" s="140"/>
      <c r="F145" s="5" t="s">
        <v>5</v>
      </c>
      <c r="G145" s="140" t="s">
        <v>9</v>
      </c>
      <c r="H145" s="140"/>
      <c r="I145" s="140"/>
      <c r="J145" s="140"/>
      <c r="K145" s="140"/>
      <c r="L145" s="15"/>
      <c r="M145" s="15"/>
      <c r="N145" s="20"/>
    </row>
    <row r="146" spans="1:17" x14ac:dyDescent="0.2">
      <c r="A146" s="135">
        <v>0</v>
      </c>
      <c r="B146" s="136">
        <v>-0.95799999999999996</v>
      </c>
      <c r="C146" s="132" t="s">
        <v>25</v>
      </c>
      <c r="D146" s="16"/>
      <c r="E146" s="16"/>
      <c r="F146" s="16"/>
      <c r="G146" s="16"/>
      <c r="H146" s="17"/>
      <c r="I146" s="18"/>
      <c r="J146" s="19"/>
      <c r="K146" s="16"/>
      <c r="L146" s="19"/>
      <c r="M146" s="20"/>
      <c r="N146" s="20"/>
      <c r="O146" s="20"/>
      <c r="Q146" s="21"/>
    </row>
    <row r="147" spans="1:17" x14ac:dyDescent="0.2">
      <c r="A147" s="135">
        <v>2</v>
      </c>
      <c r="B147" s="136">
        <v>-0.58299999999999996</v>
      </c>
      <c r="C147" s="132"/>
      <c r="D147" s="19">
        <f t="shared" ref="D147:D162" si="65">(B146+B147)/2</f>
        <v>-0.77049999999999996</v>
      </c>
      <c r="E147" s="16">
        <f t="shared" ref="E147:E162" si="66">A147-A146</f>
        <v>2</v>
      </c>
      <c r="F147" s="19">
        <f>D147*E147</f>
        <v>-1.5409999999999999</v>
      </c>
      <c r="G147" s="16"/>
      <c r="H147" s="2"/>
      <c r="I147" s="2"/>
      <c r="J147" s="19"/>
      <c r="K147" s="16"/>
      <c r="L147" s="19"/>
      <c r="M147" s="20"/>
      <c r="N147" s="20"/>
      <c r="O147" s="20"/>
      <c r="P147" s="22"/>
      <c r="Q147" s="21"/>
    </row>
    <row r="148" spans="1:17" x14ac:dyDescent="0.2">
      <c r="A148" s="135">
        <v>3</v>
      </c>
      <c r="B148" s="136">
        <v>1.1020000000000001</v>
      </c>
      <c r="C148" s="132"/>
      <c r="D148" s="19">
        <f t="shared" si="65"/>
        <v>0.25950000000000006</v>
      </c>
      <c r="E148" s="16">
        <f t="shared" si="66"/>
        <v>1</v>
      </c>
      <c r="F148" s="19">
        <f t="shared" ref="F148:F162" si="67">D148*E148</f>
        <v>0.25950000000000006</v>
      </c>
      <c r="G148" s="16"/>
      <c r="H148" s="2"/>
      <c r="I148" s="2"/>
      <c r="J148" s="19"/>
      <c r="K148" s="16"/>
      <c r="L148" s="19"/>
      <c r="M148" s="20"/>
      <c r="N148" s="20"/>
      <c r="O148" s="20"/>
      <c r="P148" s="22"/>
      <c r="Q148" s="21"/>
    </row>
    <row r="149" spans="1:17" x14ac:dyDescent="0.2">
      <c r="A149" s="135">
        <v>5</v>
      </c>
      <c r="B149" s="136">
        <v>1.117</v>
      </c>
      <c r="C149" s="132" t="s">
        <v>20</v>
      </c>
      <c r="D149" s="19">
        <f t="shared" si="65"/>
        <v>1.1095000000000002</v>
      </c>
      <c r="E149" s="16">
        <f t="shared" si="66"/>
        <v>2</v>
      </c>
      <c r="F149" s="19">
        <f t="shared" si="67"/>
        <v>2.2190000000000003</v>
      </c>
      <c r="G149" s="16"/>
      <c r="H149" s="2"/>
      <c r="I149" s="2"/>
      <c r="J149" s="19"/>
      <c r="K149" s="16"/>
      <c r="L149" s="19"/>
      <c r="M149" s="20"/>
      <c r="N149" s="20"/>
      <c r="O149" s="20"/>
      <c r="P149" s="22"/>
      <c r="Q149" s="21"/>
    </row>
    <row r="150" spans="1:17" x14ac:dyDescent="0.2">
      <c r="A150" s="135">
        <v>7</v>
      </c>
      <c r="B150" s="136">
        <v>-0.57699999999999996</v>
      </c>
      <c r="C150" s="132"/>
      <c r="D150" s="19">
        <f t="shared" si="65"/>
        <v>0.27</v>
      </c>
      <c r="E150" s="16">
        <f t="shared" si="66"/>
        <v>2</v>
      </c>
      <c r="F150" s="19">
        <f t="shared" si="67"/>
        <v>0.54</v>
      </c>
      <c r="G150" s="16"/>
      <c r="H150" s="2"/>
      <c r="I150" s="2"/>
      <c r="J150" s="19"/>
      <c r="K150" s="16"/>
      <c r="L150" s="19"/>
      <c r="M150" s="20"/>
      <c r="N150" s="20"/>
      <c r="O150" s="20"/>
      <c r="P150" s="22"/>
      <c r="Q150" s="21"/>
    </row>
    <row r="151" spans="1:17" x14ac:dyDescent="0.2">
      <c r="A151" s="135">
        <v>9</v>
      </c>
      <c r="B151" s="136">
        <v>-0.89800000000000002</v>
      </c>
      <c r="C151" s="132"/>
      <c r="D151" s="19">
        <f t="shared" si="65"/>
        <v>-0.73750000000000004</v>
      </c>
      <c r="E151" s="16">
        <f t="shared" si="66"/>
        <v>2</v>
      </c>
      <c r="F151" s="19">
        <f t="shared" si="67"/>
        <v>-1.4750000000000001</v>
      </c>
      <c r="G151" s="16"/>
      <c r="H151" s="2"/>
      <c r="I151" s="2"/>
      <c r="J151" s="19"/>
      <c r="K151" s="16"/>
      <c r="L151" s="19"/>
      <c r="M151" s="20"/>
      <c r="N151" s="20"/>
      <c r="O151" s="20"/>
      <c r="P151" s="22"/>
      <c r="Q151" s="21"/>
    </row>
    <row r="152" spans="1:17" x14ac:dyDescent="0.2">
      <c r="A152" s="135">
        <v>10</v>
      </c>
      <c r="B152" s="136">
        <v>-1.1679999999999999</v>
      </c>
      <c r="C152" s="132"/>
      <c r="D152" s="19">
        <f t="shared" si="65"/>
        <v>-1.0329999999999999</v>
      </c>
      <c r="E152" s="16">
        <f t="shared" si="66"/>
        <v>1</v>
      </c>
      <c r="F152" s="19">
        <f t="shared" si="67"/>
        <v>-1.0329999999999999</v>
      </c>
      <c r="G152" s="16"/>
      <c r="H152" s="2">
        <v>0</v>
      </c>
      <c r="I152" s="2">
        <v>2.6989999999999998</v>
      </c>
      <c r="J152" s="19"/>
      <c r="K152" s="16"/>
      <c r="L152" s="19"/>
      <c r="M152" s="20"/>
      <c r="N152" s="20"/>
      <c r="O152" s="20"/>
      <c r="P152" s="22"/>
      <c r="Q152" s="21"/>
    </row>
    <row r="153" spans="1:17" x14ac:dyDescent="0.2">
      <c r="A153" s="135">
        <v>11</v>
      </c>
      <c r="B153" s="136">
        <v>-1.2070000000000001</v>
      </c>
      <c r="C153" s="132"/>
      <c r="D153" s="19">
        <f t="shared" si="65"/>
        <v>-1.1875</v>
      </c>
      <c r="E153" s="16">
        <f t="shared" si="66"/>
        <v>1</v>
      </c>
      <c r="F153" s="19">
        <f t="shared" si="67"/>
        <v>-1.1875</v>
      </c>
      <c r="G153" s="16"/>
      <c r="H153" s="2">
        <v>5</v>
      </c>
      <c r="I153" s="2">
        <v>2.6880000000000002</v>
      </c>
      <c r="J153" s="19">
        <f t="shared" ref="J153" si="68">AVERAGE(I152,I153)</f>
        <v>2.6935000000000002</v>
      </c>
      <c r="K153" s="16">
        <f t="shared" ref="K153" si="69">H153-H152</f>
        <v>5</v>
      </c>
      <c r="L153" s="19">
        <f t="shared" ref="L153:L161" si="70">K153*J153</f>
        <v>13.467500000000001</v>
      </c>
      <c r="M153" s="20"/>
      <c r="N153" s="20"/>
      <c r="O153" s="20"/>
      <c r="P153" s="22"/>
      <c r="Q153" s="21"/>
    </row>
    <row r="154" spans="1:17" x14ac:dyDescent="0.2">
      <c r="A154" s="135">
        <v>12</v>
      </c>
      <c r="B154" s="136">
        <v>-1.155</v>
      </c>
      <c r="C154" s="132" t="s">
        <v>19</v>
      </c>
      <c r="D154" s="19">
        <f t="shared" si="65"/>
        <v>-1.181</v>
      </c>
      <c r="E154" s="16">
        <f t="shared" si="66"/>
        <v>1</v>
      </c>
      <c r="F154" s="19">
        <f t="shared" si="67"/>
        <v>-1.181</v>
      </c>
      <c r="G154" s="16"/>
      <c r="H154" s="16">
        <f>H155-(I154-I155)*2</f>
        <v>5.0599999999999987</v>
      </c>
      <c r="I154" s="16">
        <v>2.79</v>
      </c>
      <c r="J154" s="19">
        <f>AVERAGE(I153,I154)</f>
        <v>2.7389999999999999</v>
      </c>
      <c r="K154" s="16">
        <f>H154-H153</f>
        <v>5.9999999999998721E-2</v>
      </c>
      <c r="L154" s="19">
        <f t="shared" si="70"/>
        <v>0.16433999999999649</v>
      </c>
      <c r="M154" s="24"/>
      <c r="N154" s="24"/>
      <c r="O154" s="24"/>
      <c r="P154" s="22"/>
      <c r="Q154" s="21"/>
    </row>
    <row r="155" spans="1:17" x14ac:dyDescent="0.2">
      <c r="A155" s="135">
        <v>13</v>
      </c>
      <c r="B155" s="136">
        <v>-0.91</v>
      </c>
      <c r="C155" s="132"/>
      <c r="D155" s="19">
        <f t="shared" si="65"/>
        <v>-1.0325</v>
      </c>
      <c r="E155" s="16">
        <f t="shared" si="66"/>
        <v>1</v>
      </c>
      <c r="F155" s="19">
        <f t="shared" si="67"/>
        <v>-1.0325</v>
      </c>
      <c r="G155" s="16"/>
      <c r="H155" s="21">
        <f>H156-9</f>
        <v>16.5</v>
      </c>
      <c r="I155" s="21">
        <f>I156</f>
        <v>-2.93</v>
      </c>
      <c r="J155" s="19">
        <f t="shared" ref="J155:J161" si="71">AVERAGE(I154,I155)</f>
        <v>-7.0000000000000062E-2</v>
      </c>
      <c r="K155" s="16">
        <f t="shared" ref="K155:K161" si="72">H155-H154</f>
        <v>11.440000000000001</v>
      </c>
      <c r="L155" s="19">
        <f t="shared" si="70"/>
        <v>-0.80080000000000084</v>
      </c>
      <c r="M155" s="20"/>
      <c r="N155" s="20"/>
      <c r="O155" s="20"/>
      <c r="P155" s="22"/>
      <c r="Q155" s="21"/>
    </row>
    <row r="156" spans="1:17" x14ac:dyDescent="0.2">
      <c r="A156" s="135">
        <v>15</v>
      </c>
      <c r="B156" s="136">
        <v>-0.59299999999999997</v>
      </c>
      <c r="C156" s="132"/>
      <c r="D156" s="19">
        <f t="shared" si="65"/>
        <v>-0.75150000000000006</v>
      </c>
      <c r="E156" s="16">
        <f t="shared" si="66"/>
        <v>2</v>
      </c>
      <c r="F156" s="19">
        <f t="shared" si="67"/>
        <v>-1.5030000000000001</v>
      </c>
      <c r="G156" s="1"/>
      <c r="H156" s="21">
        <v>25.5</v>
      </c>
      <c r="I156" s="21">
        <v>-2.93</v>
      </c>
      <c r="J156" s="19">
        <f t="shared" si="71"/>
        <v>-2.93</v>
      </c>
      <c r="K156" s="16">
        <f t="shared" si="72"/>
        <v>9</v>
      </c>
      <c r="L156" s="19">
        <f t="shared" si="70"/>
        <v>-26.37</v>
      </c>
      <c r="M156" s="24"/>
      <c r="N156" s="24"/>
      <c r="O156" s="24"/>
      <c r="P156" s="22"/>
      <c r="Q156" s="21"/>
    </row>
    <row r="157" spans="1:17" x14ac:dyDescent="0.2">
      <c r="A157" s="135">
        <v>17</v>
      </c>
      <c r="B157" s="136">
        <v>1.9870000000000001</v>
      </c>
      <c r="C157" s="132" t="s">
        <v>18</v>
      </c>
      <c r="D157" s="19">
        <f t="shared" si="65"/>
        <v>0.69700000000000006</v>
      </c>
      <c r="E157" s="16">
        <f t="shared" si="66"/>
        <v>2</v>
      </c>
      <c r="F157" s="19">
        <f t="shared" si="67"/>
        <v>1.3940000000000001</v>
      </c>
      <c r="G157" s="1"/>
      <c r="H157" s="16">
        <f>H156+9</f>
        <v>34.5</v>
      </c>
      <c r="I157" s="16">
        <f>I156</f>
        <v>-2.93</v>
      </c>
      <c r="J157" s="19">
        <f t="shared" si="71"/>
        <v>-2.93</v>
      </c>
      <c r="K157" s="16">
        <f t="shared" si="72"/>
        <v>9</v>
      </c>
      <c r="L157" s="19">
        <f t="shared" si="70"/>
        <v>-26.37</v>
      </c>
      <c r="M157" s="24"/>
      <c r="N157" s="24"/>
      <c r="O157" s="24"/>
      <c r="P157" s="22"/>
      <c r="Q157" s="21"/>
    </row>
    <row r="158" spans="1:17" x14ac:dyDescent="0.2">
      <c r="A158" s="135">
        <v>20</v>
      </c>
      <c r="B158" s="136">
        <v>1.982</v>
      </c>
      <c r="C158" s="132" t="s">
        <v>30</v>
      </c>
      <c r="D158" s="19">
        <f t="shared" si="65"/>
        <v>1.9845000000000002</v>
      </c>
      <c r="E158" s="16">
        <f t="shared" si="66"/>
        <v>3</v>
      </c>
      <c r="F158" s="19">
        <f t="shared" si="67"/>
        <v>5.9535</v>
      </c>
      <c r="G158" s="1"/>
      <c r="H158" s="16">
        <f>H157+(I158-I157)*2</f>
        <v>45.54</v>
      </c>
      <c r="I158" s="16">
        <v>2.59</v>
      </c>
      <c r="J158" s="19">
        <f t="shared" si="71"/>
        <v>-0.17000000000000015</v>
      </c>
      <c r="K158" s="16">
        <f t="shared" si="72"/>
        <v>11.04</v>
      </c>
      <c r="L158" s="19">
        <f t="shared" si="70"/>
        <v>-1.8768000000000016</v>
      </c>
      <c r="M158" s="20"/>
      <c r="N158" s="20"/>
      <c r="O158" s="20"/>
      <c r="Q158" s="21"/>
    </row>
    <row r="159" spans="1:17" x14ac:dyDescent="0.2">
      <c r="A159" s="2"/>
      <c r="B159" s="3"/>
      <c r="D159" s="19">
        <f t="shared" si="65"/>
        <v>0.99099999999999999</v>
      </c>
      <c r="E159" s="16">
        <f t="shared" si="66"/>
        <v>-20</v>
      </c>
      <c r="F159" s="19">
        <f t="shared" si="67"/>
        <v>-19.82</v>
      </c>
      <c r="G159" s="1"/>
      <c r="H159" s="2">
        <v>45</v>
      </c>
      <c r="I159" s="27">
        <v>2.5880000000000001</v>
      </c>
      <c r="J159" s="19">
        <f t="shared" si="71"/>
        <v>2.589</v>
      </c>
      <c r="K159" s="16">
        <f t="shared" si="72"/>
        <v>-0.53999999999999915</v>
      </c>
      <c r="L159" s="19">
        <f t="shared" si="70"/>
        <v>-1.3980599999999979</v>
      </c>
      <c r="M159" s="20"/>
      <c r="N159" s="20"/>
      <c r="O159" s="20"/>
      <c r="Q159" s="21"/>
    </row>
    <row r="160" spans="1:17" x14ac:dyDescent="0.2">
      <c r="A160" s="2"/>
      <c r="B160" s="3"/>
      <c r="D160" s="19">
        <f t="shared" si="65"/>
        <v>0</v>
      </c>
      <c r="E160" s="16">
        <f t="shared" si="66"/>
        <v>0</v>
      </c>
      <c r="F160" s="19">
        <f t="shared" si="67"/>
        <v>0</v>
      </c>
      <c r="G160" s="1"/>
      <c r="H160" s="17">
        <v>50</v>
      </c>
      <c r="I160" s="17">
        <v>2.589</v>
      </c>
      <c r="J160" s="19">
        <f t="shared" si="71"/>
        <v>2.5884999999999998</v>
      </c>
      <c r="K160" s="16">
        <f t="shared" si="72"/>
        <v>5</v>
      </c>
      <c r="L160" s="19">
        <f t="shared" si="70"/>
        <v>12.942499999999999</v>
      </c>
      <c r="M160" s="20"/>
      <c r="N160" s="20"/>
      <c r="O160" s="20"/>
      <c r="Q160" s="21"/>
    </row>
    <row r="161" spans="1:17" x14ac:dyDescent="0.2">
      <c r="A161" s="17"/>
      <c r="B161" s="45"/>
      <c r="D161" s="19">
        <f t="shared" si="65"/>
        <v>0</v>
      </c>
      <c r="E161" s="16">
        <f t="shared" si="66"/>
        <v>0</v>
      </c>
      <c r="F161" s="19">
        <f t="shared" si="67"/>
        <v>0</v>
      </c>
      <c r="H161" s="17">
        <v>55</v>
      </c>
      <c r="I161" s="17">
        <v>2.5489999999999999</v>
      </c>
      <c r="J161" s="19">
        <f t="shared" si="71"/>
        <v>2.569</v>
      </c>
      <c r="K161" s="16">
        <f t="shared" si="72"/>
        <v>5</v>
      </c>
      <c r="L161" s="19">
        <f t="shared" si="70"/>
        <v>12.844999999999999</v>
      </c>
      <c r="M161" s="20"/>
      <c r="N161" s="20"/>
      <c r="O161" s="20"/>
      <c r="Q161" s="21"/>
    </row>
    <row r="162" spans="1:17" x14ac:dyDescent="0.2">
      <c r="A162" s="17"/>
      <c r="B162" s="45"/>
      <c r="D162" s="19">
        <f t="shared" si="65"/>
        <v>0</v>
      </c>
      <c r="E162" s="16">
        <f t="shared" si="66"/>
        <v>0</v>
      </c>
      <c r="F162" s="19">
        <f t="shared" si="67"/>
        <v>0</v>
      </c>
      <c r="H162" s="17"/>
      <c r="I162" s="17"/>
      <c r="J162" s="19"/>
      <c r="K162" s="16"/>
      <c r="L162" s="19"/>
      <c r="N162" s="24"/>
      <c r="O162" s="24"/>
    </row>
    <row r="163" spans="1:17" ht="15" x14ac:dyDescent="0.2">
      <c r="A163" s="1" t="s">
        <v>7</v>
      </c>
      <c r="B163" s="1"/>
      <c r="C163" s="154">
        <v>0.8</v>
      </c>
      <c r="D163" s="154"/>
      <c r="H163" s="13"/>
      <c r="I163" s="13"/>
      <c r="J163" s="13"/>
      <c r="K163" s="13"/>
      <c r="L163" s="14"/>
      <c r="M163" s="14"/>
      <c r="N163" s="14"/>
    </row>
    <row r="164" spans="1:17" x14ac:dyDescent="0.2">
      <c r="A164" s="140" t="s">
        <v>8</v>
      </c>
      <c r="B164" s="140"/>
      <c r="C164" s="140"/>
      <c r="D164" s="140"/>
      <c r="E164" s="140"/>
      <c r="F164" s="5" t="s">
        <v>5</v>
      </c>
      <c r="G164" s="140" t="s">
        <v>9</v>
      </c>
      <c r="H164" s="140"/>
      <c r="I164" s="140"/>
      <c r="J164" s="140"/>
      <c r="K164" s="140"/>
      <c r="L164" s="15"/>
      <c r="M164" s="15"/>
      <c r="N164" s="20"/>
    </row>
    <row r="165" spans="1:17" x14ac:dyDescent="0.2">
      <c r="A165" s="135">
        <v>0</v>
      </c>
      <c r="B165" s="136">
        <v>-0.996</v>
      </c>
      <c r="C165" s="132" t="s">
        <v>39</v>
      </c>
      <c r="D165" s="16"/>
      <c r="E165" s="16"/>
      <c r="F165" s="16"/>
      <c r="G165" s="16"/>
      <c r="H165" s="17"/>
      <c r="I165" s="18"/>
      <c r="J165" s="19"/>
      <c r="K165" s="16"/>
      <c r="L165" s="19"/>
      <c r="M165" s="20"/>
      <c r="N165" s="20"/>
      <c r="O165" s="20"/>
      <c r="Q165" s="21"/>
    </row>
    <row r="166" spans="1:17" x14ac:dyDescent="0.2">
      <c r="A166" s="135">
        <v>5</v>
      </c>
      <c r="B166" s="136">
        <v>-0.59099999999999997</v>
      </c>
      <c r="C166" s="132"/>
      <c r="D166" s="19">
        <f t="shared" ref="D166:D180" si="73">(B165+B166)/2</f>
        <v>-0.79349999999999998</v>
      </c>
      <c r="E166" s="16">
        <f t="shared" ref="E166:E180" si="74">A166-A165</f>
        <v>5</v>
      </c>
      <c r="F166" s="19">
        <f>D166*E166</f>
        <v>-3.9674999999999998</v>
      </c>
      <c r="G166" s="16"/>
      <c r="H166" s="2"/>
      <c r="I166" s="2"/>
      <c r="J166" s="19"/>
      <c r="K166" s="16"/>
      <c r="L166" s="19"/>
      <c r="M166" s="20"/>
      <c r="N166" s="20"/>
      <c r="O166" s="20"/>
      <c r="P166" s="22"/>
      <c r="Q166" s="21"/>
    </row>
    <row r="167" spans="1:17" x14ac:dyDescent="0.2">
      <c r="A167" s="135">
        <v>8</v>
      </c>
      <c r="B167" s="136">
        <v>1.4E-2</v>
      </c>
      <c r="C167" s="132"/>
      <c r="D167" s="19">
        <f t="shared" si="73"/>
        <v>-0.28849999999999998</v>
      </c>
      <c r="E167" s="16">
        <f t="shared" si="74"/>
        <v>3</v>
      </c>
      <c r="F167" s="19">
        <f t="shared" ref="F167:F180" si="75">D167*E167</f>
        <v>-0.86549999999999994</v>
      </c>
      <c r="G167" s="16"/>
      <c r="H167" s="2"/>
      <c r="I167" s="2"/>
      <c r="J167" s="19"/>
      <c r="K167" s="16"/>
      <c r="L167" s="19"/>
      <c r="M167" s="20"/>
      <c r="N167" s="20"/>
      <c r="O167" s="20"/>
      <c r="P167" s="22"/>
      <c r="Q167" s="21"/>
    </row>
    <row r="168" spans="1:17" x14ac:dyDescent="0.2">
      <c r="A168" s="135">
        <v>9</v>
      </c>
      <c r="B168" s="136">
        <v>1.4390000000000001</v>
      </c>
      <c r="C168" s="132"/>
      <c r="D168" s="19">
        <f t="shared" si="73"/>
        <v>0.72650000000000003</v>
      </c>
      <c r="E168" s="16">
        <f t="shared" si="74"/>
        <v>1</v>
      </c>
      <c r="F168" s="19">
        <f t="shared" si="75"/>
        <v>0.72650000000000003</v>
      </c>
      <c r="G168" s="16"/>
      <c r="H168" s="2"/>
      <c r="I168" s="2"/>
      <c r="J168" s="19"/>
      <c r="K168" s="16"/>
      <c r="L168" s="19"/>
      <c r="M168" s="20"/>
      <c r="N168" s="20"/>
      <c r="O168" s="20"/>
      <c r="P168" s="22"/>
      <c r="Q168" s="21"/>
    </row>
    <row r="169" spans="1:17" x14ac:dyDescent="0.2">
      <c r="A169" s="135">
        <v>10</v>
      </c>
      <c r="B169" s="136">
        <v>1.444</v>
      </c>
      <c r="C169" s="132" t="s">
        <v>20</v>
      </c>
      <c r="D169" s="19">
        <f t="shared" si="73"/>
        <v>1.4415</v>
      </c>
      <c r="E169" s="16">
        <f t="shared" si="74"/>
        <v>1</v>
      </c>
      <c r="F169" s="19">
        <f t="shared" si="75"/>
        <v>1.4415</v>
      </c>
      <c r="G169" s="16"/>
      <c r="H169" s="2"/>
      <c r="I169" s="2"/>
      <c r="J169" s="19"/>
      <c r="K169" s="16"/>
      <c r="L169" s="19"/>
      <c r="M169" s="20"/>
      <c r="N169" s="20"/>
      <c r="O169" s="20"/>
      <c r="P169" s="22"/>
      <c r="Q169" s="21"/>
    </row>
    <row r="170" spans="1:17" x14ac:dyDescent="0.2">
      <c r="A170" s="135">
        <v>12</v>
      </c>
      <c r="B170" s="136">
        <v>-0.90100000000000002</v>
      </c>
      <c r="C170" s="132"/>
      <c r="D170" s="19">
        <f t="shared" si="73"/>
        <v>0.27149999999999996</v>
      </c>
      <c r="E170" s="16">
        <f t="shared" si="74"/>
        <v>2</v>
      </c>
      <c r="F170" s="19">
        <f t="shared" si="75"/>
        <v>0.54299999999999993</v>
      </c>
      <c r="G170" s="16"/>
      <c r="H170" s="2"/>
      <c r="I170" s="2"/>
      <c r="J170" s="19"/>
      <c r="K170" s="16"/>
      <c r="L170" s="19"/>
      <c r="M170" s="20"/>
      <c r="N170" s="20"/>
      <c r="O170" s="20"/>
      <c r="P170" s="22"/>
      <c r="Q170" s="21"/>
    </row>
    <row r="171" spans="1:17" x14ac:dyDescent="0.2">
      <c r="A171" s="135">
        <v>14</v>
      </c>
      <c r="B171" s="136">
        <v>-1.2709999999999999</v>
      </c>
      <c r="C171" s="132"/>
      <c r="D171" s="19">
        <f t="shared" si="73"/>
        <v>-1.0859999999999999</v>
      </c>
      <c r="E171" s="16">
        <f t="shared" si="74"/>
        <v>2</v>
      </c>
      <c r="F171" s="19">
        <f t="shared" si="75"/>
        <v>-2.1719999999999997</v>
      </c>
      <c r="G171" s="16"/>
      <c r="H171" s="2"/>
      <c r="I171" s="2"/>
      <c r="J171" s="19"/>
      <c r="K171" s="16"/>
      <c r="L171" s="19"/>
      <c r="M171" s="20"/>
      <c r="N171" s="20"/>
      <c r="O171" s="20"/>
      <c r="P171" s="22"/>
      <c r="Q171" s="21"/>
    </row>
    <row r="172" spans="1:17" x14ac:dyDescent="0.2">
      <c r="A172" s="135">
        <v>15</v>
      </c>
      <c r="B172" s="136">
        <v>-1.58</v>
      </c>
      <c r="C172" s="132"/>
      <c r="D172" s="19">
        <f t="shared" si="73"/>
        <v>-1.4255</v>
      </c>
      <c r="E172" s="16">
        <f t="shared" si="74"/>
        <v>1</v>
      </c>
      <c r="F172" s="19">
        <f t="shared" si="75"/>
        <v>-1.4255</v>
      </c>
      <c r="G172" s="16"/>
      <c r="H172" s="2">
        <v>0</v>
      </c>
      <c r="I172" s="2">
        <v>2.6850000000000001</v>
      </c>
      <c r="J172" s="19"/>
      <c r="K172" s="16"/>
      <c r="L172" s="19"/>
      <c r="M172" s="20"/>
      <c r="N172" s="20"/>
      <c r="O172" s="20"/>
      <c r="P172" s="22"/>
      <c r="Q172" s="21"/>
    </row>
    <row r="173" spans="1:17" x14ac:dyDescent="0.2">
      <c r="A173" s="135">
        <v>16</v>
      </c>
      <c r="B173" s="136">
        <v>-1.6359999999999999</v>
      </c>
      <c r="C173" s="132" t="s">
        <v>19</v>
      </c>
      <c r="D173" s="19">
        <f t="shared" si="73"/>
        <v>-1.6080000000000001</v>
      </c>
      <c r="E173" s="16">
        <f t="shared" si="74"/>
        <v>1</v>
      </c>
      <c r="F173" s="19">
        <f t="shared" si="75"/>
        <v>-1.6080000000000001</v>
      </c>
      <c r="G173" s="16"/>
      <c r="H173" s="16">
        <f>H174-(I173-I174)*2</f>
        <v>0.58000000000000007</v>
      </c>
      <c r="I173" s="16">
        <v>2.79</v>
      </c>
      <c r="J173" s="19">
        <f>AVERAGE(I172,I173)</f>
        <v>2.7374999999999998</v>
      </c>
      <c r="K173" s="16">
        <f>H173-H172</f>
        <v>0.58000000000000007</v>
      </c>
      <c r="L173" s="19">
        <f t="shared" ref="L173:L178" si="76">K173*J173</f>
        <v>1.58775</v>
      </c>
      <c r="M173" s="24"/>
      <c r="N173" s="24"/>
      <c r="O173" s="24"/>
      <c r="P173" s="22"/>
      <c r="Q173" s="21"/>
    </row>
    <row r="174" spans="1:17" x14ac:dyDescent="0.2">
      <c r="A174" s="135">
        <v>17</v>
      </c>
      <c r="B174" s="136">
        <v>-1.5860000000000001</v>
      </c>
      <c r="C174" s="132"/>
      <c r="D174" s="19">
        <f t="shared" si="73"/>
        <v>-1.611</v>
      </c>
      <c r="E174" s="16">
        <f t="shared" si="74"/>
        <v>1</v>
      </c>
      <c r="F174" s="19">
        <f t="shared" si="75"/>
        <v>-1.611</v>
      </c>
      <c r="G174" s="16"/>
      <c r="H174" s="21">
        <f>H175-9</f>
        <v>12</v>
      </c>
      <c r="I174" s="21">
        <f>I175</f>
        <v>-2.92</v>
      </c>
      <c r="J174" s="19">
        <f t="shared" ref="J174:J178" si="77">AVERAGE(I173,I174)</f>
        <v>-6.4999999999999947E-2</v>
      </c>
      <c r="K174" s="16">
        <f t="shared" ref="K174:K178" si="78">H174-H173</f>
        <v>11.42</v>
      </c>
      <c r="L174" s="19">
        <f t="shared" si="76"/>
        <v>-0.7422999999999994</v>
      </c>
      <c r="M174" s="20"/>
      <c r="N174" s="20"/>
      <c r="O174" s="20"/>
      <c r="P174" s="22"/>
      <c r="Q174" s="21"/>
    </row>
    <row r="175" spans="1:17" x14ac:dyDescent="0.2">
      <c r="A175" s="135">
        <v>18</v>
      </c>
      <c r="B175" s="136">
        <v>-1.28</v>
      </c>
      <c r="C175" s="132"/>
      <c r="D175" s="19">
        <f t="shared" si="73"/>
        <v>-1.4330000000000001</v>
      </c>
      <c r="E175" s="16">
        <f t="shared" si="74"/>
        <v>1</v>
      </c>
      <c r="F175" s="19">
        <f t="shared" si="75"/>
        <v>-1.4330000000000001</v>
      </c>
      <c r="G175" s="1"/>
      <c r="H175" s="21">
        <v>21</v>
      </c>
      <c r="I175" s="21">
        <v>-2.92</v>
      </c>
      <c r="J175" s="19">
        <f t="shared" si="77"/>
        <v>-2.92</v>
      </c>
      <c r="K175" s="16">
        <f t="shared" si="78"/>
        <v>9</v>
      </c>
      <c r="L175" s="19">
        <f t="shared" si="76"/>
        <v>-26.28</v>
      </c>
      <c r="M175" s="24"/>
      <c r="N175" s="24"/>
      <c r="O175" s="24"/>
      <c r="P175" s="22"/>
      <c r="Q175" s="21"/>
    </row>
    <row r="176" spans="1:17" x14ac:dyDescent="0.2">
      <c r="A176" s="135">
        <v>20</v>
      </c>
      <c r="B176" s="136">
        <v>-0.91100000000000003</v>
      </c>
      <c r="C176" s="132"/>
      <c r="D176" s="19">
        <f t="shared" si="73"/>
        <v>-1.0954999999999999</v>
      </c>
      <c r="E176" s="16">
        <f t="shared" si="74"/>
        <v>2</v>
      </c>
      <c r="F176" s="19">
        <f t="shared" si="75"/>
        <v>-2.1909999999999998</v>
      </c>
      <c r="G176" s="1"/>
      <c r="H176" s="16">
        <f>H175+9</f>
        <v>30</v>
      </c>
      <c r="I176" s="16">
        <f>I175</f>
        <v>-2.92</v>
      </c>
      <c r="J176" s="19">
        <f t="shared" si="77"/>
        <v>-2.92</v>
      </c>
      <c r="K176" s="16">
        <f t="shared" si="78"/>
        <v>9</v>
      </c>
      <c r="L176" s="19">
        <f t="shared" si="76"/>
        <v>-26.28</v>
      </c>
      <c r="M176" s="24"/>
      <c r="N176" s="24"/>
      <c r="O176" s="24"/>
      <c r="P176" s="22"/>
      <c r="Q176" s="21"/>
    </row>
    <row r="177" spans="1:17" x14ac:dyDescent="0.2">
      <c r="A177" s="135">
        <v>22</v>
      </c>
      <c r="B177" s="136">
        <v>1.8939999999999999</v>
      </c>
      <c r="C177" s="132" t="s">
        <v>18</v>
      </c>
      <c r="D177" s="19">
        <f t="shared" si="73"/>
        <v>0.49149999999999994</v>
      </c>
      <c r="E177" s="16">
        <f t="shared" si="74"/>
        <v>2</v>
      </c>
      <c r="F177" s="19">
        <f t="shared" si="75"/>
        <v>0.98299999999999987</v>
      </c>
      <c r="G177" s="1"/>
      <c r="H177" s="16">
        <f>H176+(I177-I176)*2</f>
        <v>40.700000000000003</v>
      </c>
      <c r="I177" s="16">
        <v>2.4300000000000002</v>
      </c>
      <c r="J177" s="19">
        <f t="shared" si="77"/>
        <v>-0.24499999999999988</v>
      </c>
      <c r="K177" s="16">
        <f t="shared" si="78"/>
        <v>10.700000000000003</v>
      </c>
      <c r="L177" s="19">
        <f t="shared" si="76"/>
        <v>-2.6214999999999993</v>
      </c>
      <c r="M177" s="20"/>
      <c r="N177" s="20"/>
      <c r="O177" s="20"/>
      <c r="Q177" s="21"/>
    </row>
    <row r="178" spans="1:17" x14ac:dyDescent="0.2">
      <c r="A178" s="135">
        <v>25</v>
      </c>
      <c r="B178" s="136">
        <v>1.899</v>
      </c>
      <c r="C178" s="132" t="s">
        <v>30</v>
      </c>
      <c r="D178" s="19">
        <f t="shared" si="73"/>
        <v>1.8965000000000001</v>
      </c>
      <c r="E178" s="16">
        <f t="shared" si="74"/>
        <v>3</v>
      </c>
      <c r="F178" s="19">
        <f t="shared" si="75"/>
        <v>5.6895000000000007</v>
      </c>
      <c r="G178" s="1"/>
      <c r="H178" s="2">
        <v>45</v>
      </c>
      <c r="I178" s="27">
        <v>2.42</v>
      </c>
      <c r="J178" s="19">
        <f t="shared" si="77"/>
        <v>2.4249999999999998</v>
      </c>
      <c r="K178" s="16">
        <f t="shared" si="78"/>
        <v>4.2999999999999972</v>
      </c>
      <c r="L178" s="19">
        <f t="shared" si="76"/>
        <v>10.427499999999993</v>
      </c>
      <c r="M178" s="20"/>
      <c r="N178" s="20"/>
      <c r="O178" s="20"/>
      <c r="Q178" s="21"/>
    </row>
    <row r="179" spans="1:17" x14ac:dyDescent="0.2">
      <c r="A179" s="2"/>
      <c r="B179" s="3"/>
      <c r="D179" s="19">
        <f t="shared" si="73"/>
        <v>0.94950000000000001</v>
      </c>
      <c r="E179" s="16">
        <f t="shared" si="74"/>
        <v>-25</v>
      </c>
      <c r="F179" s="19">
        <f t="shared" si="75"/>
        <v>-23.737500000000001</v>
      </c>
      <c r="G179" s="1"/>
      <c r="H179" s="17"/>
      <c r="I179" s="17"/>
      <c r="J179" s="19"/>
      <c r="K179" s="16"/>
      <c r="L179" s="19"/>
      <c r="M179" s="20"/>
      <c r="N179" s="20"/>
      <c r="O179" s="20"/>
      <c r="Q179" s="21"/>
    </row>
    <row r="180" spans="1:17" x14ac:dyDescent="0.2">
      <c r="A180" s="17"/>
      <c r="B180" s="45"/>
      <c r="D180" s="19">
        <f t="shared" si="73"/>
        <v>0</v>
      </c>
      <c r="E180" s="16">
        <f t="shared" si="74"/>
        <v>0</v>
      </c>
      <c r="F180" s="19">
        <f t="shared" si="75"/>
        <v>0</v>
      </c>
      <c r="H180" s="17"/>
      <c r="I180" s="17"/>
      <c r="J180" s="19"/>
      <c r="K180" s="16"/>
      <c r="L180" s="19"/>
      <c r="M180" s="20"/>
      <c r="N180" s="20"/>
      <c r="O180" s="20"/>
      <c r="Q180" s="21"/>
    </row>
    <row r="181" spans="1:17" x14ac:dyDescent="0.2">
      <c r="A181" s="17"/>
      <c r="B181" s="45"/>
      <c r="D181" s="19"/>
      <c r="E181" s="16"/>
      <c r="F181" s="19"/>
      <c r="H181" s="17"/>
      <c r="I181" s="17"/>
      <c r="J181" s="19"/>
      <c r="K181" s="16"/>
      <c r="L181" s="19"/>
      <c r="N181" s="24"/>
      <c r="O181" s="24"/>
    </row>
    <row r="182" spans="1:17" ht="15" x14ac:dyDescent="0.2">
      <c r="A182" s="13"/>
      <c r="B182" s="29"/>
      <c r="C182" s="62"/>
      <c r="D182" s="16"/>
      <c r="E182" s="19"/>
      <c r="F182" s="155" t="s">
        <v>10</v>
      </c>
      <c r="G182" s="155"/>
      <c r="H182" s="19" t="e">
        <f>#REF!</f>
        <v>#REF!</v>
      </c>
      <c r="I182" s="19" t="s">
        <v>11</v>
      </c>
      <c r="J182" s="16" t="e">
        <f>#REF!</f>
        <v>#REF!</v>
      </c>
      <c r="K182" s="19" t="e">
        <f>H182-J182</f>
        <v>#REF!</v>
      </c>
      <c r="L182" s="24"/>
      <c r="M182" s="14"/>
      <c r="N182" s="14"/>
    </row>
    <row r="183" spans="1:17" ht="15" x14ac:dyDescent="0.2">
      <c r="A183" s="1" t="s">
        <v>7</v>
      </c>
      <c r="B183" s="1"/>
      <c r="C183" s="154">
        <v>0.9</v>
      </c>
      <c r="D183" s="154"/>
      <c r="H183" s="13"/>
      <c r="I183" s="13"/>
      <c r="J183" s="13"/>
      <c r="K183" s="13"/>
      <c r="L183" s="14"/>
      <c r="M183" s="14"/>
      <c r="N183" s="14"/>
    </row>
    <row r="184" spans="1:17" x14ac:dyDescent="0.2">
      <c r="A184" s="140" t="s">
        <v>8</v>
      </c>
      <c r="B184" s="140"/>
      <c r="C184" s="140"/>
      <c r="D184" s="140"/>
      <c r="E184" s="140"/>
      <c r="F184" s="5" t="s">
        <v>5</v>
      </c>
      <c r="G184" s="140" t="s">
        <v>9</v>
      </c>
      <c r="H184" s="140"/>
      <c r="I184" s="140"/>
      <c r="J184" s="140"/>
      <c r="K184" s="140"/>
      <c r="L184" s="15"/>
      <c r="M184" s="15"/>
      <c r="N184" s="20"/>
    </row>
    <row r="185" spans="1:17" x14ac:dyDescent="0.2">
      <c r="A185" s="135">
        <v>0</v>
      </c>
      <c r="B185" s="136">
        <v>0.23200000000000001</v>
      </c>
      <c r="C185" s="132" t="s">
        <v>27</v>
      </c>
      <c r="D185" s="16"/>
      <c r="E185" s="16"/>
      <c r="F185" s="16"/>
      <c r="G185" s="16"/>
      <c r="H185" s="17"/>
      <c r="I185" s="18"/>
      <c r="J185" s="19"/>
      <c r="K185" s="16"/>
      <c r="L185" s="19"/>
      <c r="M185" s="20"/>
      <c r="N185" s="20"/>
      <c r="O185" s="20"/>
      <c r="Q185" s="21"/>
    </row>
    <row r="186" spans="1:17" x14ac:dyDescent="0.2">
      <c r="A186" s="135">
        <v>5</v>
      </c>
      <c r="B186" s="136">
        <v>0.23599999999999999</v>
      </c>
      <c r="C186" s="132"/>
      <c r="D186" s="19">
        <f t="shared" ref="D186:D200" si="79">(B185+B186)/2</f>
        <v>0.23399999999999999</v>
      </c>
      <c r="E186" s="16">
        <f t="shared" ref="E186:E200" si="80">A186-A185</f>
        <v>5</v>
      </c>
      <c r="F186" s="19">
        <f>D186*E186</f>
        <v>1.17</v>
      </c>
      <c r="G186" s="16"/>
      <c r="H186" s="2"/>
      <c r="I186" s="2"/>
      <c r="J186" s="19"/>
      <c r="K186" s="16"/>
      <c r="L186" s="19"/>
      <c r="M186" s="20"/>
      <c r="N186" s="20"/>
      <c r="O186" s="20"/>
      <c r="P186" s="22"/>
      <c r="Q186" s="21"/>
    </row>
    <row r="187" spans="1:17" x14ac:dyDescent="0.2">
      <c r="A187" s="135">
        <v>10</v>
      </c>
      <c r="B187" s="136">
        <v>0.249</v>
      </c>
      <c r="C187" s="132" t="s">
        <v>20</v>
      </c>
      <c r="D187" s="19">
        <f t="shared" si="79"/>
        <v>0.24249999999999999</v>
      </c>
      <c r="E187" s="16">
        <f t="shared" si="80"/>
        <v>5</v>
      </c>
      <c r="F187" s="19">
        <f t="shared" ref="F187:F200" si="81">D187*E187</f>
        <v>1.2124999999999999</v>
      </c>
      <c r="G187" s="16"/>
      <c r="H187" s="2"/>
      <c r="I187" s="2"/>
      <c r="J187" s="19"/>
      <c r="K187" s="16"/>
      <c r="L187" s="19"/>
      <c r="M187" s="20"/>
      <c r="N187" s="20"/>
      <c r="O187" s="20"/>
      <c r="P187" s="22"/>
      <c r="Q187" s="21"/>
    </row>
    <row r="188" spans="1:17" x14ac:dyDescent="0.2">
      <c r="A188" s="135">
        <v>11</v>
      </c>
      <c r="B188" s="136">
        <v>-0.55900000000000005</v>
      </c>
      <c r="C188" s="132"/>
      <c r="D188" s="19">
        <f t="shared" si="79"/>
        <v>-0.15500000000000003</v>
      </c>
      <c r="E188" s="16">
        <f t="shared" si="80"/>
        <v>1</v>
      </c>
      <c r="F188" s="19">
        <f t="shared" si="81"/>
        <v>-0.15500000000000003</v>
      </c>
      <c r="G188" s="16"/>
      <c r="H188" s="2"/>
      <c r="I188" s="2"/>
      <c r="J188" s="19"/>
      <c r="K188" s="16"/>
      <c r="L188" s="19"/>
      <c r="M188" s="20"/>
      <c r="N188" s="20"/>
      <c r="O188" s="20"/>
      <c r="P188" s="22"/>
      <c r="Q188" s="21"/>
    </row>
    <row r="189" spans="1:17" x14ac:dyDescent="0.2">
      <c r="A189" s="135">
        <v>12</v>
      </c>
      <c r="B189" s="136">
        <v>-0.998</v>
      </c>
      <c r="C189" s="132"/>
      <c r="D189" s="19">
        <f t="shared" si="79"/>
        <v>-0.77849999999999997</v>
      </c>
      <c r="E189" s="16">
        <f t="shared" si="80"/>
        <v>1</v>
      </c>
      <c r="F189" s="19">
        <f t="shared" si="81"/>
        <v>-0.77849999999999997</v>
      </c>
      <c r="G189" s="16"/>
      <c r="H189" s="2"/>
      <c r="I189" s="2"/>
      <c r="J189" s="19"/>
      <c r="K189" s="16"/>
      <c r="L189" s="19"/>
      <c r="M189" s="20"/>
      <c r="N189" s="20"/>
      <c r="O189" s="20"/>
      <c r="P189" s="22"/>
      <c r="Q189" s="21"/>
    </row>
    <row r="190" spans="1:17" x14ac:dyDescent="0.2">
      <c r="A190" s="135">
        <v>13</v>
      </c>
      <c r="B190" s="136">
        <v>-1.173</v>
      </c>
      <c r="C190" s="132"/>
      <c r="D190" s="19">
        <f t="shared" si="79"/>
        <v>-1.0855000000000001</v>
      </c>
      <c r="E190" s="16">
        <f t="shared" si="80"/>
        <v>1</v>
      </c>
      <c r="F190" s="19">
        <f t="shared" si="81"/>
        <v>-1.0855000000000001</v>
      </c>
      <c r="G190" s="16"/>
      <c r="H190" s="2"/>
      <c r="I190" s="2"/>
      <c r="J190" s="19"/>
      <c r="K190" s="16"/>
      <c r="L190" s="19"/>
      <c r="M190" s="20"/>
      <c r="N190" s="20"/>
      <c r="O190" s="20"/>
      <c r="P190" s="22"/>
      <c r="Q190" s="21"/>
    </row>
    <row r="191" spans="1:17" x14ac:dyDescent="0.2">
      <c r="A191" s="135">
        <v>14</v>
      </c>
      <c r="B191" s="136">
        <v>-1.492</v>
      </c>
      <c r="C191" s="132"/>
      <c r="D191" s="19">
        <f t="shared" si="79"/>
        <v>-1.3325</v>
      </c>
      <c r="E191" s="16">
        <f t="shared" si="80"/>
        <v>1</v>
      </c>
      <c r="F191" s="19">
        <f t="shared" si="81"/>
        <v>-1.3325</v>
      </c>
      <c r="G191" s="16"/>
      <c r="H191" s="2">
        <v>0</v>
      </c>
      <c r="I191" s="2">
        <v>2.7130000000000001</v>
      </c>
      <c r="J191" s="19"/>
      <c r="K191" s="16"/>
      <c r="L191" s="19"/>
      <c r="M191" s="20"/>
      <c r="N191" s="20"/>
      <c r="O191" s="20"/>
      <c r="P191" s="22"/>
      <c r="Q191" s="21"/>
    </row>
    <row r="192" spans="1:17" x14ac:dyDescent="0.2">
      <c r="A192" s="135">
        <v>15</v>
      </c>
      <c r="B192" s="136">
        <v>-1.544</v>
      </c>
      <c r="C192" s="132" t="s">
        <v>19</v>
      </c>
      <c r="D192" s="19">
        <f t="shared" si="79"/>
        <v>-1.518</v>
      </c>
      <c r="E192" s="16">
        <f t="shared" si="80"/>
        <v>1</v>
      </c>
      <c r="F192" s="19">
        <f t="shared" si="81"/>
        <v>-1.518</v>
      </c>
      <c r="G192" s="16"/>
      <c r="H192" s="2">
        <v>5</v>
      </c>
      <c r="I192" s="2">
        <v>2.661</v>
      </c>
      <c r="J192" s="19">
        <f t="shared" ref="J192:J194" si="82">AVERAGE(I191,I192)</f>
        <v>2.6870000000000003</v>
      </c>
      <c r="K192" s="16">
        <f t="shared" ref="K192:K194" si="83">H192-H191</f>
        <v>5</v>
      </c>
      <c r="L192" s="19">
        <f t="shared" ref="L192:L194" si="84">K192*J192</f>
        <v>13.435000000000002</v>
      </c>
      <c r="M192" s="20"/>
      <c r="N192" s="20"/>
      <c r="O192" s="20"/>
      <c r="P192" s="22"/>
      <c r="Q192" s="21"/>
    </row>
    <row r="193" spans="1:17" x14ac:dyDescent="0.2">
      <c r="A193" s="135">
        <v>16</v>
      </c>
      <c r="B193" s="136">
        <v>-1.4830000000000001</v>
      </c>
      <c r="C193" s="132"/>
      <c r="D193" s="19">
        <f t="shared" si="79"/>
        <v>-1.5135000000000001</v>
      </c>
      <c r="E193" s="16">
        <f t="shared" si="80"/>
        <v>1</v>
      </c>
      <c r="F193" s="19">
        <f t="shared" si="81"/>
        <v>-1.5135000000000001</v>
      </c>
      <c r="G193" s="16"/>
      <c r="H193" s="16">
        <f>H194-(I193-I194)*2</f>
        <v>3.8599999999999994</v>
      </c>
      <c r="I193" s="16">
        <v>2.66</v>
      </c>
      <c r="J193" s="19">
        <f t="shared" si="82"/>
        <v>2.6604999999999999</v>
      </c>
      <c r="K193" s="16">
        <f t="shared" si="83"/>
        <v>-1.1400000000000006</v>
      </c>
      <c r="L193" s="19">
        <f t="shared" si="84"/>
        <v>-3.0329700000000015</v>
      </c>
      <c r="M193" s="24"/>
      <c r="N193" s="24"/>
      <c r="O193" s="24"/>
      <c r="P193" s="22"/>
      <c r="Q193" s="21"/>
    </row>
    <row r="194" spans="1:17" x14ac:dyDescent="0.2">
      <c r="A194" s="135">
        <v>17</v>
      </c>
      <c r="B194" s="136">
        <v>-1.1830000000000001</v>
      </c>
      <c r="C194" s="132"/>
      <c r="D194" s="19">
        <f t="shared" si="79"/>
        <v>-1.3330000000000002</v>
      </c>
      <c r="E194" s="16">
        <f t="shared" si="80"/>
        <v>1</v>
      </c>
      <c r="F194" s="19">
        <f t="shared" si="81"/>
        <v>-1.3330000000000002</v>
      </c>
      <c r="G194" s="16"/>
      <c r="H194" s="21">
        <f>H195-9</f>
        <v>15</v>
      </c>
      <c r="I194" s="21">
        <f>I195</f>
        <v>-2.91</v>
      </c>
      <c r="J194" s="19">
        <f t="shared" si="82"/>
        <v>-0.125</v>
      </c>
      <c r="K194" s="16">
        <f t="shared" si="83"/>
        <v>11.14</v>
      </c>
      <c r="L194" s="19">
        <f t="shared" si="84"/>
        <v>-1.3925000000000001</v>
      </c>
      <c r="M194" s="20"/>
      <c r="N194" s="20"/>
      <c r="O194" s="20"/>
      <c r="P194" s="22"/>
      <c r="Q194" s="21"/>
    </row>
    <row r="195" spans="1:17" x14ac:dyDescent="0.2">
      <c r="A195" s="135">
        <v>18</v>
      </c>
      <c r="B195" s="136">
        <v>-0.89200000000000002</v>
      </c>
      <c r="C195" s="132"/>
      <c r="D195" s="19">
        <f t="shared" si="79"/>
        <v>-1.0375000000000001</v>
      </c>
      <c r="E195" s="16">
        <f t="shared" si="80"/>
        <v>1</v>
      </c>
      <c r="F195" s="19">
        <f t="shared" si="81"/>
        <v>-1.0375000000000001</v>
      </c>
      <c r="G195" s="1"/>
      <c r="H195" s="21">
        <v>24</v>
      </c>
      <c r="I195" s="21">
        <v>-2.91</v>
      </c>
      <c r="J195" s="19">
        <f t="shared" ref="J195:J200" si="85">AVERAGE(I194,I195)</f>
        <v>-2.91</v>
      </c>
      <c r="K195" s="16">
        <f t="shared" ref="K195:K200" si="86">H195-H194</f>
        <v>9</v>
      </c>
      <c r="L195" s="19">
        <f t="shared" ref="L195:L200" si="87">K195*J195</f>
        <v>-26.19</v>
      </c>
      <c r="M195" s="24"/>
      <c r="N195" s="24"/>
      <c r="O195" s="24"/>
      <c r="P195" s="22"/>
      <c r="Q195" s="21"/>
    </row>
    <row r="196" spans="1:17" x14ac:dyDescent="0.2">
      <c r="A196" s="135">
        <v>20</v>
      </c>
      <c r="B196" s="136">
        <v>2.0680000000000001</v>
      </c>
      <c r="C196" s="132" t="s">
        <v>18</v>
      </c>
      <c r="D196" s="19">
        <f t="shared" si="79"/>
        <v>0.58800000000000008</v>
      </c>
      <c r="E196" s="16">
        <f t="shared" si="80"/>
        <v>2</v>
      </c>
      <c r="F196" s="19">
        <f t="shared" si="81"/>
        <v>1.1760000000000002</v>
      </c>
      <c r="G196" s="1"/>
      <c r="H196" s="16">
        <f>H195+9</f>
        <v>33</v>
      </c>
      <c r="I196" s="16">
        <f>I195</f>
        <v>-2.91</v>
      </c>
      <c r="J196" s="19">
        <f t="shared" si="85"/>
        <v>-2.91</v>
      </c>
      <c r="K196" s="16">
        <f t="shared" si="86"/>
        <v>9</v>
      </c>
      <c r="L196" s="19">
        <f t="shared" si="87"/>
        <v>-26.19</v>
      </c>
      <c r="M196" s="24"/>
      <c r="N196" s="24"/>
      <c r="O196" s="24"/>
      <c r="P196" s="22"/>
      <c r="Q196" s="21"/>
    </row>
    <row r="197" spans="1:17" x14ac:dyDescent="0.2">
      <c r="A197" s="135">
        <v>23</v>
      </c>
      <c r="B197" s="136">
        <v>2.0659999999999998</v>
      </c>
      <c r="C197" s="132" t="s">
        <v>30</v>
      </c>
      <c r="D197" s="19">
        <f t="shared" si="79"/>
        <v>2.0670000000000002</v>
      </c>
      <c r="E197" s="16">
        <f t="shared" si="80"/>
        <v>3</v>
      </c>
      <c r="F197" s="19">
        <f t="shared" si="81"/>
        <v>6.2010000000000005</v>
      </c>
      <c r="G197" s="1"/>
      <c r="H197" s="16">
        <f>H196+(I197-I196)*2</f>
        <v>46.84</v>
      </c>
      <c r="I197" s="16">
        <v>4.01</v>
      </c>
      <c r="J197" s="19">
        <f t="shared" si="85"/>
        <v>0.54999999999999982</v>
      </c>
      <c r="K197" s="16">
        <f t="shared" si="86"/>
        <v>13.840000000000003</v>
      </c>
      <c r="L197" s="19">
        <f t="shared" si="87"/>
        <v>7.6119999999999992</v>
      </c>
      <c r="M197" s="20"/>
      <c r="N197" s="20"/>
      <c r="O197" s="20"/>
      <c r="Q197" s="21"/>
    </row>
    <row r="198" spans="1:17" x14ac:dyDescent="0.2">
      <c r="A198" s="2"/>
      <c r="B198" s="3"/>
      <c r="D198" s="19">
        <f t="shared" si="79"/>
        <v>1.0329999999999999</v>
      </c>
      <c r="E198" s="16">
        <f t="shared" si="80"/>
        <v>-23</v>
      </c>
      <c r="F198" s="19">
        <f t="shared" si="81"/>
        <v>-23.758999999999997</v>
      </c>
      <c r="G198" s="1"/>
      <c r="H198" s="2">
        <v>48</v>
      </c>
      <c r="I198" s="27">
        <v>4.0119999999999996</v>
      </c>
      <c r="J198" s="19">
        <f t="shared" si="85"/>
        <v>4.0109999999999992</v>
      </c>
      <c r="K198" s="16">
        <f t="shared" si="86"/>
        <v>1.1599999999999966</v>
      </c>
      <c r="L198" s="19">
        <f t="shared" si="87"/>
        <v>4.6527599999999856</v>
      </c>
      <c r="M198" s="20"/>
      <c r="N198" s="20"/>
      <c r="O198" s="20"/>
      <c r="Q198" s="21"/>
    </row>
    <row r="199" spans="1:17" x14ac:dyDescent="0.2">
      <c r="A199" s="2"/>
      <c r="B199" s="3"/>
      <c r="D199" s="19">
        <f t="shared" si="79"/>
        <v>0</v>
      </c>
      <c r="E199" s="16">
        <f t="shared" si="80"/>
        <v>0</v>
      </c>
      <c r="F199" s="19">
        <f t="shared" si="81"/>
        <v>0</v>
      </c>
      <c r="G199" s="1"/>
      <c r="H199" s="17">
        <v>50</v>
      </c>
      <c r="I199" s="17">
        <v>3.2210000000000001</v>
      </c>
      <c r="J199" s="19">
        <f t="shared" si="85"/>
        <v>3.6164999999999998</v>
      </c>
      <c r="K199" s="16">
        <f t="shared" si="86"/>
        <v>2</v>
      </c>
      <c r="L199" s="19">
        <f t="shared" si="87"/>
        <v>7.2329999999999997</v>
      </c>
      <c r="M199" s="20"/>
      <c r="N199" s="20"/>
      <c r="O199" s="20"/>
      <c r="Q199" s="21"/>
    </row>
    <row r="200" spans="1:17" x14ac:dyDescent="0.2">
      <c r="A200" s="17"/>
      <c r="B200" s="45"/>
      <c r="D200" s="19">
        <f t="shared" si="79"/>
        <v>0</v>
      </c>
      <c r="E200" s="16">
        <f t="shared" si="80"/>
        <v>0</v>
      </c>
      <c r="F200" s="19">
        <f t="shared" si="81"/>
        <v>0</v>
      </c>
      <c r="H200" s="17">
        <v>55</v>
      </c>
      <c r="I200" s="17">
        <v>3.1720000000000002</v>
      </c>
      <c r="J200" s="19">
        <f t="shared" si="85"/>
        <v>3.1965000000000003</v>
      </c>
      <c r="K200" s="16">
        <f t="shared" si="86"/>
        <v>5</v>
      </c>
      <c r="L200" s="19">
        <f t="shared" si="87"/>
        <v>15.982500000000002</v>
      </c>
      <c r="M200" s="20"/>
      <c r="N200" s="20"/>
      <c r="O200" s="20"/>
      <c r="Q200" s="21"/>
    </row>
    <row r="201" spans="1:17" x14ac:dyDescent="0.2">
      <c r="A201" s="2"/>
      <c r="B201" s="3"/>
      <c r="C201" s="19"/>
      <c r="D201" s="16"/>
      <c r="E201" s="19"/>
      <c r="F201" s="16"/>
      <c r="G201" s="16"/>
      <c r="H201" s="19"/>
      <c r="I201" s="19"/>
      <c r="J201" s="16"/>
      <c r="K201" s="19"/>
      <c r="L201" s="20"/>
      <c r="M201" s="20"/>
      <c r="N201" s="20"/>
      <c r="O201" s="22"/>
      <c r="P201" s="21"/>
    </row>
    <row r="202" spans="1:17" ht="15" x14ac:dyDescent="0.2">
      <c r="A202" s="1" t="s">
        <v>7</v>
      </c>
      <c r="B202" s="1"/>
      <c r="C202" s="154">
        <v>1</v>
      </c>
      <c r="D202" s="154"/>
      <c r="H202" s="13"/>
      <c r="I202" s="13"/>
      <c r="J202" s="13"/>
      <c r="K202" s="13"/>
      <c r="L202" s="14"/>
      <c r="M202" s="14"/>
      <c r="N202" s="14"/>
    </row>
    <row r="203" spans="1:17" x14ac:dyDescent="0.2">
      <c r="A203" s="140" t="s">
        <v>8</v>
      </c>
      <c r="B203" s="140"/>
      <c r="C203" s="140"/>
      <c r="D203" s="140"/>
      <c r="E203" s="140"/>
      <c r="F203" s="5" t="s">
        <v>5</v>
      </c>
      <c r="G203" s="140" t="s">
        <v>9</v>
      </c>
      <c r="H203" s="140"/>
      <c r="I203" s="140"/>
      <c r="J203" s="140"/>
      <c r="K203" s="140"/>
      <c r="L203" s="15"/>
      <c r="M203" s="15"/>
      <c r="N203" s="20"/>
    </row>
    <row r="204" spans="1:17" x14ac:dyDescent="0.2">
      <c r="A204" s="135">
        <v>0</v>
      </c>
      <c r="B204" s="136">
        <v>0.312</v>
      </c>
      <c r="C204" s="132" t="s">
        <v>26</v>
      </c>
      <c r="D204" s="16"/>
      <c r="E204" s="16"/>
      <c r="F204" s="16"/>
      <c r="G204" s="16"/>
      <c r="H204" s="17"/>
      <c r="I204" s="18"/>
      <c r="J204" s="19"/>
      <c r="K204" s="16"/>
      <c r="L204" s="19"/>
      <c r="M204" s="20"/>
      <c r="N204" s="20"/>
      <c r="O204" s="20"/>
      <c r="Q204" s="21"/>
    </row>
    <row r="205" spans="1:17" x14ac:dyDescent="0.2">
      <c r="A205" s="135">
        <v>5</v>
      </c>
      <c r="B205" s="136">
        <v>0.307</v>
      </c>
      <c r="C205" s="132"/>
      <c r="D205" s="19">
        <f t="shared" ref="D205:D219" si="88">(B204+B205)/2</f>
        <v>0.3095</v>
      </c>
      <c r="E205" s="16">
        <f t="shared" ref="E205:E219" si="89">A205-A204</f>
        <v>5</v>
      </c>
      <c r="F205" s="19">
        <f>D205*E205</f>
        <v>1.5474999999999999</v>
      </c>
      <c r="G205" s="16"/>
      <c r="H205" s="2"/>
      <c r="I205" s="2"/>
      <c r="J205" s="19"/>
      <c r="K205" s="16"/>
      <c r="L205" s="19"/>
      <c r="M205" s="20"/>
      <c r="N205" s="20"/>
      <c r="O205" s="20"/>
      <c r="P205" s="22"/>
      <c r="Q205" s="21"/>
    </row>
    <row r="206" spans="1:17" x14ac:dyDescent="0.2">
      <c r="A206" s="135">
        <v>10</v>
      </c>
      <c r="B206" s="136">
        <v>0.30199999999999999</v>
      </c>
      <c r="C206" s="132" t="s">
        <v>20</v>
      </c>
      <c r="D206" s="19">
        <f t="shared" si="88"/>
        <v>0.30449999999999999</v>
      </c>
      <c r="E206" s="16">
        <f t="shared" si="89"/>
        <v>5</v>
      </c>
      <c r="F206" s="19">
        <f t="shared" ref="F206:F219" si="90">D206*E206</f>
        <v>1.5225</v>
      </c>
      <c r="G206" s="16"/>
      <c r="H206" s="2"/>
      <c r="I206" s="2"/>
      <c r="J206" s="19"/>
      <c r="K206" s="16"/>
      <c r="L206" s="19"/>
      <c r="M206" s="20"/>
      <c r="N206" s="20"/>
      <c r="O206" s="20"/>
      <c r="P206" s="22"/>
      <c r="Q206" s="21"/>
    </row>
    <row r="207" spans="1:17" x14ac:dyDescent="0.2">
      <c r="A207" s="135">
        <v>11</v>
      </c>
      <c r="B207" s="136">
        <v>-0.55300000000000005</v>
      </c>
      <c r="C207" s="132"/>
      <c r="D207" s="19">
        <f t="shared" si="88"/>
        <v>-0.12550000000000003</v>
      </c>
      <c r="E207" s="16">
        <f t="shared" si="89"/>
        <v>1</v>
      </c>
      <c r="F207" s="19">
        <f t="shared" si="90"/>
        <v>-0.12550000000000003</v>
      </c>
      <c r="G207" s="16"/>
      <c r="H207" s="2"/>
      <c r="I207" s="2"/>
      <c r="J207" s="19"/>
      <c r="K207" s="16"/>
      <c r="L207" s="19"/>
      <c r="M207" s="20"/>
      <c r="N207" s="20"/>
      <c r="O207" s="20"/>
      <c r="P207" s="22"/>
      <c r="Q207" s="21"/>
    </row>
    <row r="208" spans="1:17" x14ac:dyDescent="0.2">
      <c r="A208" s="135">
        <v>13</v>
      </c>
      <c r="B208" s="136">
        <v>-0.84299999999999997</v>
      </c>
      <c r="C208" s="132"/>
      <c r="D208" s="19">
        <f t="shared" si="88"/>
        <v>-0.69799999999999995</v>
      </c>
      <c r="E208" s="16">
        <f t="shared" si="89"/>
        <v>2</v>
      </c>
      <c r="F208" s="19">
        <f t="shared" si="90"/>
        <v>-1.3959999999999999</v>
      </c>
      <c r="G208" s="16"/>
      <c r="H208" s="2"/>
      <c r="I208" s="2"/>
      <c r="J208" s="19"/>
      <c r="K208" s="16"/>
      <c r="L208" s="19"/>
      <c r="M208" s="20"/>
      <c r="N208" s="20"/>
      <c r="O208" s="20"/>
      <c r="P208" s="22"/>
      <c r="Q208" s="21"/>
    </row>
    <row r="209" spans="1:17" x14ac:dyDescent="0.2">
      <c r="A209" s="135">
        <v>14</v>
      </c>
      <c r="B209" s="136">
        <v>-1.0860000000000001</v>
      </c>
      <c r="C209" s="132"/>
      <c r="D209" s="19">
        <f t="shared" si="88"/>
        <v>-0.96450000000000002</v>
      </c>
      <c r="E209" s="16">
        <f t="shared" si="89"/>
        <v>1</v>
      </c>
      <c r="F209" s="19">
        <f t="shared" si="90"/>
        <v>-0.96450000000000002</v>
      </c>
      <c r="G209" s="16"/>
      <c r="H209" s="2"/>
      <c r="I209" s="2"/>
      <c r="J209" s="19"/>
      <c r="K209" s="16"/>
      <c r="L209" s="19"/>
      <c r="M209" s="20"/>
      <c r="N209" s="20"/>
      <c r="O209" s="20"/>
      <c r="P209" s="22"/>
      <c r="Q209" s="21"/>
    </row>
    <row r="210" spans="1:17" x14ac:dyDescent="0.2">
      <c r="A210" s="135">
        <v>15</v>
      </c>
      <c r="B210" s="136">
        <v>-1.121</v>
      </c>
      <c r="C210" s="132"/>
      <c r="D210" s="19">
        <f t="shared" si="88"/>
        <v>-1.1034999999999999</v>
      </c>
      <c r="E210" s="16">
        <f t="shared" si="89"/>
        <v>1</v>
      </c>
      <c r="F210" s="19">
        <f t="shared" si="90"/>
        <v>-1.1034999999999999</v>
      </c>
      <c r="G210" s="16"/>
      <c r="H210" s="2">
        <v>0</v>
      </c>
      <c r="I210" s="2">
        <v>3.5470000000000002</v>
      </c>
      <c r="J210" s="19"/>
      <c r="K210" s="16"/>
      <c r="L210" s="19"/>
      <c r="M210" s="20"/>
      <c r="N210" s="20"/>
      <c r="O210" s="20"/>
      <c r="P210" s="22"/>
      <c r="Q210" s="21"/>
    </row>
    <row r="211" spans="1:17" x14ac:dyDescent="0.2">
      <c r="A211" s="135">
        <v>16</v>
      </c>
      <c r="B211" s="136">
        <v>-1.069</v>
      </c>
      <c r="C211" s="132" t="s">
        <v>19</v>
      </c>
      <c r="D211" s="19">
        <f t="shared" si="88"/>
        <v>-1.095</v>
      </c>
      <c r="E211" s="16">
        <f t="shared" si="89"/>
        <v>1</v>
      </c>
      <c r="F211" s="19">
        <f t="shared" si="90"/>
        <v>-1.095</v>
      </c>
      <c r="G211" s="16"/>
      <c r="H211" s="2">
        <v>5</v>
      </c>
      <c r="I211" s="2">
        <v>3.5590000000000002</v>
      </c>
      <c r="J211" s="19">
        <f t="shared" ref="J211:J219" si="91">AVERAGE(I210,I211)</f>
        <v>3.5529999999999999</v>
      </c>
      <c r="K211" s="16">
        <f t="shared" ref="K211:K219" si="92">H211-H210</f>
        <v>5</v>
      </c>
      <c r="L211" s="19">
        <f t="shared" ref="L211:L219" si="93">K211*J211</f>
        <v>17.765000000000001</v>
      </c>
      <c r="M211" s="20"/>
      <c r="N211" s="20"/>
      <c r="O211" s="20"/>
      <c r="P211" s="22"/>
      <c r="Q211" s="21"/>
    </row>
    <row r="212" spans="1:17" x14ac:dyDescent="0.2">
      <c r="A212" s="135">
        <v>17</v>
      </c>
      <c r="B212" s="136">
        <v>-0.83499999999999996</v>
      </c>
      <c r="C212" s="132"/>
      <c r="D212" s="19">
        <f t="shared" si="88"/>
        <v>-0.95199999999999996</v>
      </c>
      <c r="E212" s="16">
        <f t="shared" si="89"/>
        <v>1</v>
      </c>
      <c r="F212" s="19">
        <f t="shared" si="90"/>
        <v>-0.95199999999999996</v>
      </c>
      <c r="G212" s="16"/>
      <c r="H212" s="16">
        <f>H213-(I212-I213)*2</f>
        <v>4.9800000000000004</v>
      </c>
      <c r="I212" s="16">
        <v>3.61</v>
      </c>
      <c r="J212" s="19">
        <f t="shared" si="91"/>
        <v>3.5845000000000002</v>
      </c>
      <c r="K212" s="16">
        <f t="shared" si="92"/>
        <v>-1.9999999999999574E-2</v>
      </c>
      <c r="L212" s="19">
        <f t="shared" si="93"/>
        <v>-7.1689999999998477E-2</v>
      </c>
      <c r="M212" s="24"/>
      <c r="N212" s="24"/>
      <c r="O212" s="24"/>
      <c r="P212" s="22"/>
      <c r="Q212" s="21"/>
    </row>
    <row r="213" spans="1:17" x14ac:dyDescent="0.2">
      <c r="A213" s="135">
        <v>18</v>
      </c>
      <c r="B213" s="136">
        <v>-0.54300000000000004</v>
      </c>
      <c r="C213" s="132"/>
      <c r="D213" s="19">
        <f t="shared" si="88"/>
        <v>-0.68900000000000006</v>
      </c>
      <c r="E213" s="16">
        <f t="shared" si="89"/>
        <v>1</v>
      </c>
      <c r="F213" s="19">
        <f t="shared" si="90"/>
        <v>-0.68900000000000006</v>
      </c>
      <c r="G213" s="16"/>
      <c r="H213" s="21">
        <f>H214-9</f>
        <v>18</v>
      </c>
      <c r="I213" s="21">
        <f>I214</f>
        <v>-2.9</v>
      </c>
      <c r="J213" s="19">
        <f t="shared" si="91"/>
        <v>0.35499999999999998</v>
      </c>
      <c r="K213" s="16">
        <f t="shared" si="92"/>
        <v>13.02</v>
      </c>
      <c r="L213" s="19">
        <f t="shared" si="93"/>
        <v>4.6220999999999997</v>
      </c>
      <c r="M213" s="20"/>
      <c r="N213" s="20"/>
      <c r="O213" s="20"/>
      <c r="P213" s="22"/>
      <c r="Q213" s="21"/>
    </row>
    <row r="214" spans="1:17" x14ac:dyDescent="0.2">
      <c r="A214" s="135">
        <v>20</v>
      </c>
      <c r="B214" s="136">
        <v>1.907</v>
      </c>
      <c r="C214" s="132" t="s">
        <v>18</v>
      </c>
      <c r="D214" s="19">
        <f t="shared" si="88"/>
        <v>0.68199999999999994</v>
      </c>
      <c r="E214" s="16">
        <f t="shared" si="89"/>
        <v>2</v>
      </c>
      <c r="F214" s="19">
        <f t="shared" si="90"/>
        <v>1.3639999999999999</v>
      </c>
      <c r="G214" s="1"/>
      <c r="H214" s="21">
        <v>27</v>
      </c>
      <c r="I214" s="21">
        <v>-2.9</v>
      </c>
      <c r="J214" s="19">
        <f t="shared" si="91"/>
        <v>-2.9</v>
      </c>
      <c r="K214" s="16">
        <f t="shared" si="92"/>
        <v>9</v>
      </c>
      <c r="L214" s="19">
        <f t="shared" si="93"/>
        <v>-26.099999999999998</v>
      </c>
      <c r="M214" s="24"/>
      <c r="N214" s="24"/>
      <c r="O214" s="24"/>
      <c r="P214" s="22"/>
      <c r="Q214" s="21"/>
    </row>
    <row r="215" spans="1:17" x14ac:dyDescent="0.2">
      <c r="A215" s="135">
        <v>23</v>
      </c>
      <c r="B215" s="136">
        <v>1.9039999999999999</v>
      </c>
      <c r="C215" s="132" t="s">
        <v>30</v>
      </c>
      <c r="D215" s="19">
        <f t="shared" si="88"/>
        <v>1.9055</v>
      </c>
      <c r="E215" s="16">
        <f t="shared" si="89"/>
        <v>3</v>
      </c>
      <c r="F215" s="19">
        <f t="shared" si="90"/>
        <v>5.7164999999999999</v>
      </c>
      <c r="G215" s="1"/>
      <c r="H215" s="16">
        <f>H214+9</f>
        <v>36</v>
      </c>
      <c r="I215" s="16">
        <f>I214</f>
        <v>-2.9</v>
      </c>
      <c r="J215" s="19">
        <f t="shared" si="91"/>
        <v>-2.9</v>
      </c>
      <c r="K215" s="16">
        <f t="shared" si="92"/>
        <v>9</v>
      </c>
      <c r="L215" s="19">
        <f t="shared" si="93"/>
        <v>-26.099999999999998</v>
      </c>
      <c r="M215" s="24"/>
      <c r="N215" s="24"/>
      <c r="O215" s="24"/>
      <c r="P215" s="22"/>
      <c r="Q215" s="21"/>
    </row>
    <row r="216" spans="1:17" x14ac:dyDescent="0.2">
      <c r="A216" s="2"/>
      <c r="B216" s="3"/>
      <c r="D216" s="19">
        <f t="shared" si="88"/>
        <v>0.95199999999999996</v>
      </c>
      <c r="E216" s="16">
        <f t="shared" si="89"/>
        <v>-23</v>
      </c>
      <c r="F216" s="19">
        <f t="shared" si="90"/>
        <v>-21.896000000000001</v>
      </c>
      <c r="G216" s="1"/>
      <c r="H216" s="16">
        <f>H215+(I216-I215)*2</f>
        <v>49.92</v>
      </c>
      <c r="I216" s="16">
        <v>4.0599999999999996</v>
      </c>
      <c r="J216" s="19">
        <f t="shared" si="91"/>
        <v>0.57999999999999985</v>
      </c>
      <c r="K216" s="16">
        <f t="shared" si="92"/>
        <v>13.920000000000002</v>
      </c>
      <c r="L216" s="19">
        <f t="shared" si="93"/>
        <v>8.073599999999999</v>
      </c>
      <c r="M216" s="20"/>
      <c r="N216" s="20"/>
      <c r="O216" s="20"/>
      <c r="Q216" s="21"/>
    </row>
    <row r="217" spans="1:17" x14ac:dyDescent="0.2">
      <c r="A217" s="2"/>
      <c r="B217" s="3"/>
      <c r="D217" s="19">
        <f t="shared" si="88"/>
        <v>0</v>
      </c>
      <c r="E217" s="16">
        <f t="shared" si="89"/>
        <v>0</v>
      </c>
      <c r="F217" s="19">
        <f t="shared" si="90"/>
        <v>0</v>
      </c>
      <c r="G217" s="1"/>
      <c r="H217" s="2">
        <v>50</v>
      </c>
      <c r="I217" s="27">
        <v>4.0570000000000004</v>
      </c>
      <c r="J217" s="19">
        <f t="shared" si="91"/>
        <v>4.0585000000000004</v>
      </c>
      <c r="K217" s="16">
        <f t="shared" si="92"/>
        <v>7.9999999999998295E-2</v>
      </c>
      <c r="L217" s="19">
        <f t="shared" si="93"/>
        <v>0.32467999999999314</v>
      </c>
      <c r="M217" s="20"/>
      <c r="N217" s="20"/>
      <c r="O217" s="20"/>
      <c r="Q217" s="21"/>
    </row>
    <row r="218" spans="1:17" x14ac:dyDescent="0.2">
      <c r="A218" s="2"/>
      <c r="B218" s="3"/>
      <c r="D218" s="19">
        <f t="shared" si="88"/>
        <v>0</v>
      </c>
      <c r="E218" s="16">
        <f t="shared" si="89"/>
        <v>0</v>
      </c>
      <c r="F218" s="19">
        <f t="shared" si="90"/>
        <v>0</v>
      </c>
      <c r="G218" s="1"/>
      <c r="H218" s="17">
        <v>52</v>
      </c>
      <c r="I218" s="17">
        <v>3.2170000000000001</v>
      </c>
      <c r="J218" s="19">
        <f t="shared" si="91"/>
        <v>3.6370000000000005</v>
      </c>
      <c r="K218" s="16">
        <f t="shared" si="92"/>
        <v>2</v>
      </c>
      <c r="L218" s="19">
        <f t="shared" si="93"/>
        <v>7.2740000000000009</v>
      </c>
      <c r="M218" s="20"/>
      <c r="N218" s="20"/>
      <c r="O218" s="20"/>
      <c r="Q218" s="21"/>
    </row>
    <row r="219" spans="1:17" x14ac:dyDescent="0.2">
      <c r="A219" s="17"/>
      <c r="B219" s="45"/>
      <c r="D219" s="19">
        <f t="shared" si="88"/>
        <v>0</v>
      </c>
      <c r="E219" s="16">
        <f t="shared" si="89"/>
        <v>0</v>
      </c>
      <c r="F219" s="19">
        <f t="shared" si="90"/>
        <v>0</v>
      </c>
      <c r="H219" s="17">
        <v>55</v>
      </c>
      <c r="I219" s="17">
        <v>3.0139999999999998</v>
      </c>
      <c r="J219" s="19">
        <f t="shared" si="91"/>
        <v>3.1154999999999999</v>
      </c>
      <c r="K219" s="16">
        <f t="shared" si="92"/>
        <v>3</v>
      </c>
      <c r="L219" s="19">
        <f t="shared" si="93"/>
        <v>9.3464999999999989</v>
      </c>
      <c r="M219" s="20"/>
      <c r="N219" s="20"/>
      <c r="O219" s="20"/>
      <c r="Q219" s="21"/>
    </row>
    <row r="220" spans="1:17" ht="14.25" customHeight="1" x14ac:dyDescent="0.2">
      <c r="A220" s="2"/>
      <c r="B220" s="3"/>
      <c r="C220" s="19"/>
      <c r="D220" s="16"/>
      <c r="E220" s="19"/>
      <c r="F220" s="16"/>
      <c r="G220" s="21"/>
      <c r="H220" s="23"/>
      <c r="I220" s="19"/>
      <c r="J220" s="16"/>
      <c r="K220" s="19"/>
      <c r="L220" s="20"/>
      <c r="M220" s="20"/>
      <c r="N220" s="20"/>
      <c r="O220" s="22"/>
      <c r="P220" s="21"/>
    </row>
    <row r="221" spans="1:17" ht="15" x14ac:dyDescent="0.2">
      <c r="A221" s="1" t="s">
        <v>7</v>
      </c>
      <c r="B221" s="1"/>
      <c r="C221" s="154">
        <v>1.1000000000000001</v>
      </c>
      <c r="D221" s="154"/>
      <c r="H221" s="13"/>
      <c r="I221" s="13"/>
      <c r="J221" s="13"/>
      <c r="K221" s="13"/>
      <c r="L221" s="14"/>
      <c r="M221" s="14"/>
      <c r="N221" s="14"/>
    </row>
    <row r="222" spans="1:17" x14ac:dyDescent="0.2">
      <c r="A222" s="140" t="s">
        <v>8</v>
      </c>
      <c r="B222" s="140"/>
      <c r="C222" s="140"/>
      <c r="D222" s="140"/>
      <c r="E222" s="140"/>
      <c r="F222" s="5" t="s">
        <v>5</v>
      </c>
      <c r="G222" s="140" t="s">
        <v>9</v>
      </c>
      <c r="H222" s="140"/>
      <c r="I222" s="140"/>
      <c r="J222" s="140"/>
      <c r="K222" s="140"/>
      <c r="L222" s="15"/>
      <c r="M222" s="15"/>
      <c r="N222" s="20"/>
    </row>
    <row r="223" spans="1:17" x14ac:dyDescent="0.2">
      <c r="A223" s="135">
        <v>0</v>
      </c>
      <c r="B223" s="136">
        <v>1.202</v>
      </c>
      <c r="C223" s="132" t="s">
        <v>40</v>
      </c>
      <c r="D223" s="16"/>
      <c r="E223" s="16"/>
      <c r="F223" s="16"/>
      <c r="G223" s="16"/>
      <c r="H223" s="17"/>
      <c r="I223" s="18"/>
      <c r="J223" s="19"/>
      <c r="K223" s="16"/>
      <c r="L223" s="19"/>
      <c r="M223" s="20"/>
      <c r="N223" s="20"/>
      <c r="O223" s="20"/>
      <c r="Q223" s="21"/>
    </row>
    <row r="224" spans="1:17" x14ac:dyDescent="0.2">
      <c r="A224" s="135">
        <v>5</v>
      </c>
      <c r="B224" s="136">
        <v>1.198</v>
      </c>
      <c r="C224" s="132"/>
      <c r="D224" s="19">
        <f t="shared" ref="D224:D238" si="94">(B223+B224)/2</f>
        <v>1.2</v>
      </c>
      <c r="E224" s="16">
        <f t="shared" ref="E224:E238" si="95">A224-A223</f>
        <v>5</v>
      </c>
      <c r="F224" s="19">
        <f>D224*E224</f>
        <v>6</v>
      </c>
      <c r="G224" s="16"/>
      <c r="H224" s="2"/>
      <c r="I224" s="2"/>
      <c r="J224" s="19"/>
      <c r="K224" s="16"/>
      <c r="L224" s="19"/>
      <c r="M224" s="20"/>
      <c r="N224" s="20"/>
      <c r="O224" s="20"/>
      <c r="P224" s="22"/>
      <c r="Q224" s="21"/>
    </row>
    <row r="225" spans="1:17" x14ac:dyDescent="0.2">
      <c r="A225" s="135">
        <v>10</v>
      </c>
      <c r="B225" s="136">
        <v>1.1919999999999999</v>
      </c>
      <c r="C225" s="132" t="s">
        <v>20</v>
      </c>
      <c r="D225" s="19">
        <f t="shared" si="94"/>
        <v>1.1949999999999998</v>
      </c>
      <c r="E225" s="16">
        <f t="shared" si="95"/>
        <v>5</v>
      </c>
      <c r="F225" s="19">
        <f t="shared" ref="F225:F238" si="96">D225*E225</f>
        <v>5.9749999999999996</v>
      </c>
      <c r="G225" s="16"/>
      <c r="H225" s="2"/>
      <c r="I225" s="2"/>
      <c r="J225" s="19"/>
      <c r="K225" s="16"/>
      <c r="L225" s="19"/>
      <c r="M225" s="20"/>
      <c r="N225" s="20"/>
      <c r="O225" s="20"/>
      <c r="P225" s="22"/>
      <c r="Q225" s="21"/>
    </row>
    <row r="226" spans="1:17" x14ac:dyDescent="0.2">
      <c r="A226" s="135">
        <v>12</v>
      </c>
      <c r="B226" s="136">
        <v>-0.55300000000000005</v>
      </c>
      <c r="C226" s="132"/>
      <c r="D226" s="19">
        <f t="shared" si="94"/>
        <v>0.31949999999999995</v>
      </c>
      <c r="E226" s="16">
        <f t="shared" si="95"/>
        <v>2</v>
      </c>
      <c r="F226" s="19">
        <f t="shared" si="96"/>
        <v>0.6389999999999999</v>
      </c>
      <c r="G226" s="16"/>
      <c r="H226" s="2"/>
      <c r="I226" s="2"/>
      <c r="J226" s="19"/>
      <c r="K226" s="16"/>
      <c r="L226" s="19"/>
      <c r="M226" s="20"/>
      <c r="N226" s="20"/>
      <c r="O226" s="20"/>
      <c r="P226" s="22"/>
      <c r="Q226" s="21"/>
    </row>
    <row r="227" spans="1:17" x14ac:dyDescent="0.2">
      <c r="A227" s="135">
        <v>14</v>
      </c>
      <c r="B227" s="136">
        <v>-0.80800000000000005</v>
      </c>
      <c r="C227" s="132"/>
      <c r="D227" s="19">
        <f t="shared" si="94"/>
        <v>-0.6805000000000001</v>
      </c>
      <c r="E227" s="16">
        <f t="shared" si="95"/>
        <v>2</v>
      </c>
      <c r="F227" s="19">
        <f t="shared" si="96"/>
        <v>-1.3610000000000002</v>
      </c>
      <c r="G227" s="16"/>
      <c r="H227" s="2"/>
      <c r="I227" s="2"/>
      <c r="J227" s="19"/>
      <c r="K227" s="16"/>
      <c r="L227" s="19"/>
      <c r="M227" s="20"/>
      <c r="N227" s="20"/>
      <c r="O227" s="20"/>
      <c r="P227" s="22"/>
      <c r="Q227" s="21"/>
    </row>
    <row r="228" spans="1:17" x14ac:dyDescent="0.2">
      <c r="A228" s="135">
        <v>15</v>
      </c>
      <c r="B228" s="136">
        <v>-0.96899999999999997</v>
      </c>
      <c r="C228" s="132"/>
      <c r="D228" s="19">
        <f t="shared" si="94"/>
        <v>-0.88850000000000007</v>
      </c>
      <c r="E228" s="16">
        <f t="shared" si="95"/>
        <v>1</v>
      </c>
      <c r="F228" s="19">
        <f t="shared" si="96"/>
        <v>-0.88850000000000007</v>
      </c>
      <c r="G228" s="16"/>
      <c r="H228" s="2"/>
      <c r="I228" s="2"/>
      <c r="J228" s="19"/>
      <c r="K228" s="16"/>
      <c r="L228" s="19"/>
      <c r="M228" s="20"/>
      <c r="N228" s="20"/>
      <c r="O228" s="20"/>
      <c r="P228" s="22"/>
      <c r="Q228" s="21"/>
    </row>
    <row r="229" spans="1:17" x14ac:dyDescent="0.2">
      <c r="A229" s="135">
        <v>16</v>
      </c>
      <c r="B229" s="136">
        <v>-1.018</v>
      </c>
      <c r="C229" s="132" t="s">
        <v>19</v>
      </c>
      <c r="D229" s="19">
        <f t="shared" si="94"/>
        <v>-0.99350000000000005</v>
      </c>
      <c r="E229" s="16">
        <f t="shared" si="95"/>
        <v>1</v>
      </c>
      <c r="F229" s="19">
        <f t="shared" si="96"/>
        <v>-0.99350000000000005</v>
      </c>
      <c r="G229" s="16"/>
      <c r="H229" s="2"/>
      <c r="I229" s="2"/>
      <c r="J229" s="19"/>
      <c r="K229" s="16"/>
      <c r="L229" s="19"/>
      <c r="M229" s="20"/>
      <c r="N229" s="20"/>
      <c r="O229" s="20"/>
      <c r="P229" s="22"/>
      <c r="Q229" s="21"/>
    </row>
    <row r="230" spans="1:17" x14ac:dyDescent="0.2">
      <c r="A230" s="135">
        <v>17</v>
      </c>
      <c r="B230" s="136">
        <v>-0.96299999999999997</v>
      </c>
      <c r="C230" s="132"/>
      <c r="D230" s="19">
        <f t="shared" si="94"/>
        <v>-0.99049999999999994</v>
      </c>
      <c r="E230" s="16">
        <f t="shared" si="95"/>
        <v>1</v>
      </c>
      <c r="F230" s="19">
        <f t="shared" si="96"/>
        <v>-0.99049999999999994</v>
      </c>
      <c r="G230" s="16"/>
      <c r="H230" s="2">
        <v>0</v>
      </c>
      <c r="I230" s="2">
        <v>4.1900000000000004</v>
      </c>
      <c r="J230" s="19"/>
      <c r="K230" s="16"/>
      <c r="L230" s="19"/>
      <c r="M230" s="20"/>
      <c r="N230" s="20"/>
      <c r="O230" s="20"/>
      <c r="P230" s="22"/>
      <c r="Q230" s="21"/>
    </row>
    <row r="231" spans="1:17" x14ac:dyDescent="0.2">
      <c r="A231" s="135">
        <v>18</v>
      </c>
      <c r="B231" s="136">
        <v>-0.82299999999999995</v>
      </c>
      <c r="C231" s="132"/>
      <c r="D231" s="19">
        <f t="shared" si="94"/>
        <v>-0.89300000000000002</v>
      </c>
      <c r="E231" s="16">
        <f t="shared" si="95"/>
        <v>1</v>
      </c>
      <c r="F231" s="19">
        <f t="shared" si="96"/>
        <v>-0.89300000000000002</v>
      </c>
      <c r="G231" s="16"/>
      <c r="H231" s="16">
        <f>H232-(I231-I232)*2</f>
        <v>1.8399999999999999</v>
      </c>
      <c r="I231" s="16">
        <v>4.1900000000000004</v>
      </c>
      <c r="J231" s="19">
        <f t="shared" ref="J231:J238" si="97">AVERAGE(I230,I231)</f>
        <v>4.1900000000000004</v>
      </c>
      <c r="K231" s="16">
        <f t="shared" ref="K231:K238" si="98">H231-H230</f>
        <v>1.8399999999999999</v>
      </c>
      <c r="L231" s="19">
        <f t="shared" ref="L231:L238" si="99">K231*J231</f>
        <v>7.7096</v>
      </c>
      <c r="M231" s="24"/>
      <c r="N231" s="24"/>
      <c r="O231" s="24"/>
      <c r="P231" s="22"/>
      <c r="Q231" s="21"/>
    </row>
    <row r="232" spans="1:17" x14ac:dyDescent="0.2">
      <c r="A232" s="135">
        <v>20</v>
      </c>
      <c r="B232" s="136">
        <v>-0.60199999999999998</v>
      </c>
      <c r="C232" s="132"/>
      <c r="D232" s="19">
        <f t="shared" si="94"/>
        <v>-0.71249999999999991</v>
      </c>
      <c r="E232" s="16">
        <f t="shared" si="95"/>
        <v>2</v>
      </c>
      <c r="F232" s="19">
        <f t="shared" si="96"/>
        <v>-1.4249999999999998</v>
      </c>
      <c r="G232" s="16"/>
      <c r="H232" s="21">
        <f>H233-9</f>
        <v>16</v>
      </c>
      <c r="I232" s="21">
        <f>I233</f>
        <v>-2.89</v>
      </c>
      <c r="J232" s="19">
        <f t="shared" si="97"/>
        <v>0.65000000000000013</v>
      </c>
      <c r="K232" s="16">
        <f t="shared" si="98"/>
        <v>14.16</v>
      </c>
      <c r="L232" s="19">
        <f t="shared" si="99"/>
        <v>9.2040000000000024</v>
      </c>
      <c r="M232" s="20"/>
      <c r="N232" s="20"/>
      <c r="O232" s="20"/>
      <c r="P232" s="22"/>
      <c r="Q232" s="21"/>
    </row>
    <row r="233" spans="1:17" x14ac:dyDescent="0.2">
      <c r="A233" s="135">
        <v>22</v>
      </c>
      <c r="B233" s="136">
        <v>1.9259999999999999</v>
      </c>
      <c r="C233" s="132" t="s">
        <v>18</v>
      </c>
      <c r="D233" s="19">
        <f t="shared" si="94"/>
        <v>0.66199999999999992</v>
      </c>
      <c r="E233" s="16">
        <f t="shared" si="95"/>
        <v>2</v>
      </c>
      <c r="F233" s="19">
        <f t="shared" si="96"/>
        <v>1.3239999999999998</v>
      </c>
      <c r="G233" s="1"/>
      <c r="H233" s="21">
        <v>25</v>
      </c>
      <c r="I233" s="21">
        <v>-2.89</v>
      </c>
      <c r="J233" s="19">
        <f t="shared" si="97"/>
        <v>-2.89</v>
      </c>
      <c r="K233" s="16">
        <f t="shared" si="98"/>
        <v>9</v>
      </c>
      <c r="L233" s="19">
        <f t="shared" si="99"/>
        <v>-26.01</v>
      </c>
      <c r="M233" s="24"/>
      <c r="N233" s="24"/>
      <c r="O233" s="24"/>
      <c r="P233" s="22"/>
      <c r="Q233" s="21"/>
    </row>
    <row r="234" spans="1:17" x14ac:dyDescent="0.2">
      <c r="A234" s="135">
        <v>25</v>
      </c>
      <c r="B234" s="136">
        <v>1.9159999999999999</v>
      </c>
      <c r="C234" s="132" t="s">
        <v>30</v>
      </c>
      <c r="D234" s="19">
        <f t="shared" si="94"/>
        <v>1.9209999999999998</v>
      </c>
      <c r="E234" s="16">
        <f t="shared" si="95"/>
        <v>3</v>
      </c>
      <c r="F234" s="19">
        <f t="shared" si="96"/>
        <v>5.7629999999999999</v>
      </c>
      <c r="G234" s="1"/>
      <c r="H234" s="16">
        <f>H233+9</f>
        <v>34</v>
      </c>
      <c r="I234" s="16">
        <f>I233</f>
        <v>-2.89</v>
      </c>
      <c r="J234" s="19">
        <f t="shared" si="97"/>
        <v>-2.89</v>
      </c>
      <c r="K234" s="16">
        <f t="shared" si="98"/>
        <v>9</v>
      </c>
      <c r="L234" s="19">
        <f t="shared" si="99"/>
        <v>-26.01</v>
      </c>
      <c r="M234" s="24"/>
      <c r="N234" s="24"/>
      <c r="O234" s="24"/>
      <c r="P234" s="22"/>
      <c r="Q234" s="21"/>
    </row>
    <row r="235" spans="1:17" x14ac:dyDescent="0.2">
      <c r="A235" s="2"/>
      <c r="B235" s="3"/>
      <c r="D235" s="19">
        <f t="shared" si="94"/>
        <v>0.95799999999999996</v>
      </c>
      <c r="E235" s="16">
        <f t="shared" si="95"/>
        <v>-25</v>
      </c>
      <c r="F235" s="19">
        <f t="shared" si="96"/>
        <v>-23.95</v>
      </c>
      <c r="G235" s="1"/>
      <c r="H235" s="16">
        <f>H234+(I235-I234)*2</f>
        <v>43.78</v>
      </c>
      <c r="I235" s="16">
        <v>2</v>
      </c>
      <c r="J235" s="19">
        <f t="shared" si="97"/>
        <v>-0.44500000000000006</v>
      </c>
      <c r="K235" s="16">
        <f t="shared" si="98"/>
        <v>9.7800000000000011</v>
      </c>
      <c r="L235" s="19">
        <f t="shared" si="99"/>
        <v>-4.352100000000001</v>
      </c>
      <c r="M235" s="20"/>
      <c r="N235" s="20"/>
      <c r="O235" s="20"/>
      <c r="Q235" s="21"/>
    </row>
    <row r="236" spans="1:17" x14ac:dyDescent="0.2">
      <c r="A236" s="2"/>
      <c r="B236" s="3"/>
      <c r="D236" s="19">
        <f t="shared" si="94"/>
        <v>0</v>
      </c>
      <c r="E236" s="16">
        <f t="shared" si="95"/>
        <v>0</v>
      </c>
      <c r="F236" s="19">
        <f t="shared" si="96"/>
        <v>0</v>
      </c>
      <c r="G236" s="1"/>
      <c r="H236" s="2">
        <v>44</v>
      </c>
      <c r="I236" s="27">
        <v>1.8839999999999999</v>
      </c>
      <c r="J236" s="19">
        <f t="shared" si="97"/>
        <v>1.9419999999999999</v>
      </c>
      <c r="K236" s="16">
        <f t="shared" si="98"/>
        <v>0.21999999999999886</v>
      </c>
      <c r="L236" s="19">
        <f t="shared" si="99"/>
        <v>0.42723999999999779</v>
      </c>
      <c r="M236" s="20"/>
      <c r="N236" s="20"/>
      <c r="O236" s="20"/>
      <c r="Q236" s="21"/>
    </row>
    <row r="237" spans="1:17" x14ac:dyDescent="0.2">
      <c r="A237" s="2"/>
      <c r="B237" s="3"/>
      <c r="D237" s="19">
        <f t="shared" si="94"/>
        <v>0</v>
      </c>
      <c r="E237" s="16">
        <f t="shared" si="95"/>
        <v>0</v>
      </c>
      <c r="F237" s="19">
        <f t="shared" si="96"/>
        <v>0</v>
      </c>
      <c r="G237" s="1"/>
      <c r="H237" s="17">
        <v>47</v>
      </c>
      <c r="I237" s="17">
        <v>1.08</v>
      </c>
      <c r="J237" s="19">
        <f t="shared" si="97"/>
        <v>1.482</v>
      </c>
      <c r="K237" s="16">
        <f t="shared" si="98"/>
        <v>3</v>
      </c>
      <c r="L237" s="19">
        <f t="shared" si="99"/>
        <v>4.4459999999999997</v>
      </c>
      <c r="M237" s="20"/>
      <c r="N237" s="20"/>
      <c r="O237" s="20"/>
      <c r="Q237" s="21"/>
    </row>
    <row r="238" spans="1:17" x14ac:dyDescent="0.2">
      <c r="A238" s="17"/>
      <c r="B238" s="45"/>
      <c r="D238" s="19">
        <f t="shared" si="94"/>
        <v>0</v>
      </c>
      <c r="E238" s="16">
        <f t="shared" si="95"/>
        <v>0</v>
      </c>
      <c r="F238" s="19">
        <f t="shared" si="96"/>
        <v>0</v>
      </c>
      <c r="H238" s="17">
        <v>50</v>
      </c>
      <c r="I238" s="17">
        <v>0.57499999999999996</v>
      </c>
      <c r="J238" s="19">
        <f t="shared" si="97"/>
        <v>0.82750000000000001</v>
      </c>
      <c r="K238" s="16">
        <f t="shared" si="98"/>
        <v>3</v>
      </c>
      <c r="L238" s="19">
        <f t="shared" si="99"/>
        <v>2.4824999999999999</v>
      </c>
      <c r="M238" s="20"/>
      <c r="N238" s="20"/>
      <c r="O238" s="20"/>
      <c r="Q238" s="21"/>
    </row>
    <row r="239" spans="1:17" x14ac:dyDescent="0.2">
      <c r="A239" s="2"/>
      <c r="B239" s="3"/>
      <c r="C239" s="19"/>
      <c r="D239" s="16"/>
      <c r="E239" s="19"/>
      <c r="F239" s="16"/>
      <c r="G239" s="21"/>
      <c r="H239" s="23"/>
      <c r="I239" s="19"/>
      <c r="J239" s="16"/>
      <c r="K239" s="19"/>
      <c r="L239" s="20"/>
      <c r="M239" s="20"/>
      <c r="N239" s="20"/>
      <c r="O239" s="22"/>
      <c r="P239" s="21"/>
    </row>
    <row r="240" spans="1:17" ht="15" x14ac:dyDescent="0.2">
      <c r="A240" s="1" t="s">
        <v>7</v>
      </c>
      <c r="B240" s="1"/>
      <c r="C240" s="154">
        <v>1.2</v>
      </c>
      <c r="D240" s="154"/>
      <c r="H240" s="13"/>
      <c r="I240" s="13"/>
      <c r="J240" s="13"/>
      <c r="K240" s="13"/>
      <c r="L240" s="14"/>
      <c r="M240" s="14"/>
      <c r="N240" s="14"/>
    </row>
    <row r="241" spans="1:17" x14ac:dyDescent="0.2">
      <c r="A241" s="140" t="s">
        <v>8</v>
      </c>
      <c r="B241" s="140"/>
      <c r="C241" s="140"/>
      <c r="D241" s="140"/>
      <c r="E241" s="140"/>
      <c r="F241" s="5" t="s">
        <v>5</v>
      </c>
      <c r="G241" s="140" t="s">
        <v>9</v>
      </c>
      <c r="H241" s="140"/>
      <c r="I241" s="140"/>
      <c r="J241" s="140"/>
      <c r="K241" s="140"/>
      <c r="L241" s="15"/>
      <c r="M241" s="15"/>
      <c r="N241" s="20"/>
    </row>
    <row r="242" spans="1:17" x14ac:dyDescent="0.2">
      <c r="A242" s="135">
        <v>0</v>
      </c>
      <c r="B242" s="136">
        <v>0.377</v>
      </c>
      <c r="C242" s="132" t="s">
        <v>26</v>
      </c>
      <c r="D242" s="16"/>
      <c r="E242" s="16"/>
      <c r="F242" s="16"/>
      <c r="G242" s="16"/>
      <c r="H242" s="17"/>
      <c r="I242" s="18"/>
      <c r="J242" s="19"/>
      <c r="K242" s="16"/>
      <c r="L242" s="19"/>
      <c r="M242" s="20"/>
      <c r="N242" s="20"/>
      <c r="O242" s="20"/>
      <c r="Q242" s="21"/>
    </row>
    <row r="243" spans="1:17" x14ac:dyDescent="0.2">
      <c r="A243" s="135">
        <v>5</v>
      </c>
      <c r="B243" s="136">
        <v>0.373</v>
      </c>
      <c r="C243" s="132"/>
      <c r="D243" s="19">
        <f t="shared" ref="D243:D257" si="100">(B242+B243)/2</f>
        <v>0.375</v>
      </c>
      <c r="E243" s="16">
        <f t="shared" ref="E243:E257" si="101">A243-A242</f>
        <v>5</v>
      </c>
      <c r="F243" s="19">
        <f>D243*E243</f>
        <v>1.875</v>
      </c>
      <c r="G243" s="16"/>
      <c r="H243" s="2"/>
      <c r="I243" s="2"/>
      <c r="J243" s="19"/>
      <c r="K243" s="16"/>
      <c r="L243" s="19"/>
      <c r="M243" s="20"/>
      <c r="N243" s="20"/>
      <c r="O243" s="20"/>
      <c r="P243" s="22"/>
      <c r="Q243" s="21"/>
    </row>
    <row r="244" spans="1:17" x14ac:dyDescent="0.2">
      <c r="A244" s="135">
        <v>10</v>
      </c>
      <c r="B244" s="136">
        <v>0.36699999999999999</v>
      </c>
      <c r="C244" s="132" t="s">
        <v>20</v>
      </c>
      <c r="D244" s="19">
        <f t="shared" si="100"/>
        <v>0.37</v>
      </c>
      <c r="E244" s="16">
        <f t="shared" si="101"/>
        <v>5</v>
      </c>
      <c r="F244" s="19">
        <f t="shared" ref="F244:F257" si="102">D244*E244</f>
        <v>1.85</v>
      </c>
      <c r="G244" s="16"/>
      <c r="H244" s="2"/>
      <c r="I244" s="2"/>
      <c r="J244" s="19"/>
      <c r="K244" s="16"/>
      <c r="L244" s="19"/>
      <c r="M244" s="20"/>
      <c r="N244" s="20"/>
      <c r="O244" s="20"/>
      <c r="P244" s="22"/>
      <c r="Q244" s="21"/>
    </row>
    <row r="245" spans="1:17" x14ac:dyDescent="0.2">
      <c r="A245" s="135">
        <v>11</v>
      </c>
      <c r="B245" s="136">
        <v>-0.40799999999999997</v>
      </c>
      <c r="C245" s="132"/>
      <c r="D245" s="19">
        <f t="shared" si="100"/>
        <v>-2.049999999999999E-2</v>
      </c>
      <c r="E245" s="16">
        <f t="shared" si="101"/>
        <v>1</v>
      </c>
      <c r="F245" s="19">
        <f t="shared" si="102"/>
        <v>-2.049999999999999E-2</v>
      </c>
      <c r="G245" s="16"/>
      <c r="H245" s="2"/>
      <c r="I245" s="2"/>
      <c r="J245" s="19"/>
      <c r="K245" s="16"/>
      <c r="L245" s="19"/>
      <c r="M245" s="20"/>
      <c r="N245" s="20"/>
      <c r="O245" s="20"/>
      <c r="P245" s="22"/>
      <c r="Q245" s="21"/>
    </row>
    <row r="246" spans="1:17" x14ac:dyDescent="0.2">
      <c r="A246" s="135">
        <v>13</v>
      </c>
      <c r="B246" s="136">
        <v>-0.76800000000000002</v>
      </c>
      <c r="C246" s="132"/>
      <c r="D246" s="19">
        <f t="shared" si="100"/>
        <v>-0.58799999999999997</v>
      </c>
      <c r="E246" s="16">
        <f t="shared" si="101"/>
        <v>2</v>
      </c>
      <c r="F246" s="19">
        <f t="shared" si="102"/>
        <v>-1.1759999999999999</v>
      </c>
      <c r="G246" s="16"/>
      <c r="H246" s="2"/>
      <c r="I246" s="2"/>
      <c r="J246" s="19"/>
      <c r="K246" s="16"/>
      <c r="L246" s="19"/>
      <c r="M246" s="20"/>
      <c r="N246" s="20"/>
      <c r="O246" s="20"/>
      <c r="P246" s="22"/>
      <c r="Q246" s="21"/>
    </row>
    <row r="247" spans="1:17" x14ac:dyDescent="0.2">
      <c r="A247" s="135">
        <v>14</v>
      </c>
      <c r="B247" s="136">
        <v>-1.0029999999999999</v>
      </c>
      <c r="C247" s="132"/>
      <c r="D247" s="19">
        <f t="shared" si="100"/>
        <v>-0.88549999999999995</v>
      </c>
      <c r="E247" s="16">
        <f t="shared" si="101"/>
        <v>1</v>
      </c>
      <c r="F247" s="19">
        <f t="shared" si="102"/>
        <v>-0.88549999999999995</v>
      </c>
      <c r="G247" s="16"/>
      <c r="H247" s="2"/>
      <c r="I247" s="2"/>
      <c r="J247" s="19"/>
      <c r="K247" s="16"/>
      <c r="L247" s="19"/>
      <c r="M247" s="20"/>
      <c r="N247" s="20"/>
      <c r="O247" s="20"/>
      <c r="P247" s="22"/>
      <c r="Q247" s="21"/>
    </row>
    <row r="248" spans="1:17" x14ac:dyDescent="0.2">
      <c r="A248" s="135">
        <v>15</v>
      </c>
      <c r="B248" s="136">
        <v>-1.0529999999999999</v>
      </c>
      <c r="C248" s="132" t="s">
        <v>19</v>
      </c>
      <c r="D248" s="19">
        <f t="shared" si="100"/>
        <v>-1.028</v>
      </c>
      <c r="E248" s="16">
        <f t="shared" si="101"/>
        <v>1</v>
      </c>
      <c r="F248" s="19">
        <f t="shared" si="102"/>
        <v>-1.028</v>
      </c>
      <c r="G248" s="16"/>
      <c r="H248" s="2"/>
      <c r="I248" s="2"/>
      <c r="J248" s="19"/>
      <c r="K248" s="16"/>
      <c r="L248" s="19"/>
      <c r="M248" s="20"/>
      <c r="N248" s="20"/>
      <c r="O248" s="20"/>
      <c r="P248" s="22"/>
      <c r="Q248" s="21"/>
    </row>
    <row r="249" spans="1:17" x14ac:dyDescent="0.2">
      <c r="A249" s="135">
        <v>16</v>
      </c>
      <c r="B249" s="136">
        <v>-0.998</v>
      </c>
      <c r="C249" s="132"/>
      <c r="D249" s="19">
        <f t="shared" si="100"/>
        <v>-1.0255000000000001</v>
      </c>
      <c r="E249" s="16">
        <f t="shared" si="101"/>
        <v>1</v>
      </c>
      <c r="F249" s="19">
        <f t="shared" si="102"/>
        <v>-1.0255000000000001</v>
      </c>
      <c r="G249" s="16"/>
      <c r="H249" s="2">
        <v>0</v>
      </c>
      <c r="I249" s="2">
        <v>3.528</v>
      </c>
      <c r="J249" s="19"/>
      <c r="K249" s="16"/>
      <c r="L249" s="19"/>
      <c r="M249" s="20"/>
      <c r="N249" s="20"/>
      <c r="O249" s="20"/>
      <c r="P249" s="22"/>
      <c r="Q249" s="21"/>
    </row>
    <row r="250" spans="1:17" x14ac:dyDescent="0.2">
      <c r="A250" s="135">
        <v>17</v>
      </c>
      <c r="B250" s="136">
        <v>-0.77800000000000002</v>
      </c>
      <c r="C250" s="132"/>
      <c r="D250" s="19">
        <f t="shared" si="100"/>
        <v>-0.88800000000000001</v>
      </c>
      <c r="E250" s="16">
        <f t="shared" si="101"/>
        <v>1</v>
      </c>
      <c r="F250" s="19">
        <f t="shared" si="102"/>
        <v>-0.88800000000000001</v>
      </c>
      <c r="G250" s="16"/>
      <c r="H250" s="16">
        <f>H251-(I250-I251)*2</f>
        <v>1.202</v>
      </c>
      <c r="I250" s="16">
        <v>3.5190000000000001</v>
      </c>
      <c r="J250" s="19">
        <f t="shared" ref="J250:J257" si="103">AVERAGE(I249,I250)</f>
        <v>3.5235000000000003</v>
      </c>
      <c r="K250" s="16">
        <f t="shared" ref="K250:K257" si="104">H250-H249</f>
        <v>1.202</v>
      </c>
      <c r="L250" s="19">
        <f t="shared" ref="L250:L257" si="105">K250*J250</f>
        <v>4.2352470000000002</v>
      </c>
      <c r="M250" s="24"/>
      <c r="N250" s="24"/>
      <c r="O250" s="24"/>
      <c r="P250" s="22"/>
      <c r="Q250" s="21"/>
    </row>
    <row r="251" spans="1:17" x14ac:dyDescent="0.2">
      <c r="A251" s="135">
        <v>18</v>
      </c>
      <c r="B251" s="136">
        <v>-0.438</v>
      </c>
      <c r="C251" s="132"/>
      <c r="D251" s="19">
        <f t="shared" si="100"/>
        <v>-0.60799999999999998</v>
      </c>
      <c r="E251" s="16">
        <f t="shared" si="101"/>
        <v>1</v>
      </c>
      <c r="F251" s="19">
        <f t="shared" si="102"/>
        <v>-0.60799999999999998</v>
      </c>
      <c r="G251" s="16"/>
      <c r="H251" s="21">
        <f>H252-9</f>
        <v>14</v>
      </c>
      <c r="I251" s="21">
        <f>I252</f>
        <v>-2.88</v>
      </c>
      <c r="J251" s="19">
        <f t="shared" si="103"/>
        <v>0.31950000000000012</v>
      </c>
      <c r="K251" s="16">
        <f t="shared" si="104"/>
        <v>12.798</v>
      </c>
      <c r="L251" s="19">
        <f t="shared" si="105"/>
        <v>4.0889610000000012</v>
      </c>
      <c r="M251" s="20"/>
      <c r="N251" s="20"/>
      <c r="O251" s="20"/>
      <c r="P251" s="22"/>
      <c r="Q251" s="21"/>
    </row>
    <row r="252" spans="1:17" x14ac:dyDescent="0.2">
      <c r="A252" s="135">
        <v>20</v>
      </c>
      <c r="B252" s="136">
        <v>2.1320000000000001</v>
      </c>
      <c r="C252" s="132" t="s">
        <v>18</v>
      </c>
      <c r="D252" s="19">
        <f t="shared" si="100"/>
        <v>0.84700000000000009</v>
      </c>
      <c r="E252" s="16">
        <f t="shared" si="101"/>
        <v>2</v>
      </c>
      <c r="F252" s="19">
        <f t="shared" si="102"/>
        <v>1.6940000000000002</v>
      </c>
      <c r="G252" s="1"/>
      <c r="H252" s="21">
        <v>23</v>
      </c>
      <c r="I252" s="21">
        <v>-2.88</v>
      </c>
      <c r="J252" s="19">
        <f t="shared" si="103"/>
        <v>-2.88</v>
      </c>
      <c r="K252" s="16">
        <f t="shared" si="104"/>
        <v>9</v>
      </c>
      <c r="L252" s="19">
        <f t="shared" si="105"/>
        <v>-25.919999999999998</v>
      </c>
      <c r="M252" s="24"/>
      <c r="N252" s="24"/>
      <c r="O252" s="24"/>
      <c r="P252" s="22"/>
      <c r="Q252" s="21"/>
    </row>
    <row r="253" spans="1:17" x14ac:dyDescent="0.2">
      <c r="A253" s="135">
        <v>23</v>
      </c>
      <c r="B253" s="136">
        <v>2.137</v>
      </c>
      <c r="C253" s="132" t="s">
        <v>30</v>
      </c>
      <c r="D253" s="19">
        <f t="shared" si="100"/>
        <v>2.1345000000000001</v>
      </c>
      <c r="E253" s="16">
        <f t="shared" si="101"/>
        <v>3</v>
      </c>
      <c r="F253" s="19">
        <f t="shared" si="102"/>
        <v>6.4035000000000002</v>
      </c>
      <c r="G253" s="1"/>
      <c r="H253" s="16">
        <f>H252+9</f>
        <v>32</v>
      </c>
      <c r="I253" s="16">
        <f>I252</f>
        <v>-2.88</v>
      </c>
      <c r="J253" s="19">
        <f t="shared" si="103"/>
        <v>-2.88</v>
      </c>
      <c r="K253" s="16">
        <f t="shared" si="104"/>
        <v>9</v>
      </c>
      <c r="L253" s="19">
        <f t="shared" si="105"/>
        <v>-25.919999999999998</v>
      </c>
      <c r="M253" s="24"/>
      <c r="N253" s="24"/>
      <c r="O253" s="24"/>
      <c r="P253" s="22"/>
      <c r="Q253" s="21"/>
    </row>
    <row r="254" spans="1:17" x14ac:dyDescent="0.2">
      <c r="A254" s="2"/>
      <c r="B254" s="3"/>
      <c r="D254" s="19">
        <f t="shared" si="100"/>
        <v>1.0685</v>
      </c>
      <c r="E254" s="16">
        <f t="shared" si="101"/>
        <v>-23</v>
      </c>
      <c r="F254" s="19">
        <f t="shared" si="102"/>
        <v>-24.575500000000002</v>
      </c>
      <c r="G254" s="1"/>
      <c r="H254" s="16">
        <f>H253+(I254-I253)*2</f>
        <v>44.16</v>
      </c>
      <c r="I254" s="16">
        <v>3.2</v>
      </c>
      <c r="J254" s="19">
        <f t="shared" si="103"/>
        <v>0.16000000000000014</v>
      </c>
      <c r="K254" s="16">
        <f t="shared" si="104"/>
        <v>12.159999999999997</v>
      </c>
      <c r="L254" s="19">
        <f t="shared" si="105"/>
        <v>1.9456000000000011</v>
      </c>
      <c r="M254" s="20"/>
      <c r="N254" s="20"/>
      <c r="O254" s="20"/>
      <c r="Q254" s="21"/>
    </row>
    <row r="255" spans="1:17" x14ac:dyDescent="0.2">
      <c r="A255" s="2"/>
      <c r="B255" s="3"/>
      <c r="D255" s="19">
        <f t="shared" si="100"/>
        <v>0</v>
      </c>
      <c r="E255" s="16">
        <f t="shared" si="101"/>
        <v>0</v>
      </c>
      <c r="F255" s="19">
        <f t="shared" si="102"/>
        <v>0</v>
      </c>
      <c r="G255" s="1"/>
      <c r="H255" s="2">
        <v>45</v>
      </c>
      <c r="I255" s="27">
        <v>3.22</v>
      </c>
      <c r="J255" s="19">
        <f t="shared" si="103"/>
        <v>3.21</v>
      </c>
      <c r="K255" s="16">
        <f t="shared" si="104"/>
        <v>0.84000000000000341</v>
      </c>
      <c r="L255" s="19">
        <f t="shared" si="105"/>
        <v>2.6964000000000108</v>
      </c>
      <c r="M255" s="20"/>
      <c r="N255" s="20"/>
      <c r="O255" s="20"/>
      <c r="Q255" s="21"/>
    </row>
    <row r="256" spans="1:17" x14ac:dyDescent="0.2">
      <c r="A256" s="2"/>
      <c r="B256" s="3"/>
      <c r="D256" s="19">
        <f t="shared" si="100"/>
        <v>0</v>
      </c>
      <c r="E256" s="16">
        <f t="shared" si="101"/>
        <v>0</v>
      </c>
      <c r="F256" s="19">
        <f t="shared" si="102"/>
        <v>0</v>
      </c>
      <c r="G256" s="1"/>
      <c r="H256" s="17">
        <v>50</v>
      </c>
      <c r="I256" s="17">
        <v>3.1749999999999998</v>
      </c>
      <c r="J256" s="19">
        <f t="shared" si="103"/>
        <v>3.1974999999999998</v>
      </c>
      <c r="K256" s="16">
        <f t="shared" si="104"/>
        <v>5</v>
      </c>
      <c r="L256" s="19">
        <f t="shared" si="105"/>
        <v>15.987499999999999</v>
      </c>
      <c r="M256" s="20"/>
      <c r="N256" s="20"/>
      <c r="O256" s="20"/>
      <c r="Q256" s="21"/>
    </row>
    <row r="257" spans="1:17" x14ac:dyDescent="0.2">
      <c r="A257" s="17"/>
      <c r="B257" s="45"/>
      <c r="D257" s="19">
        <f t="shared" si="100"/>
        <v>0</v>
      </c>
      <c r="E257" s="16">
        <f t="shared" si="101"/>
        <v>0</v>
      </c>
      <c r="F257" s="19">
        <f t="shared" si="102"/>
        <v>0</v>
      </c>
      <c r="H257" s="17">
        <v>55</v>
      </c>
      <c r="I257" s="17">
        <v>3.1240000000000001</v>
      </c>
      <c r="J257" s="19">
        <f t="shared" si="103"/>
        <v>3.1494999999999997</v>
      </c>
      <c r="K257" s="16">
        <f t="shared" si="104"/>
        <v>5</v>
      </c>
      <c r="L257" s="19">
        <f t="shared" si="105"/>
        <v>15.747499999999999</v>
      </c>
      <c r="M257" s="20"/>
      <c r="N257" s="20"/>
      <c r="O257" s="20"/>
      <c r="Q257" s="21"/>
    </row>
    <row r="258" spans="1:17" ht="15" x14ac:dyDescent="0.2">
      <c r="A258" s="13"/>
      <c r="B258" s="29"/>
      <c r="D258" s="62"/>
      <c r="E258" s="26">
        <f>SUM(E243:E257)</f>
        <v>0</v>
      </c>
      <c r="F258" s="26">
        <f>SUM(F243:F257)</f>
        <v>-18.384500000000003</v>
      </c>
      <c r="G258" s="19"/>
      <c r="H258" s="19"/>
      <c r="I258" s="13"/>
      <c r="J258" s="13"/>
      <c r="K258" s="28">
        <f>SUM(K246:K257)</f>
        <v>55</v>
      </c>
      <c r="L258" s="28">
        <f>SUM(L246:L257)</f>
        <v>-7.1387919999999845</v>
      </c>
      <c r="M258" s="14"/>
      <c r="N258" s="14"/>
      <c r="O258" s="14"/>
    </row>
    <row r="259" spans="1:17" ht="15" x14ac:dyDescent="0.2">
      <c r="A259" s="13"/>
      <c r="B259" s="29"/>
      <c r="C259" s="62"/>
      <c r="D259" s="16"/>
      <c r="E259" s="19"/>
      <c r="F259" s="155" t="s">
        <v>10</v>
      </c>
      <c r="G259" s="155"/>
      <c r="H259" s="16">
        <f>F258</f>
        <v>-18.384500000000003</v>
      </c>
      <c r="I259" s="19" t="s">
        <v>11</v>
      </c>
      <c r="J259" s="16">
        <f>L258</f>
        <v>-7.1387919999999845</v>
      </c>
      <c r="K259" s="19">
        <f>H259-J259</f>
        <v>-11.245708000000018</v>
      </c>
      <c r="L259" s="24"/>
      <c r="M259" s="14"/>
      <c r="N259" s="14"/>
    </row>
    <row r="260" spans="1:17" ht="15" x14ac:dyDescent="0.2">
      <c r="A260" s="1" t="s">
        <v>7</v>
      </c>
      <c r="B260" s="1"/>
      <c r="C260" s="154">
        <v>1.3</v>
      </c>
      <c r="D260" s="154"/>
      <c r="H260" s="13"/>
      <c r="I260" s="13"/>
      <c r="J260" s="13"/>
      <c r="K260" s="13"/>
      <c r="L260" s="14"/>
      <c r="M260" s="14"/>
      <c r="N260" s="14"/>
    </row>
    <row r="261" spans="1:17" x14ac:dyDescent="0.2">
      <c r="A261" s="140" t="s">
        <v>8</v>
      </c>
      <c r="B261" s="140"/>
      <c r="C261" s="140"/>
      <c r="D261" s="140"/>
      <c r="E261" s="140"/>
      <c r="F261" s="5" t="s">
        <v>5</v>
      </c>
      <c r="G261" s="140" t="s">
        <v>9</v>
      </c>
      <c r="H261" s="140"/>
      <c r="I261" s="140"/>
      <c r="J261" s="140"/>
      <c r="K261" s="140"/>
      <c r="L261" s="15"/>
      <c r="M261" s="15"/>
      <c r="N261" s="20"/>
    </row>
    <row r="262" spans="1:17" x14ac:dyDescent="0.2">
      <c r="A262" s="135">
        <v>0</v>
      </c>
      <c r="B262" s="136">
        <v>0.36699999999999999</v>
      </c>
      <c r="C262" s="132" t="s">
        <v>26</v>
      </c>
      <c r="D262" s="16"/>
      <c r="E262" s="16"/>
      <c r="F262" s="16"/>
      <c r="G262" s="16"/>
      <c r="H262" s="17"/>
      <c r="I262" s="18"/>
      <c r="J262" s="19"/>
      <c r="K262" s="16"/>
      <c r="L262" s="19"/>
      <c r="M262" s="20"/>
      <c r="N262" s="20"/>
      <c r="O262" s="20"/>
      <c r="Q262" s="21"/>
    </row>
    <row r="263" spans="1:17" x14ac:dyDescent="0.2">
      <c r="A263" s="135">
        <v>5</v>
      </c>
      <c r="B263" s="136">
        <v>0.36199999999999999</v>
      </c>
      <c r="C263" s="132"/>
      <c r="D263" s="19">
        <f t="shared" ref="D263:D277" si="106">(B262+B263)/2</f>
        <v>0.36449999999999999</v>
      </c>
      <c r="E263" s="16">
        <f t="shared" ref="E263:E277" si="107">A263-A262</f>
        <v>5</v>
      </c>
      <c r="F263" s="19">
        <f>D263*E263</f>
        <v>1.8225</v>
      </c>
      <c r="G263" s="16"/>
      <c r="H263" s="2"/>
      <c r="I263" s="2"/>
      <c r="J263" s="19"/>
      <c r="K263" s="16"/>
      <c r="L263" s="19"/>
      <c r="M263" s="20"/>
      <c r="N263" s="20"/>
      <c r="O263" s="20"/>
      <c r="P263" s="22"/>
      <c r="Q263" s="21"/>
    </row>
    <row r="264" spans="1:17" x14ac:dyDescent="0.2">
      <c r="A264" s="135">
        <v>10</v>
      </c>
      <c r="B264" s="136">
        <v>0.35699999999999998</v>
      </c>
      <c r="C264" s="132" t="s">
        <v>20</v>
      </c>
      <c r="D264" s="19">
        <f t="shared" si="106"/>
        <v>0.35949999999999999</v>
      </c>
      <c r="E264" s="16">
        <f t="shared" si="107"/>
        <v>5</v>
      </c>
      <c r="F264" s="19">
        <f t="shared" ref="F264:F277" si="108">D264*E264</f>
        <v>1.7974999999999999</v>
      </c>
      <c r="G264" s="16"/>
      <c r="H264" s="2"/>
      <c r="I264" s="2"/>
      <c r="J264" s="19"/>
      <c r="K264" s="16"/>
      <c r="L264" s="19"/>
      <c r="M264" s="20"/>
      <c r="N264" s="20"/>
      <c r="O264" s="20"/>
      <c r="P264" s="22"/>
      <c r="Q264" s="21"/>
    </row>
    <row r="265" spans="1:17" x14ac:dyDescent="0.2">
      <c r="A265" s="135">
        <v>11</v>
      </c>
      <c r="B265" s="136">
        <v>-0.40799999999999997</v>
      </c>
      <c r="C265" s="132"/>
      <c r="D265" s="19">
        <f t="shared" si="106"/>
        <v>-2.5499999999999995E-2</v>
      </c>
      <c r="E265" s="16">
        <f t="shared" si="107"/>
        <v>1</v>
      </c>
      <c r="F265" s="19">
        <f t="shared" si="108"/>
        <v>-2.5499999999999995E-2</v>
      </c>
      <c r="G265" s="16"/>
      <c r="H265" s="2"/>
      <c r="I265" s="2"/>
      <c r="J265" s="19"/>
      <c r="K265" s="16"/>
      <c r="L265" s="19"/>
      <c r="M265" s="20"/>
      <c r="N265" s="20"/>
      <c r="O265" s="20"/>
      <c r="P265" s="22"/>
      <c r="Q265" s="21"/>
    </row>
    <row r="266" spans="1:17" x14ac:dyDescent="0.2">
      <c r="A266" s="135">
        <v>13</v>
      </c>
      <c r="B266" s="136">
        <v>-0.70099999999999996</v>
      </c>
      <c r="C266" s="132"/>
      <c r="D266" s="19">
        <f t="shared" si="106"/>
        <v>-0.55449999999999999</v>
      </c>
      <c r="E266" s="16">
        <f t="shared" si="107"/>
        <v>2</v>
      </c>
      <c r="F266" s="19">
        <f t="shared" si="108"/>
        <v>-1.109</v>
      </c>
      <c r="G266" s="16"/>
      <c r="H266" s="2"/>
      <c r="I266" s="2"/>
      <c r="J266" s="19"/>
      <c r="K266" s="16"/>
      <c r="L266" s="19"/>
      <c r="M266" s="20"/>
      <c r="N266" s="20"/>
      <c r="O266" s="20"/>
      <c r="P266" s="22"/>
      <c r="Q266" s="21"/>
    </row>
    <row r="267" spans="1:17" x14ac:dyDescent="0.2">
      <c r="A267" s="135">
        <v>14</v>
      </c>
      <c r="B267" s="136">
        <v>-0.878</v>
      </c>
      <c r="C267" s="132"/>
      <c r="D267" s="19">
        <f t="shared" si="106"/>
        <v>-0.78949999999999998</v>
      </c>
      <c r="E267" s="16">
        <f t="shared" si="107"/>
        <v>1</v>
      </c>
      <c r="F267" s="19">
        <f t="shared" si="108"/>
        <v>-0.78949999999999998</v>
      </c>
      <c r="G267" s="16"/>
      <c r="H267" s="2"/>
      <c r="I267" s="2"/>
      <c r="J267" s="19"/>
      <c r="K267" s="16"/>
      <c r="L267" s="19"/>
      <c r="M267" s="20"/>
      <c r="N267" s="20"/>
      <c r="O267" s="20"/>
      <c r="P267" s="22"/>
      <c r="Q267" s="21"/>
    </row>
    <row r="268" spans="1:17" x14ac:dyDescent="0.2">
      <c r="A268" s="135">
        <v>16</v>
      </c>
      <c r="B268" s="136">
        <v>-0.94699999999999995</v>
      </c>
      <c r="C268" s="132" t="s">
        <v>19</v>
      </c>
      <c r="D268" s="19">
        <f t="shared" si="106"/>
        <v>-0.91249999999999998</v>
      </c>
      <c r="E268" s="16">
        <f t="shared" si="107"/>
        <v>2</v>
      </c>
      <c r="F268" s="19">
        <f t="shared" si="108"/>
        <v>-1.825</v>
      </c>
      <c r="G268" s="16"/>
      <c r="H268" s="2"/>
      <c r="I268" s="2"/>
      <c r="J268" s="19"/>
      <c r="K268" s="16"/>
      <c r="L268" s="19"/>
      <c r="M268" s="20"/>
      <c r="N268" s="20"/>
      <c r="O268" s="20"/>
      <c r="P268" s="22"/>
      <c r="Q268" s="21"/>
    </row>
    <row r="269" spans="1:17" x14ac:dyDescent="0.2">
      <c r="A269" s="135">
        <v>18</v>
      </c>
      <c r="B269" s="136">
        <v>-0.873</v>
      </c>
      <c r="C269" s="132"/>
      <c r="D269" s="19">
        <v>0.129</v>
      </c>
      <c r="E269" s="16">
        <f t="shared" si="107"/>
        <v>2</v>
      </c>
      <c r="F269" s="19">
        <f t="shared" si="108"/>
        <v>0.25800000000000001</v>
      </c>
      <c r="G269" s="16"/>
      <c r="H269" s="2">
        <v>0</v>
      </c>
      <c r="I269" s="2">
        <v>3.5739999999999998</v>
      </c>
      <c r="J269" s="19"/>
      <c r="K269" s="16"/>
      <c r="L269" s="19"/>
      <c r="M269" s="20"/>
      <c r="N269" s="20"/>
      <c r="O269" s="20"/>
      <c r="P269" s="22"/>
      <c r="Q269" s="21"/>
    </row>
    <row r="270" spans="1:17" x14ac:dyDescent="0.2">
      <c r="A270" s="135">
        <v>19</v>
      </c>
      <c r="B270" s="136">
        <v>-0.68799999999999994</v>
      </c>
      <c r="C270" s="132"/>
      <c r="D270" s="19">
        <f t="shared" si="106"/>
        <v>-0.78049999999999997</v>
      </c>
      <c r="E270" s="16">
        <f t="shared" si="107"/>
        <v>1</v>
      </c>
      <c r="F270" s="19">
        <f t="shared" si="108"/>
        <v>-0.78049999999999997</v>
      </c>
      <c r="G270" s="16"/>
      <c r="H270" s="16">
        <f>H271-(I270-I271)*2</f>
        <v>1.7800000000000011</v>
      </c>
      <c r="I270" s="16">
        <v>3.61</v>
      </c>
      <c r="J270" s="19">
        <f t="shared" ref="J270:J276" si="109">AVERAGE(I269,I270)</f>
        <v>3.5919999999999996</v>
      </c>
      <c r="K270" s="16">
        <f t="shared" ref="K270:K276" si="110">H270-H269</f>
        <v>1.7800000000000011</v>
      </c>
      <c r="L270" s="19">
        <f t="shared" ref="L270:L276" si="111">K270*J270</f>
        <v>6.393760000000003</v>
      </c>
      <c r="M270" s="24"/>
      <c r="N270" s="24"/>
      <c r="O270" s="24"/>
      <c r="P270" s="22"/>
      <c r="Q270" s="21"/>
    </row>
    <row r="271" spans="1:17" x14ac:dyDescent="0.2">
      <c r="A271" s="135">
        <v>20</v>
      </c>
      <c r="B271" s="136">
        <v>-0.39800000000000002</v>
      </c>
      <c r="C271" s="132"/>
      <c r="D271" s="19">
        <f t="shared" si="106"/>
        <v>-0.54299999999999993</v>
      </c>
      <c r="E271" s="16">
        <f t="shared" si="107"/>
        <v>1</v>
      </c>
      <c r="F271" s="19">
        <f t="shared" si="108"/>
        <v>-0.54299999999999993</v>
      </c>
      <c r="G271" s="16"/>
      <c r="H271" s="21">
        <f>H272-9</f>
        <v>13</v>
      </c>
      <c r="I271" s="31">
        <f>I272</f>
        <v>-2</v>
      </c>
      <c r="J271" s="19">
        <f t="shared" si="109"/>
        <v>0.80499999999999994</v>
      </c>
      <c r="K271" s="16">
        <f t="shared" si="110"/>
        <v>11.219999999999999</v>
      </c>
      <c r="L271" s="19">
        <f t="shared" si="111"/>
        <v>9.032099999999998</v>
      </c>
      <c r="M271" s="20"/>
      <c r="N271" s="20"/>
      <c r="O271" s="20"/>
      <c r="P271" s="22"/>
      <c r="Q271" s="21"/>
    </row>
    <row r="272" spans="1:17" x14ac:dyDescent="0.2">
      <c r="A272" s="135">
        <v>22</v>
      </c>
      <c r="B272" s="136">
        <v>2.0720000000000001</v>
      </c>
      <c r="C272" s="132" t="s">
        <v>18</v>
      </c>
      <c r="D272" s="19">
        <f t="shared" si="106"/>
        <v>0.83699999999999997</v>
      </c>
      <c r="E272" s="16">
        <f t="shared" si="107"/>
        <v>2</v>
      </c>
      <c r="F272" s="19">
        <f t="shared" si="108"/>
        <v>1.6739999999999999</v>
      </c>
      <c r="G272" s="1"/>
      <c r="H272" s="21">
        <v>22</v>
      </c>
      <c r="I272" s="31">
        <v>-2</v>
      </c>
      <c r="J272" s="19">
        <f t="shared" si="109"/>
        <v>-2</v>
      </c>
      <c r="K272" s="16">
        <f t="shared" si="110"/>
        <v>9</v>
      </c>
      <c r="L272" s="19">
        <f t="shared" si="111"/>
        <v>-18</v>
      </c>
      <c r="M272" s="24"/>
      <c r="N272" s="24"/>
      <c r="O272" s="24"/>
      <c r="P272" s="22"/>
      <c r="Q272" s="21"/>
    </row>
    <row r="273" spans="1:17" x14ac:dyDescent="0.2">
      <c r="A273" s="135">
        <v>25</v>
      </c>
      <c r="B273" s="136">
        <v>2.077</v>
      </c>
      <c r="C273" s="132" t="s">
        <v>30</v>
      </c>
      <c r="D273" s="19">
        <f t="shared" si="106"/>
        <v>2.0745</v>
      </c>
      <c r="E273" s="16">
        <f t="shared" si="107"/>
        <v>3</v>
      </c>
      <c r="F273" s="19">
        <f t="shared" si="108"/>
        <v>6.2234999999999996</v>
      </c>
      <c r="G273" s="1"/>
      <c r="H273" s="16">
        <f>H272+9</f>
        <v>31</v>
      </c>
      <c r="I273" s="32">
        <f>I272</f>
        <v>-2</v>
      </c>
      <c r="J273" s="19">
        <f t="shared" si="109"/>
        <v>-2</v>
      </c>
      <c r="K273" s="16">
        <f t="shared" si="110"/>
        <v>9</v>
      </c>
      <c r="L273" s="19">
        <f t="shared" si="111"/>
        <v>-18</v>
      </c>
      <c r="M273" s="24"/>
      <c r="N273" s="24"/>
      <c r="O273" s="24"/>
      <c r="P273" s="22"/>
      <c r="Q273" s="21"/>
    </row>
    <row r="274" spans="1:17" x14ac:dyDescent="0.2">
      <c r="A274" s="2"/>
      <c r="B274" s="3"/>
      <c r="D274" s="19">
        <f t="shared" si="106"/>
        <v>1.0385</v>
      </c>
      <c r="E274" s="16">
        <f t="shared" si="107"/>
        <v>-25</v>
      </c>
      <c r="F274" s="19">
        <f t="shared" si="108"/>
        <v>-25.962499999999999</v>
      </c>
      <c r="G274" s="1"/>
      <c r="H274" s="16">
        <f>H273+(I274-I273)*2</f>
        <v>41.82</v>
      </c>
      <c r="I274" s="16">
        <v>3.41</v>
      </c>
      <c r="J274" s="19">
        <f t="shared" si="109"/>
        <v>0.70500000000000007</v>
      </c>
      <c r="K274" s="16">
        <f t="shared" si="110"/>
        <v>10.82</v>
      </c>
      <c r="L274" s="19">
        <f t="shared" si="111"/>
        <v>7.6281000000000008</v>
      </c>
      <c r="M274" s="20"/>
      <c r="N274" s="20"/>
      <c r="O274" s="20"/>
      <c r="Q274" s="21"/>
    </row>
    <row r="275" spans="1:17" x14ac:dyDescent="0.2">
      <c r="A275" s="2"/>
      <c r="B275" s="3"/>
      <c r="D275" s="19">
        <f t="shared" si="106"/>
        <v>0</v>
      </c>
      <c r="E275" s="16">
        <f t="shared" si="107"/>
        <v>0</v>
      </c>
      <c r="F275" s="19">
        <f t="shared" si="108"/>
        <v>0</v>
      </c>
      <c r="G275" s="1"/>
      <c r="H275" s="2">
        <v>45</v>
      </c>
      <c r="I275" s="27">
        <v>3.415</v>
      </c>
      <c r="J275" s="19">
        <f t="shared" si="109"/>
        <v>3.4125000000000001</v>
      </c>
      <c r="K275" s="16">
        <f t="shared" si="110"/>
        <v>3.1799999999999997</v>
      </c>
      <c r="L275" s="19">
        <f t="shared" si="111"/>
        <v>10.851749999999999</v>
      </c>
      <c r="M275" s="20"/>
      <c r="N275" s="20"/>
      <c r="O275" s="20"/>
      <c r="Q275" s="21"/>
    </row>
    <row r="276" spans="1:17" x14ac:dyDescent="0.2">
      <c r="A276" s="2"/>
      <c r="B276" s="3"/>
      <c r="D276" s="19">
        <f t="shared" si="106"/>
        <v>0</v>
      </c>
      <c r="E276" s="16">
        <f t="shared" si="107"/>
        <v>0</v>
      </c>
      <c r="F276" s="19">
        <f t="shared" si="108"/>
        <v>0</v>
      </c>
      <c r="G276" s="1"/>
      <c r="H276" s="17">
        <v>50</v>
      </c>
      <c r="I276" s="17">
        <v>3.37</v>
      </c>
      <c r="J276" s="19">
        <f t="shared" si="109"/>
        <v>3.3925000000000001</v>
      </c>
      <c r="K276" s="16">
        <f t="shared" si="110"/>
        <v>5</v>
      </c>
      <c r="L276" s="19">
        <f t="shared" si="111"/>
        <v>16.962499999999999</v>
      </c>
      <c r="M276" s="20"/>
      <c r="N276" s="20"/>
      <c r="O276" s="20"/>
      <c r="Q276" s="21"/>
    </row>
    <row r="277" spans="1:17" x14ac:dyDescent="0.2">
      <c r="A277" s="17"/>
      <c r="B277" s="45"/>
      <c r="D277" s="19">
        <f t="shared" si="106"/>
        <v>0</v>
      </c>
      <c r="E277" s="16">
        <f t="shared" si="107"/>
        <v>0</v>
      </c>
      <c r="F277" s="19">
        <f t="shared" si="108"/>
        <v>0</v>
      </c>
      <c r="H277" s="17"/>
      <c r="I277" s="17"/>
      <c r="J277" s="19"/>
      <c r="K277" s="16"/>
      <c r="L277" s="19"/>
      <c r="M277" s="20"/>
      <c r="N277" s="20"/>
      <c r="O277" s="20"/>
      <c r="Q277" s="21"/>
    </row>
    <row r="278" spans="1:17" x14ac:dyDescent="0.2">
      <c r="A278" s="17"/>
      <c r="B278" s="45"/>
      <c r="C278" s="19"/>
      <c r="D278" s="16"/>
      <c r="E278" s="19"/>
      <c r="G278" s="18"/>
      <c r="H278" s="3"/>
      <c r="I278" s="19"/>
      <c r="J278" s="16"/>
      <c r="K278" s="19"/>
      <c r="L278" s="20"/>
      <c r="M278" s="20"/>
      <c r="N278" s="20"/>
      <c r="P278" s="21"/>
    </row>
    <row r="279" spans="1:17" ht="15" x14ac:dyDescent="0.2">
      <c r="A279" s="1" t="s">
        <v>7</v>
      </c>
      <c r="B279" s="1"/>
      <c r="C279" s="154">
        <v>1.4</v>
      </c>
      <c r="D279" s="154"/>
      <c r="H279" s="13"/>
      <c r="I279" s="13"/>
      <c r="J279" s="13"/>
      <c r="K279" s="13"/>
      <c r="L279" s="14"/>
      <c r="M279" s="14"/>
      <c r="N279" s="14"/>
    </row>
    <row r="280" spans="1:17" x14ac:dyDescent="0.2">
      <c r="A280" s="140" t="s">
        <v>8</v>
      </c>
      <c r="B280" s="140"/>
      <c r="C280" s="140"/>
      <c r="D280" s="140"/>
      <c r="E280" s="140"/>
      <c r="F280" s="5" t="s">
        <v>5</v>
      </c>
      <c r="G280" s="140" t="s">
        <v>9</v>
      </c>
      <c r="H280" s="140"/>
      <c r="I280" s="140"/>
      <c r="J280" s="140"/>
      <c r="K280" s="140"/>
      <c r="L280" s="15"/>
      <c r="M280" s="15"/>
      <c r="N280" s="20"/>
    </row>
    <row r="281" spans="1:17" x14ac:dyDescent="0.2">
      <c r="A281" s="135">
        <v>0</v>
      </c>
      <c r="B281" s="136">
        <v>-0.85699999999999998</v>
      </c>
      <c r="C281" s="132" t="s">
        <v>39</v>
      </c>
      <c r="D281" s="16"/>
      <c r="E281" s="16"/>
      <c r="F281" s="16"/>
      <c r="G281" s="16"/>
      <c r="H281" s="17"/>
      <c r="I281" s="18"/>
      <c r="J281" s="19"/>
      <c r="K281" s="16"/>
      <c r="L281" s="19"/>
      <c r="M281" s="20"/>
      <c r="N281" s="20"/>
      <c r="O281" s="20"/>
      <c r="Q281" s="21"/>
    </row>
    <row r="282" spans="1:17" x14ac:dyDescent="0.2">
      <c r="A282" s="135">
        <v>6</v>
      </c>
      <c r="B282" s="136">
        <v>-0.59199999999999997</v>
      </c>
      <c r="C282" s="132"/>
      <c r="D282" s="19">
        <f t="shared" ref="D282:D296" si="112">(B281+B282)/2</f>
        <v>-0.72449999999999992</v>
      </c>
      <c r="E282" s="16">
        <f t="shared" ref="E282:E296" si="113">A282-A281</f>
        <v>6</v>
      </c>
      <c r="F282" s="19">
        <f>D282*E282</f>
        <v>-4.3469999999999995</v>
      </c>
      <c r="G282" s="16"/>
      <c r="H282" s="2"/>
      <c r="I282" s="2"/>
      <c r="J282" s="19"/>
      <c r="K282" s="16"/>
      <c r="L282" s="19"/>
      <c r="M282" s="20"/>
      <c r="N282" s="20"/>
      <c r="O282" s="20"/>
      <c r="P282" s="22"/>
      <c r="Q282" s="21"/>
    </row>
    <row r="283" spans="1:17" x14ac:dyDescent="0.2">
      <c r="A283" s="135">
        <v>7</v>
      </c>
      <c r="B283" s="136">
        <v>1.603</v>
      </c>
      <c r="C283" s="132"/>
      <c r="D283" s="19">
        <f t="shared" si="112"/>
        <v>0.50550000000000006</v>
      </c>
      <c r="E283" s="16">
        <f t="shared" si="113"/>
        <v>1</v>
      </c>
      <c r="F283" s="19">
        <f t="shared" ref="F283:F296" si="114">D283*E283</f>
        <v>0.50550000000000006</v>
      </c>
      <c r="G283" s="16"/>
      <c r="H283" s="2"/>
      <c r="I283" s="2"/>
      <c r="J283" s="19"/>
      <c r="K283" s="16"/>
      <c r="L283" s="19"/>
      <c r="M283" s="20"/>
      <c r="N283" s="20"/>
      <c r="O283" s="20"/>
      <c r="P283" s="22"/>
      <c r="Q283" s="21"/>
    </row>
    <row r="284" spans="1:17" x14ac:dyDescent="0.2">
      <c r="A284" s="135">
        <v>10</v>
      </c>
      <c r="B284" s="136">
        <v>1.6080000000000001</v>
      </c>
      <c r="C284" s="132" t="s">
        <v>20</v>
      </c>
      <c r="D284" s="19">
        <f t="shared" si="112"/>
        <v>1.6055000000000001</v>
      </c>
      <c r="E284" s="16">
        <f t="shared" si="113"/>
        <v>3</v>
      </c>
      <c r="F284" s="19">
        <f t="shared" si="114"/>
        <v>4.8165000000000004</v>
      </c>
      <c r="G284" s="16"/>
      <c r="H284" s="2"/>
      <c r="I284" s="2"/>
      <c r="J284" s="19"/>
      <c r="K284" s="16"/>
      <c r="L284" s="19"/>
      <c r="M284" s="20"/>
      <c r="N284" s="20"/>
      <c r="O284" s="20"/>
      <c r="P284" s="22"/>
      <c r="Q284" s="21"/>
    </row>
    <row r="285" spans="1:17" x14ac:dyDescent="0.2">
      <c r="A285" s="135">
        <v>12</v>
      </c>
      <c r="B285" s="136">
        <v>-0.32800000000000001</v>
      </c>
      <c r="C285" s="132"/>
      <c r="D285" s="19">
        <f t="shared" si="112"/>
        <v>0.64</v>
      </c>
      <c r="E285" s="16">
        <f t="shared" si="113"/>
        <v>2</v>
      </c>
      <c r="F285" s="19">
        <f t="shared" si="114"/>
        <v>1.28</v>
      </c>
      <c r="G285" s="16"/>
      <c r="H285" s="2"/>
      <c r="I285" s="2"/>
      <c r="J285" s="19"/>
      <c r="K285" s="16"/>
      <c r="L285" s="19"/>
      <c r="M285" s="20"/>
      <c r="N285" s="20"/>
      <c r="O285" s="20"/>
      <c r="P285" s="22"/>
      <c r="Q285" s="21"/>
    </row>
    <row r="286" spans="1:17" x14ac:dyDescent="0.2">
      <c r="A286" s="135">
        <v>14</v>
      </c>
      <c r="B286" s="136">
        <v>-0.55300000000000005</v>
      </c>
      <c r="C286" s="132"/>
      <c r="D286" s="19">
        <f t="shared" si="112"/>
        <v>-0.4405</v>
      </c>
      <c r="E286" s="16">
        <f t="shared" si="113"/>
        <v>2</v>
      </c>
      <c r="F286" s="19">
        <f t="shared" si="114"/>
        <v>-0.88100000000000001</v>
      </c>
      <c r="G286" s="16"/>
      <c r="H286" s="2"/>
      <c r="I286" s="2"/>
      <c r="J286" s="19"/>
      <c r="K286" s="16"/>
      <c r="L286" s="19"/>
      <c r="M286" s="20"/>
      <c r="N286" s="20"/>
      <c r="O286" s="20"/>
      <c r="P286" s="22"/>
      <c r="Q286" s="21"/>
    </row>
    <row r="287" spans="1:17" x14ac:dyDescent="0.2">
      <c r="A287" s="135">
        <v>16</v>
      </c>
      <c r="B287" s="136">
        <v>-0.84699999999999998</v>
      </c>
      <c r="C287" s="132"/>
      <c r="D287" s="19">
        <f t="shared" si="112"/>
        <v>-0.7</v>
      </c>
      <c r="E287" s="16">
        <f t="shared" si="113"/>
        <v>2</v>
      </c>
      <c r="F287" s="19">
        <f t="shared" si="114"/>
        <v>-1.4</v>
      </c>
      <c r="G287" s="16"/>
      <c r="H287" s="2"/>
      <c r="I287" s="2"/>
      <c r="J287" s="19"/>
      <c r="K287" s="16"/>
      <c r="L287" s="19"/>
      <c r="M287" s="20"/>
      <c r="N287" s="20"/>
      <c r="O287" s="20"/>
      <c r="P287" s="22"/>
      <c r="Q287" s="21"/>
    </row>
    <row r="288" spans="1:17" x14ac:dyDescent="0.2">
      <c r="A288" s="135">
        <v>17</v>
      </c>
      <c r="B288" s="136">
        <v>-0.89200000000000002</v>
      </c>
      <c r="C288" s="132" t="s">
        <v>19</v>
      </c>
      <c r="D288" s="19">
        <f t="shared" si="112"/>
        <v>-0.86949999999999994</v>
      </c>
      <c r="E288" s="16">
        <f t="shared" si="113"/>
        <v>1</v>
      </c>
      <c r="F288" s="19">
        <f t="shared" si="114"/>
        <v>-0.86949999999999994</v>
      </c>
      <c r="G288" s="16"/>
      <c r="H288" s="2">
        <v>0</v>
      </c>
      <c r="I288" s="2">
        <v>2.956</v>
      </c>
      <c r="J288" s="19"/>
      <c r="K288" s="16"/>
      <c r="L288" s="19"/>
      <c r="M288" s="20"/>
      <c r="N288" s="20"/>
      <c r="O288" s="20"/>
      <c r="P288" s="22"/>
      <c r="Q288" s="21"/>
    </row>
    <row r="289" spans="1:17" x14ac:dyDescent="0.2">
      <c r="A289" s="135">
        <v>18</v>
      </c>
      <c r="B289" s="136">
        <v>-0.84299999999999997</v>
      </c>
      <c r="C289" s="132"/>
      <c r="D289" s="19">
        <f t="shared" si="112"/>
        <v>-0.86749999999999994</v>
      </c>
      <c r="E289" s="16">
        <f t="shared" si="113"/>
        <v>1</v>
      </c>
      <c r="F289" s="19">
        <f t="shared" si="114"/>
        <v>-0.86749999999999994</v>
      </c>
      <c r="G289" s="16"/>
      <c r="H289" s="16">
        <f>H290-(I289-I290)*2</f>
        <v>2.0999999999999996</v>
      </c>
      <c r="I289" s="16">
        <v>2.95</v>
      </c>
      <c r="J289" s="19">
        <f t="shared" ref="J289:J295" si="115">AVERAGE(I288,I289)</f>
        <v>2.9530000000000003</v>
      </c>
      <c r="K289" s="16">
        <f t="shared" ref="K289:K295" si="116">H289-H288</f>
        <v>2.0999999999999996</v>
      </c>
      <c r="L289" s="19">
        <f t="shared" ref="L289:L295" si="117">K289*J289</f>
        <v>6.2012999999999998</v>
      </c>
      <c r="M289" s="24"/>
      <c r="N289" s="24"/>
      <c r="O289" s="24"/>
      <c r="P289" s="22"/>
      <c r="Q289" s="21"/>
    </row>
    <row r="290" spans="1:17" x14ac:dyDescent="0.2">
      <c r="A290" s="135">
        <v>20</v>
      </c>
      <c r="B290" s="136">
        <v>-0.60199999999999998</v>
      </c>
      <c r="C290" s="132"/>
      <c r="D290" s="19">
        <f t="shared" si="112"/>
        <v>-0.72249999999999992</v>
      </c>
      <c r="E290" s="16">
        <f t="shared" si="113"/>
        <v>2</v>
      </c>
      <c r="F290" s="19">
        <f t="shared" si="114"/>
        <v>-1.4449999999999998</v>
      </c>
      <c r="G290" s="16"/>
      <c r="H290" s="21">
        <f>H291-9</f>
        <v>12</v>
      </c>
      <c r="I290" s="21">
        <f>I291</f>
        <v>-2</v>
      </c>
      <c r="J290" s="19">
        <f t="shared" si="115"/>
        <v>0.47500000000000009</v>
      </c>
      <c r="K290" s="16">
        <f t="shared" si="116"/>
        <v>9.9</v>
      </c>
      <c r="L290" s="19">
        <f t="shared" si="117"/>
        <v>4.7025000000000015</v>
      </c>
      <c r="M290" s="20"/>
      <c r="N290" s="20"/>
      <c r="O290" s="20"/>
      <c r="P290" s="22"/>
      <c r="Q290" s="21"/>
    </row>
    <row r="291" spans="1:17" x14ac:dyDescent="0.2">
      <c r="A291" s="135">
        <v>22</v>
      </c>
      <c r="B291" s="136">
        <v>-0.33</v>
      </c>
      <c r="C291" s="132"/>
      <c r="D291" s="19">
        <f t="shared" si="112"/>
        <v>-0.46599999999999997</v>
      </c>
      <c r="E291" s="16">
        <f t="shared" si="113"/>
        <v>2</v>
      </c>
      <c r="F291" s="19">
        <f t="shared" si="114"/>
        <v>-0.93199999999999994</v>
      </c>
      <c r="G291" s="1"/>
      <c r="H291" s="21">
        <v>21</v>
      </c>
      <c r="I291" s="21">
        <v>-2</v>
      </c>
      <c r="J291" s="19">
        <f t="shared" si="115"/>
        <v>-2</v>
      </c>
      <c r="K291" s="16">
        <f t="shared" si="116"/>
        <v>9</v>
      </c>
      <c r="L291" s="19">
        <f t="shared" si="117"/>
        <v>-18</v>
      </c>
      <c r="M291" s="24"/>
      <c r="N291" s="24"/>
      <c r="O291" s="24"/>
      <c r="P291" s="22"/>
      <c r="Q291" s="21"/>
    </row>
    <row r="292" spans="1:17" x14ac:dyDescent="0.2">
      <c r="A292" s="135">
        <v>24</v>
      </c>
      <c r="B292" s="136">
        <v>1.9830000000000001</v>
      </c>
      <c r="C292" s="132" t="s">
        <v>18</v>
      </c>
      <c r="D292" s="19">
        <f t="shared" si="112"/>
        <v>0.82650000000000001</v>
      </c>
      <c r="E292" s="16">
        <f t="shared" si="113"/>
        <v>2</v>
      </c>
      <c r="F292" s="19">
        <f t="shared" si="114"/>
        <v>1.653</v>
      </c>
      <c r="G292" s="1"/>
      <c r="H292" s="16">
        <f>H291+9</f>
        <v>30</v>
      </c>
      <c r="I292" s="16">
        <f>I291</f>
        <v>-2</v>
      </c>
      <c r="J292" s="19">
        <f t="shared" si="115"/>
        <v>-2</v>
      </c>
      <c r="K292" s="16">
        <f t="shared" si="116"/>
        <v>9</v>
      </c>
      <c r="L292" s="19">
        <f t="shared" si="117"/>
        <v>-18</v>
      </c>
      <c r="M292" s="24"/>
      <c r="N292" s="24"/>
      <c r="O292" s="24"/>
      <c r="P292" s="22"/>
      <c r="Q292" s="21"/>
    </row>
    <row r="293" spans="1:17" x14ac:dyDescent="0.2">
      <c r="A293" s="135">
        <v>27</v>
      </c>
      <c r="B293" s="136">
        <v>1.98</v>
      </c>
      <c r="C293" s="132" t="s">
        <v>30</v>
      </c>
      <c r="D293" s="19">
        <f t="shared" si="112"/>
        <v>1.9815</v>
      </c>
      <c r="E293" s="16">
        <f t="shared" si="113"/>
        <v>3</v>
      </c>
      <c r="F293" s="19">
        <f t="shared" si="114"/>
        <v>5.9444999999999997</v>
      </c>
      <c r="G293" s="1"/>
      <c r="H293" s="16">
        <f>H292+(I293-I292)*2</f>
        <v>40.26</v>
      </c>
      <c r="I293" s="16">
        <v>3.13</v>
      </c>
      <c r="J293" s="19">
        <f t="shared" si="115"/>
        <v>0.56499999999999995</v>
      </c>
      <c r="K293" s="16">
        <f t="shared" si="116"/>
        <v>10.259999999999998</v>
      </c>
      <c r="L293" s="19">
        <f t="shared" si="117"/>
        <v>5.7968999999999982</v>
      </c>
      <c r="M293" s="20"/>
      <c r="N293" s="20"/>
      <c r="O293" s="20"/>
      <c r="Q293" s="21"/>
    </row>
    <row r="294" spans="1:17" x14ac:dyDescent="0.2">
      <c r="A294" s="2"/>
      <c r="B294" s="3"/>
      <c r="D294" s="19">
        <f t="shared" si="112"/>
        <v>0.99</v>
      </c>
      <c r="E294" s="16">
        <f t="shared" si="113"/>
        <v>-27</v>
      </c>
      <c r="F294" s="19">
        <f t="shared" si="114"/>
        <v>-26.73</v>
      </c>
      <c r="G294" s="1"/>
      <c r="H294" s="2">
        <v>48</v>
      </c>
      <c r="I294" s="27">
        <v>3.0880000000000001</v>
      </c>
      <c r="J294" s="19">
        <f t="shared" si="115"/>
        <v>3.109</v>
      </c>
      <c r="K294" s="16">
        <f t="shared" si="116"/>
        <v>7.740000000000002</v>
      </c>
      <c r="L294" s="19">
        <f t="shared" si="117"/>
        <v>24.063660000000006</v>
      </c>
      <c r="M294" s="20"/>
      <c r="N294" s="20"/>
      <c r="O294" s="20"/>
      <c r="Q294" s="21"/>
    </row>
    <row r="295" spans="1:17" x14ac:dyDescent="0.2">
      <c r="A295" s="2"/>
      <c r="B295" s="3"/>
      <c r="D295" s="19">
        <f t="shared" si="112"/>
        <v>0</v>
      </c>
      <c r="E295" s="16">
        <f t="shared" si="113"/>
        <v>0</v>
      </c>
      <c r="F295" s="19">
        <f t="shared" si="114"/>
        <v>0</v>
      </c>
      <c r="G295" s="1"/>
      <c r="H295" s="17">
        <v>50</v>
      </c>
      <c r="I295" s="17">
        <v>3.1160000000000001</v>
      </c>
      <c r="J295" s="19">
        <f t="shared" si="115"/>
        <v>3.1020000000000003</v>
      </c>
      <c r="K295" s="16">
        <f t="shared" si="116"/>
        <v>2</v>
      </c>
      <c r="L295" s="19">
        <f t="shared" si="117"/>
        <v>6.2040000000000006</v>
      </c>
      <c r="M295" s="20"/>
      <c r="N295" s="20"/>
      <c r="O295" s="20"/>
      <c r="Q295" s="21"/>
    </row>
    <row r="296" spans="1:17" x14ac:dyDescent="0.2">
      <c r="A296" s="17"/>
      <c r="B296" s="45"/>
      <c r="D296" s="19">
        <f t="shared" si="112"/>
        <v>0</v>
      </c>
      <c r="E296" s="16">
        <f t="shared" si="113"/>
        <v>0</v>
      </c>
      <c r="F296" s="19">
        <f t="shared" si="114"/>
        <v>0</v>
      </c>
      <c r="H296" s="17"/>
      <c r="I296" s="17"/>
      <c r="J296" s="19"/>
      <c r="K296" s="16"/>
      <c r="L296" s="19"/>
      <c r="M296" s="20"/>
      <c r="N296" s="20"/>
      <c r="O296" s="20"/>
      <c r="Q296" s="21"/>
    </row>
    <row r="297" spans="1:17" ht="15" x14ac:dyDescent="0.2">
      <c r="A297" s="13"/>
      <c r="B297" s="29"/>
      <c r="C297" s="62"/>
      <c r="D297" s="16"/>
      <c r="E297" s="19"/>
      <c r="F297" s="155" t="s">
        <v>10</v>
      </c>
      <c r="G297" s="155"/>
      <c r="H297" s="16" t="e">
        <f>#REF!</f>
        <v>#REF!</v>
      </c>
      <c r="I297" s="19" t="s">
        <v>11</v>
      </c>
      <c r="J297" s="16" t="e">
        <f>#REF!</f>
        <v>#REF!</v>
      </c>
      <c r="K297" s="19" t="e">
        <f>H297-J297</f>
        <v>#REF!</v>
      </c>
      <c r="L297" s="24"/>
      <c r="M297" s="14"/>
      <c r="N297" s="14"/>
    </row>
    <row r="298" spans="1:17" ht="15" x14ac:dyDescent="0.2">
      <c r="A298" s="1" t="s">
        <v>7</v>
      </c>
      <c r="B298" s="1"/>
      <c r="C298" s="154">
        <v>1.5</v>
      </c>
      <c r="D298" s="154"/>
      <c r="H298" s="13"/>
      <c r="I298" s="13"/>
      <c r="J298" s="13"/>
      <c r="K298" s="13"/>
      <c r="L298" s="14"/>
      <c r="M298" s="14"/>
      <c r="N298" s="14"/>
    </row>
    <row r="299" spans="1:17" x14ac:dyDescent="0.2">
      <c r="A299" s="140" t="s">
        <v>8</v>
      </c>
      <c r="B299" s="140"/>
      <c r="C299" s="140"/>
      <c r="D299" s="140"/>
      <c r="E299" s="140"/>
      <c r="F299" s="5" t="s">
        <v>5</v>
      </c>
      <c r="G299" s="140" t="s">
        <v>9</v>
      </c>
      <c r="H299" s="140"/>
      <c r="I299" s="140"/>
      <c r="J299" s="140"/>
      <c r="K299" s="140"/>
      <c r="L299" s="15"/>
      <c r="M299" s="15"/>
      <c r="N299" s="20"/>
    </row>
    <row r="300" spans="1:17" x14ac:dyDescent="0.2">
      <c r="A300" s="135">
        <v>0</v>
      </c>
      <c r="B300" s="136">
        <v>-0.13400000000000001</v>
      </c>
      <c r="C300" s="132" t="s">
        <v>31</v>
      </c>
      <c r="D300" s="16"/>
      <c r="E300" s="16"/>
      <c r="F300" s="16"/>
      <c r="G300" s="16"/>
      <c r="H300" s="17"/>
      <c r="I300" s="18"/>
      <c r="J300" s="19"/>
      <c r="K300" s="16"/>
      <c r="L300" s="19"/>
      <c r="M300" s="20"/>
      <c r="N300" s="20"/>
      <c r="O300" s="20"/>
      <c r="Q300" s="21"/>
    </row>
    <row r="301" spans="1:17" x14ac:dyDescent="0.2">
      <c r="A301" s="135">
        <v>5</v>
      </c>
      <c r="B301" s="136">
        <v>-0.11899999999999999</v>
      </c>
      <c r="C301" s="132"/>
      <c r="D301" s="19">
        <f t="shared" ref="D301:D316" si="118">(B300+B301)/2</f>
        <v>-0.1265</v>
      </c>
      <c r="E301" s="16">
        <f t="shared" ref="E301:E316" si="119">A301-A300</f>
        <v>5</v>
      </c>
      <c r="F301" s="19">
        <f>D301*E301</f>
        <v>-0.63250000000000006</v>
      </c>
      <c r="G301" s="16"/>
      <c r="H301" s="21">
        <v>0</v>
      </c>
      <c r="I301" s="21">
        <v>2.706</v>
      </c>
      <c r="J301" s="19"/>
      <c r="K301" s="16"/>
      <c r="L301" s="19"/>
      <c r="M301" s="20"/>
      <c r="N301" s="20"/>
      <c r="O301" s="20"/>
      <c r="P301" s="22"/>
      <c r="Q301" s="21"/>
    </row>
    <row r="302" spans="1:17" x14ac:dyDescent="0.2">
      <c r="A302" s="135">
        <v>10</v>
      </c>
      <c r="B302" s="136">
        <v>-0.114</v>
      </c>
      <c r="C302" s="132" t="s">
        <v>20</v>
      </c>
      <c r="D302" s="19">
        <f t="shared" si="118"/>
        <v>-0.11649999999999999</v>
      </c>
      <c r="E302" s="16">
        <f t="shared" si="119"/>
        <v>5</v>
      </c>
      <c r="F302" s="19">
        <f t="shared" ref="F302:F316" si="120">D302*E302</f>
        <v>-0.58250000000000002</v>
      </c>
      <c r="G302" s="16"/>
      <c r="H302" s="21">
        <v>3</v>
      </c>
      <c r="I302" s="21">
        <v>2.7450000000000001</v>
      </c>
      <c r="J302" s="19">
        <f t="shared" ref="J302:J309" si="121">AVERAGE(I301,I302)</f>
        <v>2.7255000000000003</v>
      </c>
      <c r="K302" s="16">
        <f t="shared" ref="K302:K309" si="122">H302-H301</f>
        <v>3</v>
      </c>
      <c r="L302" s="19">
        <f t="shared" ref="L302:L309" si="123">K302*J302</f>
        <v>8.1765000000000008</v>
      </c>
      <c r="M302" s="20"/>
      <c r="N302" s="20"/>
      <c r="O302" s="20"/>
      <c r="P302" s="22"/>
      <c r="Q302" s="21"/>
    </row>
    <row r="303" spans="1:17" x14ac:dyDescent="0.2">
      <c r="A303" s="135">
        <v>12</v>
      </c>
      <c r="B303" s="136">
        <v>-0.64900000000000002</v>
      </c>
      <c r="C303" s="132"/>
      <c r="D303" s="19">
        <f t="shared" si="118"/>
        <v>-0.38150000000000001</v>
      </c>
      <c r="E303" s="16">
        <f t="shared" si="119"/>
        <v>2</v>
      </c>
      <c r="F303" s="19">
        <f t="shared" si="120"/>
        <v>-0.76300000000000001</v>
      </c>
      <c r="G303" s="16"/>
      <c r="H303" s="21">
        <v>5</v>
      </c>
      <c r="I303" s="21">
        <v>3.2240000000000002</v>
      </c>
      <c r="J303" s="19">
        <f t="shared" si="121"/>
        <v>2.9845000000000002</v>
      </c>
      <c r="K303" s="16">
        <f t="shared" si="122"/>
        <v>2</v>
      </c>
      <c r="L303" s="19">
        <f t="shared" si="123"/>
        <v>5.9690000000000003</v>
      </c>
      <c r="M303" s="20"/>
      <c r="N303" s="20"/>
      <c r="O303" s="20"/>
      <c r="P303" s="22"/>
      <c r="Q303" s="21"/>
    </row>
    <row r="304" spans="1:17" x14ac:dyDescent="0.2">
      <c r="A304" s="135">
        <v>14</v>
      </c>
      <c r="B304" s="136">
        <v>-0.81</v>
      </c>
      <c r="C304" s="132"/>
      <c r="D304" s="19">
        <f t="shared" si="118"/>
        <v>-0.72950000000000004</v>
      </c>
      <c r="E304" s="16">
        <f t="shared" si="119"/>
        <v>2</v>
      </c>
      <c r="F304" s="19">
        <f t="shared" si="120"/>
        <v>-1.4590000000000001</v>
      </c>
      <c r="G304" s="16"/>
      <c r="H304" s="21">
        <v>8</v>
      </c>
      <c r="I304" s="21">
        <v>3.2440000000000002</v>
      </c>
      <c r="J304" s="19">
        <f t="shared" si="121"/>
        <v>3.234</v>
      </c>
      <c r="K304" s="16">
        <f t="shared" si="122"/>
        <v>3</v>
      </c>
      <c r="L304" s="19">
        <f t="shared" si="123"/>
        <v>9.702</v>
      </c>
      <c r="M304" s="20"/>
      <c r="N304" s="20"/>
      <c r="O304" s="20"/>
      <c r="P304" s="22"/>
      <c r="Q304" s="21"/>
    </row>
    <row r="305" spans="1:17" x14ac:dyDescent="0.2">
      <c r="A305" s="135">
        <v>16</v>
      </c>
      <c r="B305" s="136">
        <v>-1.0269999999999999</v>
      </c>
      <c r="C305" s="132"/>
      <c r="D305" s="19">
        <f t="shared" si="118"/>
        <v>-0.91849999999999998</v>
      </c>
      <c r="E305" s="16">
        <f t="shared" si="119"/>
        <v>2</v>
      </c>
      <c r="F305" s="19">
        <f t="shared" si="120"/>
        <v>-1.837</v>
      </c>
      <c r="G305" s="16"/>
      <c r="H305" s="21">
        <v>10</v>
      </c>
      <c r="I305" s="21">
        <v>3.141</v>
      </c>
      <c r="J305" s="19">
        <f t="shared" si="121"/>
        <v>3.1924999999999999</v>
      </c>
      <c r="K305" s="16">
        <f t="shared" si="122"/>
        <v>2</v>
      </c>
      <c r="L305" s="19">
        <f t="shared" si="123"/>
        <v>6.3849999999999998</v>
      </c>
      <c r="M305" s="20"/>
      <c r="N305" s="20"/>
      <c r="O305" s="20"/>
      <c r="P305" s="22"/>
      <c r="Q305" s="21"/>
    </row>
    <row r="306" spans="1:17" x14ac:dyDescent="0.2">
      <c r="A306" s="135">
        <v>17</v>
      </c>
      <c r="B306" s="136">
        <v>-1.079</v>
      </c>
      <c r="C306" s="132" t="s">
        <v>19</v>
      </c>
      <c r="D306" s="19">
        <f t="shared" si="118"/>
        <v>-1.0529999999999999</v>
      </c>
      <c r="E306" s="16">
        <f t="shared" si="119"/>
        <v>1</v>
      </c>
      <c r="F306" s="19">
        <f t="shared" si="120"/>
        <v>-1.0529999999999999</v>
      </c>
      <c r="H306" s="21">
        <v>12</v>
      </c>
      <c r="I306" s="21">
        <v>2.1640000000000001</v>
      </c>
      <c r="J306" s="19">
        <f t="shared" si="121"/>
        <v>2.6524999999999999</v>
      </c>
      <c r="K306" s="16">
        <f t="shared" si="122"/>
        <v>2</v>
      </c>
      <c r="L306" s="19">
        <f t="shared" si="123"/>
        <v>5.3049999999999997</v>
      </c>
      <c r="M306" s="20"/>
      <c r="N306" s="20"/>
      <c r="O306" s="20"/>
      <c r="P306" s="22"/>
      <c r="Q306" s="21"/>
    </row>
    <row r="307" spans="1:17" x14ac:dyDescent="0.2">
      <c r="A307" s="135">
        <v>18</v>
      </c>
      <c r="B307" s="136">
        <v>-1.024</v>
      </c>
      <c r="C307" s="132"/>
      <c r="D307" s="19">
        <f t="shared" si="118"/>
        <v>-1.0514999999999999</v>
      </c>
      <c r="E307" s="16">
        <f t="shared" si="119"/>
        <v>1</v>
      </c>
      <c r="F307" s="19">
        <f t="shared" si="120"/>
        <v>-1.0514999999999999</v>
      </c>
      <c r="H307" s="21">
        <v>15</v>
      </c>
      <c r="I307" s="21">
        <v>1.137</v>
      </c>
      <c r="J307" s="19">
        <f t="shared" si="121"/>
        <v>1.6505000000000001</v>
      </c>
      <c r="K307" s="16">
        <f t="shared" si="122"/>
        <v>3</v>
      </c>
      <c r="L307" s="19">
        <f t="shared" si="123"/>
        <v>4.9515000000000002</v>
      </c>
      <c r="M307" s="20"/>
      <c r="N307" s="20"/>
      <c r="O307" s="20"/>
      <c r="P307" s="22"/>
      <c r="Q307" s="21"/>
    </row>
    <row r="308" spans="1:17" x14ac:dyDescent="0.2">
      <c r="A308" s="135">
        <v>20</v>
      </c>
      <c r="B308" s="136">
        <v>-0.88400000000000001</v>
      </c>
      <c r="C308" s="132"/>
      <c r="D308" s="19">
        <f t="shared" si="118"/>
        <v>-0.95399999999999996</v>
      </c>
      <c r="E308" s="16">
        <f t="shared" si="119"/>
        <v>2</v>
      </c>
      <c r="F308" s="19">
        <f t="shared" si="120"/>
        <v>-1.9079999999999999</v>
      </c>
      <c r="H308" s="21">
        <v>18</v>
      </c>
      <c r="I308" s="21">
        <v>0.29399999999999998</v>
      </c>
      <c r="J308" s="19">
        <f t="shared" si="121"/>
        <v>0.71550000000000002</v>
      </c>
      <c r="K308" s="16">
        <f t="shared" si="122"/>
        <v>3</v>
      </c>
      <c r="L308" s="19">
        <f t="shared" si="123"/>
        <v>2.1465000000000001</v>
      </c>
      <c r="M308" s="24"/>
      <c r="N308" s="24"/>
      <c r="O308" s="24"/>
      <c r="P308" s="22"/>
      <c r="Q308" s="21"/>
    </row>
    <row r="309" spans="1:17" x14ac:dyDescent="0.2">
      <c r="A309" s="135">
        <v>22</v>
      </c>
      <c r="B309" s="136">
        <v>-0.64300000000000002</v>
      </c>
      <c r="C309" s="132"/>
      <c r="D309" s="19">
        <f t="shared" si="118"/>
        <v>-0.76350000000000007</v>
      </c>
      <c r="E309" s="16">
        <f t="shared" si="119"/>
        <v>2</v>
      </c>
      <c r="F309" s="19">
        <f t="shared" si="120"/>
        <v>-1.5270000000000001</v>
      </c>
      <c r="G309" s="16"/>
      <c r="H309" s="21">
        <v>20</v>
      </c>
      <c r="I309" s="21">
        <v>-0.46300000000000002</v>
      </c>
      <c r="J309" s="19">
        <f t="shared" si="121"/>
        <v>-8.450000000000002E-2</v>
      </c>
      <c r="K309" s="16">
        <f t="shared" si="122"/>
        <v>2</v>
      </c>
      <c r="L309" s="19">
        <f t="shared" si="123"/>
        <v>-0.16900000000000004</v>
      </c>
      <c r="M309" s="20"/>
      <c r="N309" s="20"/>
      <c r="O309" s="20"/>
      <c r="P309" s="22"/>
      <c r="Q309" s="21"/>
    </row>
    <row r="310" spans="1:17" x14ac:dyDescent="0.2">
      <c r="A310" s="135">
        <v>24</v>
      </c>
      <c r="B310" s="136">
        <v>1.716</v>
      </c>
      <c r="C310" s="132" t="s">
        <v>18</v>
      </c>
      <c r="D310" s="19">
        <f t="shared" si="118"/>
        <v>0.53649999999999998</v>
      </c>
      <c r="E310" s="16">
        <f t="shared" si="119"/>
        <v>2</v>
      </c>
      <c r="F310" s="19">
        <f t="shared" si="120"/>
        <v>1.073</v>
      </c>
      <c r="G310" s="16"/>
      <c r="H310" s="21">
        <v>25</v>
      </c>
      <c r="I310" s="21">
        <v>-0.84099999999999997</v>
      </c>
      <c r="J310" s="19">
        <f t="shared" ref="J310:J316" si="124">AVERAGE(I309,I310)</f>
        <v>-0.65200000000000002</v>
      </c>
      <c r="K310" s="16">
        <f t="shared" ref="K310:K316" si="125">H310-H309</f>
        <v>5</v>
      </c>
      <c r="L310" s="19">
        <f t="shared" ref="L310:L316" si="126">K310*J310</f>
        <v>-3.2600000000000002</v>
      </c>
      <c r="M310" s="24"/>
      <c r="N310" s="24"/>
      <c r="O310" s="24"/>
      <c r="P310" s="22"/>
      <c r="Q310" s="21"/>
    </row>
    <row r="311" spans="1:17" x14ac:dyDescent="0.2">
      <c r="A311" s="135">
        <v>27</v>
      </c>
      <c r="B311" s="136">
        <v>1.7110000000000001</v>
      </c>
      <c r="C311" s="132" t="s">
        <v>30</v>
      </c>
      <c r="D311" s="19">
        <f t="shared" si="118"/>
        <v>1.7135</v>
      </c>
      <c r="E311" s="16">
        <f t="shared" si="119"/>
        <v>3</v>
      </c>
      <c r="F311" s="19">
        <f t="shared" si="120"/>
        <v>5.1405000000000003</v>
      </c>
      <c r="G311" s="16"/>
      <c r="H311" s="16">
        <f>H312-(I311-I312)*2</f>
        <v>27.3</v>
      </c>
      <c r="I311" s="16">
        <v>-1</v>
      </c>
      <c r="J311" s="19">
        <f t="shared" si="124"/>
        <v>-0.92049999999999998</v>
      </c>
      <c r="K311" s="16">
        <f t="shared" si="125"/>
        <v>2.3000000000000007</v>
      </c>
      <c r="L311" s="19">
        <f t="shared" si="126"/>
        <v>-2.1171500000000005</v>
      </c>
      <c r="M311" s="24"/>
      <c r="N311" s="24"/>
      <c r="O311" s="24"/>
      <c r="P311" s="22"/>
      <c r="Q311" s="21"/>
    </row>
    <row r="312" spans="1:17" x14ac:dyDescent="0.2">
      <c r="A312" s="2"/>
      <c r="B312" s="3"/>
      <c r="D312" s="19">
        <f t="shared" si="118"/>
        <v>0.85550000000000004</v>
      </c>
      <c r="E312" s="16">
        <f t="shared" si="119"/>
        <v>-27</v>
      </c>
      <c r="F312" s="19">
        <f t="shared" si="120"/>
        <v>-23.098500000000001</v>
      </c>
      <c r="G312" s="16"/>
      <c r="H312" s="34">
        <f>H313-9</f>
        <v>31</v>
      </c>
      <c r="I312" s="21">
        <f>I313</f>
        <v>-2.85</v>
      </c>
      <c r="J312" s="19">
        <f t="shared" si="124"/>
        <v>-1.925</v>
      </c>
      <c r="K312" s="16">
        <f t="shared" si="125"/>
        <v>3.6999999999999993</v>
      </c>
      <c r="L312" s="19">
        <f t="shared" si="126"/>
        <v>-7.1224999999999987</v>
      </c>
      <c r="M312" s="20"/>
      <c r="N312" s="20"/>
      <c r="O312" s="20"/>
      <c r="Q312" s="21"/>
    </row>
    <row r="313" spans="1:17" x14ac:dyDescent="0.2">
      <c r="A313" s="2"/>
      <c r="B313" s="3"/>
      <c r="D313" s="19">
        <f t="shared" si="118"/>
        <v>0</v>
      </c>
      <c r="E313" s="16">
        <f t="shared" si="119"/>
        <v>0</v>
      </c>
      <c r="F313" s="19">
        <f t="shared" si="120"/>
        <v>0</v>
      </c>
      <c r="G313" s="1"/>
      <c r="H313" s="34">
        <v>40</v>
      </c>
      <c r="I313" s="21">
        <v>-2.85</v>
      </c>
      <c r="J313" s="19">
        <f t="shared" si="124"/>
        <v>-2.85</v>
      </c>
      <c r="K313" s="16">
        <f t="shared" si="125"/>
        <v>9</v>
      </c>
      <c r="L313" s="19">
        <f t="shared" si="126"/>
        <v>-25.650000000000002</v>
      </c>
      <c r="M313" s="20"/>
      <c r="N313" s="20"/>
      <c r="O313" s="20"/>
      <c r="Q313" s="21"/>
    </row>
    <row r="314" spans="1:17" x14ac:dyDescent="0.2">
      <c r="A314" s="2"/>
      <c r="B314" s="3"/>
      <c r="D314" s="19">
        <f t="shared" si="118"/>
        <v>0</v>
      </c>
      <c r="E314" s="16">
        <f t="shared" si="119"/>
        <v>0</v>
      </c>
      <c r="F314" s="19">
        <f t="shared" si="120"/>
        <v>0</v>
      </c>
      <c r="G314" s="1"/>
      <c r="H314" s="35">
        <f>H313+9</f>
        <v>49</v>
      </c>
      <c r="I314" s="16">
        <f>I313</f>
        <v>-2.85</v>
      </c>
      <c r="J314" s="19">
        <f t="shared" si="124"/>
        <v>-2.85</v>
      </c>
      <c r="K314" s="16">
        <f t="shared" si="125"/>
        <v>9</v>
      </c>
      <c r="L314" s="19">
        <f t="shared" si="126"/>
        <v>-25.650000000000002</v>
      </c>
      <c r="M314" s="20"/>
      <c r="N314" s="20"/>
      <c r="O314" s="20"/>
      <c r="Q314" s="21"/>
    </row>
    <row r="315" spans="1:17" x14ac:dyDescent="0.2">
      <c r="A315" s="17"/>
      <c r="B315" s="45"/>
      <c r="D315" s="19">
        <f t="shared" si="118"/>
        <v>0</v>
      </c>
      <c r="E315" s="16">
        <f t="shared" si="119"/>
        <v>0</v>
      </c>
      <c r="F315" s="19">
        <f t="shared" si="120"/>
        <v>0</v>
      </c>
      <c r="G315" s="1"/>
      <c r="H315" s="16">
        <f>H314+(I315-I314)*2</f>
        <v>53.7</v>
      </c>
      <c r="I315" s="16">
        <v>-0.5</v>
      </c>
      <c r="J315" s="19">
        <f t="shared" si="124"/>
        <v>-1.675</v>
      </c>
      <c r="K315" s="16">
        <f t="shared" si="125"/>
        <v>4.7000000000000028</v>
      </c>
      <c r="L315" s="19">
        <f t="shared" si="126"/>
        <v>-7.8725000000000049</v>
      </c>
      <c r="M315" s="20"/>
      <c r="N315" s="20"/>
      <c r="O315" s="20"/>
      <c r="Q315" s="21"/>
    </row>
    <row r="316" spans="1:17" x14ac:dyDescent="0.2">
      <c r="A316" s="17"/>
      <c r="B316" s="45"/>
      <c r="D316" s="19">
        <f t="shared" si="118"/>
        <v>0</v>
      </c>
      <c r="E316" s="16">
        <f t="shared" si="119"/>
        <v>0</v>
      </c>
      <c r="F316" s="19">
        <f t="shared" si="120"/>
        <v>0</v>
      </c>
      <c r="G316" s="1"/>
      <c r="H316" s="2">
        <v>54</v>
      </c>
      <c r="I316" s="27">
        <v>-0.35899999999999999</v>
      </c>
      <c r="J316" s="19">
        <f t="shared" si="124"/>
        <v>-0.42949999999999999</v>
      </c>
      <c r="K316" s="16">
        <f t="shared" si="125"/>
        <v>0.29999999999999716</v>
      </c>
      <c r="L316" s="19">
        <f t="shared" si="126"/>
        <v>-0.12884999999999877</v>
      </c>
      <c r="N316" s="24"/>
      <c r="O316" s="24"/>
    </row>
    <row r="317" spans="1:17" x14ac:dyDescent="0.2">
      <c r="A317" s="17"/>
      <c r="B317" s="45"/>
      <c r="C317" s="19"/>
      <c r="D317" s="16"/>
      <c r="E317" s="19"/>
      <c r="F317" s="16" t="s">
        <v>10</v>
      </c>
      <c r="G317" s="16"/>
      <c r="H317" s="16" t="e">
        <f>#REF!</f>
        <v>#REF!</v>
      </c>
      <c r="I317" s="19" t="s">
        <v>11</v>
      </c>
      <c r="J317" s="16" t="e">
        <f>#REF!</f>
        <v>#REF!</v>
      </c>
      <c r="K317" s="19" t="e">
        <f>H317-J317</f>
        <v>#REF!</v>
      </c>
      <c r="L317" s="20"/>
      <c r="M317" s="20"/>
      <c r="N317" s="20"/>
      <c r="P317" s="21"/>
    </row>
    <row r="318" spans="1:17" ht="15" x14ac:dyDescent="0.2">
      <c r="A318" s="1" t="s">
        <v>7</v>
      </c>
      <c r="B318" s="1"/>
      <c r="C318" s="154">
        <v>1.6</v>
      </c>
      <c r="D318" s="154"/>
      <c r="H318" s="13"/>
      <c r="I318" s="13"/>
      <c r="J318" s="13"/>
      <c r="K318" s="13"/>
      <c r="L318" s="14"/>
      <c r="M318" s="14"/>
      <c r="N318" s="14"/>
    </row>
    <row r="319" spans="1:17" x14ac:dyDescent="0.2">
      <c r="A319" s="140" t="s">
        <v>8</v>
      </c>
      <c r="B319" s="140"/>
      <c r="C319" s="140"/>
      <c r="D319" s="140"/>
      <c r="E319" s="140"/>
      <c r="F319" s="5" t="s">
        <v>5</v>
      </c>
      <c r="G319" s="140" t="s">
        <v>9</v>
      </c>
      <c r="H319" s="140"/>
      <c r="I319" s="140"/>
      <c r="J319" s="140"/>
      <c r="K319" s="140"/>
      <c r="L319" s="15"/>
      <c r="M319" s="15"/>
      <c r="N319" s="20"/>
    </row>
    <row r="320" spans="1:17" x14ac:dyDescent="0.2">
      <c r="A320" s="135">
        <v>0</v>
      </c>
      <c r="B320" s="136">
        <v>6.9000000000000006E-2</v>
      </c>
      <c r="C320" s="132" t="s">
        <v>31</v>
      </c>
      <c r="D320" s="16"/>
      <c r="E320" s="16"/>
      <c r="F320" s="16"/>
      <c r="G320" s="16"/>
      <c r="H320" s="17"/>
      <c r="I320" s="18"/>
      <c r="J320" s="19"/>
      <c r="K320" s="16"/>
      <c r="L320" s="19"/>
      <c r="M320" s="20"/>
      <c r="N320" s="20"/>
      <c r="O320" s="20"/>
      <c r="Q320" s="21"/>
    </row>
    <row r="321" spans="1:17" x14ac:dyDescent="0.2">
      <c r="A321" s="135">
        <v>5</v>
      </c>
      <c r="B321" s="136">
        <v>8.4000000000000005E-2</v>
      </c>
      <c r="C321" s="132"/>
      <c r="D321" s="19">
        <f t="shared" ref="D321:D335" si="127">(B320+B321)/2</f>
        <v>7.6500000000000012E-2</v>
      </c>
      <c r="E321" s="16">
        <f t="shared" ref="E321:E335" si="128">A321-A320</f>
        <v>5</v>
      </c>
      <c r="F321" s="19">
        <f>D321*E321</f>
        <v>0.38250000000000006</v>
      </c>
      <c r="G321" s="16"/>
      <c r="H321" s="21"/>
      <c r="I321" s="21"/>
      <c r="J321" s="19"/>
      <c r="K321" s="16"/>
      <c r="L321" s="19"/>
      <c r="M321" s="20"/>
      <c r="N321" s="20"/>
      <c r="O321" s="20"/>
      <c r="P321" s="22"/>
      <c r="Q321" s="21"/>
    </row>
    <row r="322" spans="1:17" x14ac:dyDescent="0.2">
      <c r="A322" s="135">
        <v>10</v>
      </c>
      <c r="B322" s="136">
        <v>8.8999999999999996E-2</v>
      </c>
      <c r="C322" s="132" t="s">
        <v>20</v>
      </c>
      <c r="D322" s="19">
        <f t="shared" si="127"/>
        <v>8.6499999999999994E-2</v>
      </c>
      <c r="E322" s="16">
        <f t="shared" si="128"/>
        <v>5</v>
      </c>
      <c r="F322" s="19">
        <f t="shared" ref="F322:F335" si="129">D322*E322</f>
        <v>0.4325</v>
      </c>
      <c r="G322" s="16"/>
      <c r="H322" s="21"/>
      <c r="I322" s="21"/>
      <c r="J322" s="19"/>
      <c r="K322" s="16"/>
      <c r="L322" s="19"/>
      <c r="M322" s="20"/>
      <c r="N322" s="20"/>
      <c r="O322" s="20"/>
      <c r="P322" s="22"/>
      <c r="Q322" s="21"/>
    </row>
    <row r="323" spans="1:17" x14ac:dyDescent="0.2">
      <c r="A323" s="135">
        <v>11</v>
      </c>
      <c r="B323" s="136">
        <v>-0.60599999999999998</v>
      </c>
      <c r="C323" s="132"/>
      <c r="D323" s="19">
        <f t="shared" si="127"/>
        <v>-0.25850000000000001</v>
      </c>
      <c r="E323" s="16">
        <f t="shared" si="128"/>
        <v>1</v>
      </c>
      <c r="F323" s="19">
        <f t="shared" si="129"/>
        <v>-0.25850000000000001</v>
      </c>
      <c r="G323" s="16"/>
      <c r="H323" s="21"/>
      <c r="I323" s="21"/>
      <c r="J323" s="19"/>
      <c r="K323" s="16"/>
      <c r="L323" s="19"/>
      <c r="M323" s="20"/>
      <c r="N323" s="20"/>
      <c r="O323" s="20"/>
      <c r="P323" s="22"/>
      <c r="Q323" s="21"/>
    </row>
    <row r="324" spans="1:17" x14ac:dyDescent="0.2">
      <c r="A324" s="135">
        <v>13</v>
      </c>
      <c r="B324" s="136">
        <v>-0.82199999999999995</v>
      </c>
      <c r="C324" s="132"/>
      <c r="D324" s="19">
        <f t="shared" si="127"/>
        <v>-0.71399999999999997</v>
      </c>
      <c r="E324" s="16">
        <f t="shared" si="128"/>
        <v>2</v>
      </c>
      <c r="F324" s="19">
        <f t="shared" si="129"/>
        <v>-1.4279999999999999</v>
      </c>
      <c r="G324" s="16"/>
      <c r="H324" s="21"/>
      <c r="I324" s="21"/>
      <c r="J324" s="19"/>
      <c r="K324" s="16"/>
      <c r="L324" s="19"/>
      <c r="M324" s="20"/>
      <c r="N324" s="20"/>
      <c r="O324" s="20"/>
      <c r="P324" s="22"/>
      <c r="Q324" s="21"/>
    </row>
    <row r="325" spans="1:17" x14ac:dyDescent="0.2">
      <c r="A325" s="135">
        <v>15</v>
      </c>
      <c r="B325" s="136">
        <v>-1.046</v>
      </c>
      <c r="C325" s="132"/>
      <c r="D325" s="19">
        <f t="shared" si="127"/>
        <v>-0.93399999999999994</v>
      </c>
      <c r="E325" s="16">
        <f t="shared" si="128"/>
        <v>2</v>
      </c>
      <c r="F325" s="19">
        <f t="shared" si="129"/>
        <v>-1.8679999999999999</v>
      </c>
      <c r="G325" s="16"/>
      <c r="H325" s="21">
        <v>0</v>
      </c>
      <c r="I325" s="21">
        <v>2.3359999999999999</v>
      </c>
      <c r="J325" s="19"/>
      <c r="K325" s="16"/>
      <c r="L325" s="19"/>
      <c r="M325" s="20"/>
      <c r="N325" s="20"/>
      <c r="O325" s="20"/>
      <c r="P325" s="22"/>
      <c r="Q325" s="21"/>
    </row>
    <row r="326" spans="1:17" x14ac:dyDescent="0.2">
      <c r="A326" s="135">
        <v>16</v>
      </c>
      <c r="B326" s="136">
        <v>-1.0900000000000001</v>
      </c>
      <c r="C326" s="132" t="s">
        <v>19</v>
      </c>
      <c r="D326" s="19">
        <f t="shared" si="127"/>
        <v>-1.0680000000000001</v>
      </c>
      <c r="E326" s="16">
        <f t="shared" si="128"/>
        <v>1</v>
      </c>
      <c r="F326" s="19">
        <f t="shared" si="129"/>
        <v>-1.0680000000000001</v>
      </c>
      <c r="H326" s="21">
        <v>4</v>
      </c>
      <c r="I326" s="21">
        <v>2.3450000000000002</v>
      </c>
      <c r="J326" s="19">
        <f t="shared" ref="J326:J335" si="130">AVERAGE(I325,I326)</f>
        <v>2.3405</v>
      </c>
      <c r="K326" s="16">
        <f t="shared" ref="K326:K335" si="131">H326-H325</f>
        <v>4</v>
      </c>
      <c r="L326" s="19">
        <f t="shared" ref="L326:L335" si="132">K326*J326</f>
        <v>9.3620000000000001</v>
      </c>
      <c r="M326" s="20"/>
      <c r="N326" s="20"/>
      <c r="O326" s="20"/>
      <c r="P326" s="22"/>
      <c r="Q326" s="21"/>
    </row>
    <row r="327" spans="1:17" x14ac:dyDescent="0.2">
      <c r="A327" s="135">
        <v>17</v>
      </c>
      <c r="B327" s="136">
        <v>-1.036</v>
      </c>
      <c r="C327" s="132"/>
      <c r="D327" s="19">
        <f t="shared" si="127"/>
        <v>-1.0630000000000002</v>
      </c>
      <c r="E327" s="16">
        <f t="shared" si="128"/>
        <v>1</v>
      </c>
      <c r="F327" s="19">
        <f t="shared" si="129"/>
        <v>-1.0630000000000002</v>
      </c>
      <c r="H327" s="21">
        <v>6</v>
      </c>
      <c r="I327" s="21">
        <v>3.206</v>
      </c>
      <c r="J327" s="19">
        <f t="shared" si="130"/>
        <v>2.7755000000000001</v>
      </c>
      <c r="K327" s="16">
        <f t="shared" si="131"/>
        <v>2</v>
      </c>
      <c r="L327" s="19">
        <f t="shared" si="132"/>
        <v>5.5510000000000002</v>
      </c>
      <c r="M327" s="20"/>
      <c r="N327" s="20"/>
      <c r="O327" s="20"/>
      <c r="P327" s="22"/>
      <c r="Q327" s="21"/>
    </row>
    <row r="328" spans="1:17" x14ac:dyDescent="0.2">
      <c r="A328" s="135">
        <v>19</v>
      </c>
      <c r="B328" s="136">
        <v>-0.82299999999999995</v>
      </c>
      <c r="C328" s="132"/>
      <c r="D328" s="19">
        <f t="shared" si="127"/>
        <v>-0.92949999999999999</v>
      </c>
      <c r="E328" s="16">
        <f t="shared" si="128"/>
        <v>2</v>
      </c>
      <c r="F328" s="19">
        <f t="shared" si="129"/>
        <v>-1.859</v>
      </c>
      <c r="H328" s="21">
        <v>10</v>
      </c>
      <c r="I328" s="21">
        <v>3.1930000000000001</v>
      </c>
      <c r="J328" s="19">
        <f t="shared" si="130"/>
        <v>3.1995</v>
      </c>
      <c r="K328" s="16">
        <f t="shared" si="131"/>
        <v>4</v>
      </c>
      <c r="L328" s="19">
        <f t="shared" si="132"/>
        <v>12.798</v>
      </c>
      <c r="M328" s="24"/>
      <c r="N328" s="24"/>
      <c r="O328" s="24"/>
      <c r="P328" s="22"/>
      <c r="Q328" s="21"/>
    </row>
    <row r="329" spans="1:17" x14ac:dyDescent="0.2">
      <c r="A329" s="135">
        <v>20</v>
      </c>
      <c r="B329" s="136">
        <v>-0.59099999999999997</v>
      </c>
      <c r="C329" s="132"/>
      <c r="D329" s="19">
        <f t="shared" si="127"/>
        <v>-0.70699999999999996</v>
      </c>
      <c r="E329" s="16">
        <f t="shared" si="128"/>
        <v>1</v>
      </c>
      <c r="F329" s="19">
        <f t="shared" si="129"/>
        <v>-0.70699999999999996</v>
      </c>
      <c r="G329" s="16"/>
      <c r="H329" s="21">
        <v>12</v>
      </c>
      <c r="I329" s="21">
        <v>2.1640000000000001</v>
      </c>
      <c r="J329" s="19">
        <f t="shared" si="130"/>
        <v>2.6785000000000001</v>
      </c>
      <c r="K329" s="16">
        <f t="shared" si="131"/>
        <v>2</v>
      </c>
      <c r="L329" s="19">
        <f t="shared" si="132"/>
        <v>5.3570000000000002</v>
      </c>
      <c r="M329" s="20"/>
      <c r="N329" s="20"/>
      <c r="O329" s="20"/>
      <c r="P329" s="22"/>
      <c r="Q329" s="21"/>
    </row>
    <row r="330" spans="1:17" x14ac:dyDescent="0.2">
      <c r="A330" s="135">
        <v>22</v>
      </c>
      <c r="B330" s="136">
        <v>1.849</v>
      </c>
      <c r="C330" s="132" t="s">
        <v>28</v>
      </c>
      <c r="D330" s="19">
        <f t="shared" si="127"/>
        <v>0.629</v>
      </c>
      <c r="E330" s="16">
        <f t="shared" si="128"/>
        <v>2</v>
      </c>
      <c r="F330" s="19">
        <f t="shared" si="129"/>
        <v>1.258</v>
      </c>
      <c r="G330" s="16"/>
      <c r="H330" s="21">
        <v>14</v>
      </c>
      <c r="I330" s="21">
        <v>1.337</v>
      </c>
      <c r="J330" s="19">
        <f t="shared" si="130"/>
        <v>1.7505000000000002</v>
      </c>
      <c r="K330" s="16">
        <f t="shared" si="131"/>
        <v>2</v>
      </c>
      <c r="L330" s="19">
        <f t="shared" si="132"/>
        <v>3.5010000000000003</v>
      </c>
      <c r="M330" s="24"/>
      <c r="N330" s="24"/>
      <c r="O330" s="24"/>
      <c r="P330" s="22"/>
      <c r="Q330" s="21"/>
    </row>
    <row r="331" spans="1:17" x14ac:dyDescent="0.2">
      <c r="A331" s="135">
        <v>25</v>
      </c>
      <c r="B331" s="136">
        <v>1.8440000000000001</v>
      </c>
      <c r="C331" s="132" t="s">
        <v>30</v>
      </c>
      <c r="D331" s="19">
        <f t="shared" si="127"/>
        <v>1.8465</v>
      </c>
      <c r="E331" s="16">
        <f t="shared" si="128"/>
        <v>3</v>
      </c>
      <c r="F331" s="19">
        <f t="shared" si="129"/>
        <v>5.5395000000000003</v>
      </c>
      <c r="G331" s="16"/>
      <c r="H331" s="16">
        <f>H332-(I331-I332)*2</f>
        <v>15.32</v>
      </c>
      <c r="I331" s="16">
        <v>1</v>
      </c>
      <c r="J331" s="19">
        <f t="shared" si="130"/>
        <v>1.1684999999999999</v>
      </c>
      <c r="K331" s="16">
        <f t="shared" si="131"/>
        <v>1.3200000000000003</v>
      </c>
      <c r="L331" s="19">
        <f t="shared" si="132"/>
        <v>1.5424200000000001</v>
      </c>
      <c r="M331" s="24"/>
      <c r="N331" s="24"/>
      <c r="O331" s="24"/>
      <c r="P331" s="22"/>
      <c r="Q331" s="21"/>
    </row>
    <row r="332" spans="1:17" x14ac:dyDescent="0.2">
      <c r="A332" s="2"/>
      <c r="B332" s="3"/>
      <c r="D332" s="19">
        <f t="shared" si="127"/>
        <v>0.92200000000000004</v>
      </c>
      <c r="E332" s="16">
        <f t="shared" si="128"/>
        <v>-25</v>
      </c>
      <c r="F332" s="19">
        <f t="shared" si="129"/>
        <v>-23.05</v>
      </c>
      <c r="G332" s="16"/>
      <c r="H332" s="34">
        <f>H333-9</f>
        <v>23</v>
      </c>
      <c r="I332" s="21">
        <f>I333</f>
        <v>-2.84</v>
      </c>
      <c r="J332" s="19">
        <f t="shared" si="130"/>
        <v>-0.91999999999999993</v>
      </c>
      <c r="K332" s="16">
        <f t="shared" si="131"/>
        <v>7.68</v>
      </c>
      <c r="L332" s="19">
        <f t="shared" si="132"/>
        <v>-7.065599999999999</v>
      </c>
      <c r="M332" s="20"/>
      <c r="N332" s="20"/>
      <c r="O332" s="20"/>
      <c r="Q332" s="21"/>
    </row>
    <row r="333" spans="1:17" x14ac:dyDescent="0.2">
      <c r="A333" s="2"/>
      <c r="B333" s="3"/>
      <c r="D333" s="19">
        <f t="shared" si="127"/>
        <v>0</v>
      </c>
      <c r="E333" s="16">
        <f t="shared" si="128"/>
        <v>0</v>
      </c>
      <c r="F333" s="19">
        <f t="shared" si="129"/>
        <v>0</v>
      </c>
      <c r="G333" s="1"/>
      <c r="H333" s="34">
        <v>32</v>
      </c>
      <c r="I333" s="21">
        <v>-2.84</v>
      </c>
      <c r="J333" s="19">
        <f t="shared" si="130"/>
        <v>-2.84</v>
      </c>
      <c r="K333" s="16">
        <f t="shared" si="131"/>
        <v>9</v>
      </c>
      <c r="L333" s="19">
        <f t="shared" si="132"/>
        <v>-25.56</v>
      </c>
      <c r="M333" s="20"/>
      <c r="N333" s="20"/>
      <c r="O333" s="20"/>
      <c r="Q333" s="21"/>
    </row>
    <row r="334" spans="1:17" x14ac:dyDescent="0.2">
      <c r="A334" s="2"/>
      <c r="B334" s="3"/>
      <c r="D334" s="19">
        <f t="shared" si="127"/>
        <v>0</v>
      </c>
      <c r="E334" s="16">
        <f t="shared" si="128"/>
        <v>0</v>
      </c>
      <c r="F334" s="19">
        <f t="shared" si="129"/>
        <v>0</v>
      </c>
      <c r="G334" s="1"/>
      <c r="H334" s="35">
        <f>H333+9</f>
        <v>41</v>
      </c>
      <c r="I334" s="16">
        <f>I333</f>
        <v>-2.84</v>
      </c>
      <c r="J334" s="19">
        <f t="shared" si="130"/>
        <v>-2.84</v>
      </c>
      <c r="K334" s="16">
        <f t="shared" si="131"/>
        <v>9</v>
      </c>
      <c r="L334" s="19">
        <f t="shared" si="132"/>
        <v>-25.56</v>
      </c>
      <c r="M334" s="20"/>
      <c r="N334" s="20"/>
      <c r="O334" s="20"/>
      <c r="Q334" s="21"/>
    </row>
    <row r="335" spans="1:17" x14ac:dyDescent="0.2">
      <c r="A335" s="17"/>
      <c r="B335" s="45"/>
      <c r="D335" s="19">
        <f t="shared" si="127"/>
        <v>0</v>
      </c>
      <c r="E335" s="16">
        <f t="shared" si="128"/>
        <v>0</v>
      </c>
      <c r="F335" s="19">
        <f t="shared" si="129"/>
        <v>0</v>
      </c>
      <c r="G335" s="1"/>
      <c r="H335" s="16">
        <f>H334+(I335-I334)*2</f>
        <v>46.08</v>
      </c>
      <c r="I335" s="16">
        <v>-0.3</v>
      </c>
      <c r="J335" s="19">
        <f t="shared" si="130"/>
        <v>-1.5699999999999998</v>
      </c>
      <c r="K335" s="16">
        <f t="shared" si="131"/>
        <v>5.0799999999999983</v>
      </c>
      <c r="L335" s="19">
        <f t="shared" si="132"/>
        <v>-7.9755999999999965</v>
      </c>
      <c r="M335" s="20"/>
      <c r="N335" s="20"/>
      <c r="O335" s="20"/>
      <c r="Q335" s="21"/>
    </row>
    <row r="336" spans="1:17" x14ac:dyDescent="0.2">
      <c r="A336" s="17"/>
      <c r="B336" s="45"/>
      <c r="C336" s="19"/>
      <c r="D336" s="16"/>
      <c r="E336" s="19"/>
      <c r="F336" s="16" t="s">
        <v>10</v>
      </c>
      <c r="G336" s="16"/>
      <c r="H336" s="16" t="e">
        <f>#REF!</f>
        <v>#REF!</v>
      </c>
      <c r="I336" s="19" t="s">
        <v>11</v>
      </c>
      <c r="J336" s="16" t="e">
        <f>#REF!</f>
        <v>#REF!</v>
      </c>
      <c r="K336" s="19" t="e">
        <f>H336-J336</f>
        <v>#REF!</v>
      </c>
      <c r="L336" s="20"/>
      <c r="M336" s="20"/>
      <c r="N336" s="20"/>
      <c r="P336" s="21"/>
    </row>
    <row r="337" spans="1:17" ht="15" x14ac:dyDescent="0.2">
      <c r="A337" s="1" t="s">
        <v>7</v>
      </c>
      <c r="B337" s="1"/>
      <c r="C337" s="154">
        <v>1.7</v>
      </c>
      <c r="D337" s="154"/>
      <c r="H337" s="13"/>
      <c r="I337" s="13"/>
      <c r="J337" s="13"/>
      <c r="K337" s="13"/>
      <c r="L337" s="14"/>
      <c r="M337" s="14"/>
      <c r="N337" s="14"/>
    </row>
    <row r="338" spans="1:17" x14ac:dyDescent="0.2">
      <c r="A338" s="140" t="s">
        <v>8</v>
      </c>
      <c r="B338" s="140"/>
      <c r="C338" s="140"/>
      <c r="D338" s="140"/>
      <c r="E338" s="140"/>
      <c r="F338" s="5" t="s">
        <v>5</v>
      </c>
      <c r="G338" s="140" t="s">
        <v>9</v>
      </c>
      <c r="H338" s="140"/>
      <c r="I338" s="140"/>
      <c r="J338" s="140"/>
      <c r="K338" s="140"/>
      <c r="L338" s="15"/>
      <c r="M338" s="15"/>
      <c r="N338" s="20"/>
    </row>
    <row r="339" spans="1:17" x14ac:dyDescent="0.2">
      <c r="A339" s="135">
        <v>0</v>
      </c>
      <c r="B339" s="136">
        <v>0.216</v>
      </c>
      <c r="C339" s="132" t="s">
        <v>27</v>
      </c>
      <c r="D339" s="16"/>
      <c r="E339" s="16"/>
      <c r="F339" s="16"/>
      <c r="G339" s="16"/>
      <c r="H339" s="17"/>
      <c r="I339" s="18"/>
      <c r="J339" s="19"/>
      <c r="K339" s="16"/>
      <c r="L339" s="19"/>
      <c r="M339" s="20"/>
      <c r="N339" s="20"/>
      <c r="O339" s="20"/>
      <c r="Q339" s="21"/>
    </row>
    <row r="340" spans="1:17" x14ac:dyDescent="0.2">
      <c r="A340" s="135">
        <v>5</v>
      </c>
      <c r="B340" s="136">
        <v>0.221</v>
      </c>
      <c r="C340" s="132"/>
      <c r="D340" s="19">
        <f t="shared" ref="D340:D355" si="133">(B339+B340)/2</f>
        <v>0.2185</v>
      </c>
      <c r="E340" s="16">
        <f t="shared" ref="E340:E355" si="134">A340-A339</f>
        <v>5</v>
      </c>
      <c r="F340" s="19">
        <f>D340*E340</f>
        <v>1.0925</v>
      </c>
      <c r="G340" s="16"/>
      <c r="H340" s="21"/>
      <c r="I340" s="21"/>
      <c r="J340" s="19"/>
      <c r="K340" s="16"/>
      <c r="L340" s="19"/>
      <c r="M340" s="20"/>
      <c r="N340" s="20"/>
      <c r="O340" s="20"/>
      <c r="P340" s="22"/>
      <c r="Q340" s="21"/>
    </row>
    <row r="341" spans="1:17" x14ac:dyDescent="0.2">
      <c r="A341" s="135">
        <v>10</v>
      </c>
      <c r="B341" s="136">
        <v>0.22900000000000001</v>
      </c>
      <c r="C341" s="132" t="s">
        <v>20</v>
      </c>
      <c r="D341" s="19">
        <f t="shared" si="133"/>
        <v>0.22500000000000001</v>
      </c>
      <c r="E341" s="16">
        <f t="shared" si="134"/>
        <v>5</v>
      </c>
      <c r="F341" s="19">
        <f t="shared" ref="F341:F355" si="135">D341*E341</f>
        <v>1.125</v>
      </c>
      <c r="G341" s="16"/>
      <c r="H341" s="21"/>
      <c r="I341" s="21"/>
      <c r="J341" s="19"/>
      <c r="K341" s="16"/>
      <c r="L341" s="19"/>
      <c r="M341" s="20"/>
      <c r="N341" s="20"/>
      <c r="O341" s="20"/>
      <c r="P341" s="22"/>
      <c r="Q341" s="21"/>
    </row>
    <row r="342" spans="1:17" x14ac:dyDescent="0.2">
      <c r="A342" s="135">
        <v>11</v>
      </c>
      <c r="B342" s="136">
        <v>-0.17899999999999999</v>
      </c>
      <c r="C342" s="132"/>
      <c r="D342" s="19">
        <f t="shared" si="133"/>
        <v>2.5000000000000008E-2</v>
      </c>
      <c r="E342" s="16">
        <f t="shared" si="134"/>
        <v>1</v>
      </c>
      <c r="F342" s="19">
        <f t="shared" si="135"/>
        <v>2.5000000000000008E-2</v>
      </c>
      <c r="G342" s="16"/>
      <c r="H342" s="21">
        <v>0</v>
      </c>
      <c r="I342" s="21">
        <v>1.601</v>
      </c>
      <c r="J342" s="19"/>
      <c r="K342" s="16"/>
      <c r="L342" s="19"/>
      <c r="M342" s="20"/>
      <c r="N342" s="20"/>
      <c r="O342" s="20"/>
      <c r="P342" s="22"/>
      <c r="Q342" s="21"/>
    </row>
    <row r="343" spans="1:17" x14ac:dyDescent="0.2">
      <c r="A343" s="135">
        <v>13</v>
      </c>
      <c r="B343" s="136">
        <v>-0.46400000000000002</v>
      </c>
      <c r="C343" s="132"/>
      <c r="D343" s="19">
        <f t="shared" si="133"/>
        <v>-0.32150000000000001</v>
      </c>
      <c r="E343" s="16">
        <f t="shared" si="134"/>
        <v>2</v>
      </c>
      <c r="F343" s="19">
        <f t="shared" si="135"/>
        <v>-0.64300000000000002</v>
      </c>
      <c r="G343" s="16"/>
      <c r="H343" s="21">
        <v>3</v>
      </c>
      <c r="I343" s="21">
        <v>1.655</v>
      </c>
      <c r="J343" s="19">
        <f t="shared" ref="J343" si="136">AVERAGE(I342,I343)</f>
        <v>1.6280000000000001</v>
      </c>
      <c r="K343" s="16">
        <f t="shared" ref="K343" si="137">H343-H342</f>
        <v>3</v>
      </c>
      <c r="L343" s="19">
        <f t="shared" ref="L343" si="138">K343*J343</f>
        <v>4.8840000000000003</v>
      </c>
      <c r="M343" s="20"/>
      <c r="N343" s="20"/>
      <c r="O343" s="20"/>
      <c r="P343" s="22"/>
      <c r="Q343" s="21"/>
    </row>
    <row r="344" spans="1:17" x14ac:dyDescent="0.2">
      <c r="A344" s="135">
        <v>14</v>
      </c>
      <c r="B344" s="136">
        <v>-0.63400000000000001</v>
      </c>
      <c r="C344" s="132"/>
      <c r="D344" s="19">
        <f t="shared" si="133"/>
        <v>-0.54900000000000004</v>
      </c>
      <c r="E344" s="16">
        <f t="shared" si="134"/>
        <v>1</v>
      </c>
      <c r="F344" s="19">
        <f t="shared" si="135"/>
        <v>-0.54900000000000004</v>
      </c>
      <c r="G344" s="16"/>
      <c r="H344" s="21">
        <v>5</v>
      </c>
      <c r="I344" s="21">
        <v>2.5539999999999998</v>
      </c>
      <c r="J344" s="19">
        <f t="shared" ref="J344:J355" si="139">AVERAGE(I343,I344)</f>
        <v>2.1044999999999998</v>
      </c>
      <c r="K344" s="16">
        <f t="shared" ref="K344:K355" si="140">H344-H343</f>
        <v>2</v>
      </c>
      <c r="L344" s="19">
        <f t="shared" ref="L344:L355" si="141">K344*J344</f>
        <v>4.2089999999999996</v>
      </c>
      <c r="M344" s="20"/>
      <c r="N344" s="20"/>
      <c r="O344" s="20"/>
      <c r="P344" s="22"/>
      <c r="Q344" s="21"/>
    </row>
    <row r="345" spans="1:17" x14ac:dyDescent="0.2">
      <c r="A345" s="135">
        <v>15</v>
      </c>
      <c r="B345" s="136">
        <v>-0.67400000000000004</v>
      </c>
      <c r="C345" s="132" t="s">
        <v>19</v>
      </c>
      <c r="D345" s="19">
        <f t="shared" si="133"/>
        <v>-0.65400000000000003</v>
      </c>
      <c r="E345" s="16">
        <f t="shared" si="134"/>
        <v>1</v>
      </c>
      <c r="F345" s="19">
        <f t="shared" si="135"/>
        <v>-0.65400000000000003</v>
      </c>
      <c r="H345" s="21">
        <v>7</v>
      </c>
      <c r="I345" s="21">
        <v>3.129</v>
      </c>
      <c r="J345" s="19">
        <f t="shared" si="139"/>
        <v>2.8414999999999999</v>
      </c>
      <c r="K345" s="16">
        <f t="shared" si="140"/>
        <v>2</v>
      </c>
      <c r="L345" s="19">
        <f t="shared" si="141"/>
        <v>5.6829999999999998</v>
      </c>
      <c r="M345" s="20"/>
      <c r="N345" s="20"/>
      <c r="O345" s="20"/>
      <c r="P345" s="22"/>
      <c r="Q345" s="21"/>
    </row>
    <row r="346" spans="1:17" x14ac:dyDescent="0.2">
      <c r="A346" s="135">
        <v>16</v>
      </c>
      <c r="B346" s="136">
        <v>-0.625</v>
      </c>
      <c r="C346" s="132"/>
      <c r="D346" s="19">
        <f t="shared" si="133"/>
        <v>-0.64949999999999997</v>
      </c>
      <c r="E346" s="16">
        <f t="shared" si="134"/>
        <v>1</v>
      </c>
      <c r="F346" s="19">
        <f t="shared" si="135"/>
        <v>-0.64949999999999997</v>
      </c>
      <c r="H346" s="21">
        <v>10</v>
      </c>
      <c r="I346" s="21">
        <v>3.1539999999999999</v>
      </c>
      <c r="J346" s="19">
        <f t="shared" si="139"/>
        <v>3.1414999999999997</v>
      </c>
      <c r="K346" s="16">
        <f t="shared" si="140"/>
        <v>3</v>
      </c>
      <c r="L346" s="19">
        <f t="shared" si="141"/>
        <v>9.4244999999999983</v>
      </c>
      <c r="M346" s="20"/>
      <c r="N346" s="20"/>
      <c r="O346" s="20"/>
      <c r="P346" s="22"/>
      <c r="Q346" s="21"/>
    </row>
    <row r="347" spans="1:17" x14ac:dyDescent="0.2">
      <c r="A347" s="135">
        <v>17</v>
      </c>
      <c r="B347" s="136">
        <v>-0.45800000000000002</v>
      </c>
      <c r="C347" s="132"/>
      <c r="D347" s="19">
        <f t="shared" si="133"/>
        <v>-0.54149999999999998</v>
      </c>
      <c r="E347" s="16">
        <f t="shared" si="134"/>
        <v>1</v>
      </c>
      <c r="F347" s="19">
        <f t="shared" si="135"/>
        <v>-0.54149999999999998</v>
      </c>
      <c r="H347" s="21">
        <v>12</v>
      </c>
      <c r="I347" s="21">
        <v>1.651</v>
      </c>
      <c r="J347" s="19">
        <f t="shared" si="139"/>
        <v>2.4024999999999999</v>
      </c>
      <c r="K347" s="16">
        <f t="shared" si="140"/>
        <v>2</v>
      </c>
      <c r="L347" s="19">
        <f t="shared" si="141"/>
        <v>4.8049999999999997</v>
      </c>
      <c r="M347" s="24"/>
      <c r="N347" s="24"/>
      <c r="O347" s="24"/>
      <c r="P347" s="22"/>
      <c r="Q347" s="21"/>
    </row>
    <row r="348" spans="1:17" x14ac:dyDescent="0.2">
      <c r="A348" s="135">
        <v>18</v>
      </c>
      <c r="B348" s="136">
        <v>-0.16400000000000001</v>
      </c>
      <c r="C348" s="132"/>
      <c r="D348" s="19">
        <f t="shared" si="133"/>
        <v>-0.311</v>
      </c>
      <c r="E348" s="16">
        <f t="shared" si="134"/>
        <v>1</v>
      </c>
      <c r="F348" s="19">
        <f t="shared" si="135"/>
        <v>-0.311</v>
      </c>
      <c r="G348" s="16"/>
      <c r="H348" s="21">
        <v>14</v>
      </c>
      <c r="I348" s="21">
        <v>0.55100000000000005</v>
      </c>
      <c r="J348" s="19">
        <f t="shared" si="139"/>
        <v>1.101</v>
      </c>
      <c r="K348" s="16">
        <f t="shared" si="140"/>
        <v>2</v>
      </c>
      <c r="L348" s="19">
        <f t="shared" si="141"/>
        <v>2.202</v>
      </c>
      <c r="M348" s="20"/>
      <c r="N348" s="20"/>
      <c r="O348" s="20"/>
      <c r="P348" s="22"/>
      <c r="Q348" s="21"/>
    </row>
    <row r="349" spans="1:17" x14ac:dyDescent="0.2">
      <c r="A349" s="135">
        <v>20</v>
      </c>
      <c r="B349" s="136">
        <v>1.8560000000000001</v>
      </c>
      <c r="C349" s="132" t="s">
        <v>18</v>
      </c>
      <c r="D349" s="19">
        <f t="shared" si="133"/>
        <v>0.84600000000000009</v>
      </c>
      <c r="E349" s="16">
        <f t="shared" si="134"/>
        <v>2</v>
      </c>
      <c r="F349" s="19">
        <f t="shared" si="135"/>
        <v>1.6920000000000002</v>
      </c>
      <c r="G349" s="16"/>
      <c r="H349" s="21">
        <v>17</v>
      </c>
      <c r="I349" s="21">
        <v>-4.4999999999999998E-2</v>
      </c>
      <c r="J349" s="19">
        <f t="shared" si="139"/>
        <v>0.253</v>
      </c>
      <c r="K349" s="16">
        <f t="shared" si="140"/>
        <v>3</v>
      </c>
      <c r="L349" s="19">
        <f t="shared" si="141"/>
        <v>0.75900000000000001</v>
      </c>
      <c r="M349" s="24"/>
      <c r="N349" s="24"/>
      <c r="O349" s="24"/>
      <c r="P349" s="22"/>
      <c r="Q349" s="21"/>
    </row>
    <row r="350" spans="1:17" x14ac:dyDescent="0.2">
      <c r="A350" s="135">
        <v>23</v>
      </c>
      <c r="B350" s="136">
        <v>1.851</v>
      </c>
      <c r="C350" s="132" t="s">
        <v>30</v>
      </c>
      <c r="D350" s="19">
        <f t="shared" si="133"/>
        <v>1.8534999999999999</v>
      </c>
      <c r="E350" s="16">
        <f t="shared" si="134"/>
        <v>3</v>
      </c>
      <c r="F350" s="19">
        <f t="shared" si="135"/>
        <v>5.5604999999999993</v>
      </c>
      <c r="G350" s="16"/>
      <c r="H350" s="16">
        <f>H351-(I350-I351)*2</f>
        <v>19.939999999999998</v>
      </c>
      <c r="I350" s="16">
        <v>-0.3</v>
      </c>
      <c r="J350" s="19">
        <f t="shared" si="139"/>
        <v>-0.17249999999999999</v>
      </c>
      <c r="K350" s="16">
        <f t="shared" si="140"/>
        <v>2.9399999999999977</v>
      </c>
      <c r="L350" s="19">
        <f t="shared" si="141"/>
        <v>-0.50714999999999955</v>
      </c>
      <c r="M350" s="24"/>
      <c r="N350" s="24"/>
      <c r="O350" s="24"/>
      <c r="P350" s="22"/>
      <c r="Q350" s="21"/>
    </row>
    <row r="351" spans="1:17" x14ac:dyDescent="0.2">
      <c r="A351" s="2"/>
      <c r="B351" s="3"/>
      <c r="D351" s="19">
        <f t="shared" si="133"/>
        <v>0.92549999999999999</v>
      </c>
      <c r="E351" s="16">
        <f t="shared" si="134"/>
        <v>-23</v>
      </c>
      <c r="F351" s="19">
        <f t="shared" si="135"/>
        <v>-21.2865</v>
      </c>
      <c r="G351" s="16"/>
      <c r="H351" s="34">
        <f>H352-9</f>
        <v>25</v>
      </c>
      <c r="I351" s="21">
        <f>I352</f>
        <v>-2.83</v>
      </c>
      <c r="J351" s="19">
        <f t="shared" si="139"/>
        <v>-1.5649999999999999</v>
      </c>
      <c r="K351" s="16">
        <f t="shared" si="140"/>
        <v>5.0600000000000023</v>
      </c>
      <c r="L351" s="19">
        <f t="shared" si="141"/>
        <v>-7.9189000000000034</v>
      </c>
      <c r="M351" s="20"/>
      <c r="N351" s="20"/>
      <c r="O351" s="20"/>
      <c r="Q351" s="21"/>
    </row>
    <row r="352" spans="1:17" x14ac:dyDescent="0.2">
      <c r="A352" s="2"/>
      <c r="B352" s="3"/>
      <c r="D352" s="19">
        <f t="shared" si="133"/>
        <v>0</v>
      </c>
      <c r="E352" s="16">
        <f t="shared" si="134"/>
        <v>0</v>
      </c>
      <c r="F352" s="19">
        <f t="shared" si="135"/>
        <v>0</v>
      </c>
      <c r="G352" s="1"/>
      <c r="H352" s="34">
        <v>34</v>
      </c>
      <c r="I352" s="21">
        <v>-2.83</v>
      </c>
      <c r="J352" s="19">
        <f t="shared" si="139"/>
        <v>-2.83</v>
      </c>
      <c r="K352" s="16">
        <f t="shared" si="140"/>
        <v>9</v>
      </c>
      <c r="L352" s="19">
        <f t="shared" si="141"/>
        <v>-25.47</v>
      </c>
      <c r="M352" s="20"/>
      <c r="N352" s="20"/>
      <c r="O352" s="20"/>
      <c r="Q352" s="21"/>
    </row>
    <row r="353" spans="1:17" x14ac:dyDescent="0.2">
      <c r="A353" s="2"/>
      <c r="B353" s="3"/>
      <c r="D353" s="19">
        <f t="shared" si="133"/>
        <v>0</v>
      </c>
      <c r="E353" s="16">
        <f t="shared" si="134"/>
        <v>0</v>
      </c>
      <c r="F353" s="19">
        <f t="shared" si="135"/>
        <v>0</v>
      </c>
      <c r="G353" s="1"/>
      <c r="H353" s="35">
        <f>H352+9</f>
        <v>43</v>
      </c>
      <c r="I353" s="16">
        <f>I352</f>
        <v>-2.83</v>
      </c>
      <c r="J353" s="19">
        <f t="shared" si="139"/>
        <v>-2.83</v>
      </c>
      <c r="K353" s="16">
        <f t="shared" si="140"/>
        <v>9</v>
      </c>
      <c r="L353" s="19">
        <f t="shared" si="141"/>
        <v>-25.47</v>
      </c>
      <c r="M353" s="20"/>
      <c r="N353" s="20"/>
      <c r="O353" s="20"/>
      <c r="Q353" s="21"/>
    </row>
    <row r="354" spans="1:17" x14ac:dyDescent="0.2">
      <c r="A354" s="17"/>
      <c r="B354" s="45"/>
      <c r="D354" s="19">
        <f t="shared" si="133"/>
        <v>0</v>
      </c>
      <c r="E354" s="16">
        <f t="shared" si="134"/>
        <v>0</v>
      </c>
      <c r="F354" s="19">
        <f t="shared" si="135"/>
        <v>0</v>
      </c>
      <c r="G354" s="1"/>
      <c r="H354" s="16">
        <f>H353+(I354-I353)*2</f>
        <v>48.06</v>
      </c>
      <c r="I354" s="16">
        <v>-0.3</v>
      </c>
      <c r="J354" s="19">
        <f t="shared" si="139"/>
        <v>-1.5649999999999999</v>
      </c>
      <c r="K354" s="16">
        <f t="shared" si="140"/>
        <v>5.0600000000000023</v>
      </c>
      <c r="L354" s="19">
        <f t="shared" si="141"/>
        <v>-7.9189000000000034</v>
      </c>
      <c r="M354" s="20"/>
      <c r="N354" s="20"/>
      <c r="O354" s="20"/>
      <c r="Q354" s="21"/>
    </row>
    <row r="355" spans="1:17" x14ac:dyDescent="0.2">
      <c r="A355" s="17"/>
      <c r="B355" s="45"/>
      <c r="D355" s="19">
        <f t="shared" si="133"/>
        <v>0</v>
      </c>
      <c r="E355" s="16">
        <f t="shared" si="134"/>
        <v>0</v>
      </c>
      <c r="F355" s="19">
        <f t="shared" si="135"/>
        <v>0</v>
      </c>
      <c r="G355" s="1"/>
      <c r="H355" s="2">
        <v>48</v>
      </c>
      <c r="I355" s="27">
        <v>-0.254</v>
      </c>
      <c r="J355" s="19">
        <f t="shared" si="139"/>
        <v>-0.27700000000000002</v>
      </c>
      <c r="K355" s="16">
        <f t="shared" si="140"/>
        <v>-6.0000000000002274E-2</v>
      </c>
      <c r="L355" s="19">
        <f t="shared" si="141"/>
        <v>1.6620000000000631E-2</v>
      </c>
      <c r="N355" s="24"/>
      <c r="O355" s="24"/>
    </row>
    <row r="356" spans="1:17" x14ac:dyDescent="0.2">
      <c r="A356" s="17"/>
      <c r="B356" s="45"/>
      <c r="C356" s="19"/>
      <c r="D356" s="16"/>
      <c r="E356" s="19"/>
      <c r="F356" s="16" t="s">
        <v>10</v>
      </c>
      <c r="G356" s="16"/>
      <c r="H356" s="16" t="e">
        <f>#REF!</f>
        <v>#REF!</v>
      </c>
      <c r="I356" s="19" t="s">
        <v>11</v>
      </c>
      <c r="J356" s="16" t="e">
        <f>#REF!</f>
        <v>#REF!</v>
      </c>
      <c r="K356" s="19" t="e">
        <f>H356-J356</f>
        <v>#REF!</v>
      </c>
      <c r="L356" s="20"/>
      <c r="M356" s="20"/>
      <c r="N356" s="20"/>
      <c r="P356" s="21"/>
    </row>
    <row r="357" spans="1:17" ht="15" x14ac:dyDescent="0.2">
      <c r="A357" s="1" t="s">
        <v>7</v>
      </c>
      <c r="B357" s="1"/>
      <c r="C357" s="154">
        <v>1.8</v>
      </c>
      <c r="D357" s="154"/>
      <c r="H357" s="13"/>
      <c r="I357" s="13"/>
      <c r="J357" s="13"/>
      <c r="K357" s="13"/>
      <c r="L357" s="14"/>
      <c r="M357" s="14"/>
      <c r="N357" s="14"/>
    </row>
    <row r="358" spans="1:17" x14ac:dyDescent="0.2">
      <c r="A358" s="140" t="s">
        <v>8</v>
      </c>
      <c r="B358" s="140"/>
      <c r="C358" s="140"/>
      <c r="D358" s="140"/>
      <c r="E358" s="140"/>
      <c r="F358" s="5" t="s">
        <v>5</v>
      </c>
      <c r="G358" s="140" t="s">
        <v>9</v>
      </c>
      <c r="H358" s="140"/>
      <c r="I358" s="140"/>
      <c r="J358" s="140"/>
      <c r="K358" s="140"/>
      <c r="L358" s="15"/>
      <c r="M358" s="15"/>
      <c r="N358" s="20"/>
    </row>
    <row r="359" spans="1:17" x14ac:dyDescent="0.2">
      <c r="A359" s="135">
        <v>0</v>
      </c>
      <c r="B359" s="136">
        <v>0.17899999999999999</v>
      </c>
      <c r="C359" s="132" t="s">
        <v>27</v>
      </c>
      <c r="D359" s="16"/>
      <c r="E359" s="16"/>
      <c r="F359" s="16"/>
      <c r="G359" s="16"/>
      <c r="H359" s="17"/>
      <c r="I359" s="18"/>
      <c r="J359" s="19"/>
      <c r="K359" s="16"/>
      <c r="L359" s="19"/>
      <c r="M359" s="20"/>
      <c r="N359" s="20"/>
      <c r="O359" s="20"/>
      <c r="Q359" s="21"/>
    </row>
    <row r="360" spans="1:17" x14ac:dyDescent="0.2">
      <c r="A360" s="135">
        <v>5</v>
      </c>
      <c r="B360" s="136">
        <v>0.17399999999999999</v>
      </c>
      <c r="C360" s="132"/>
      <c r="D360" s="19">
        <f t="shared" ref="D360:D374" si="142">(B359+B360)/2</f>
        <v>0.17649999999999999</v>
      </c>
      <c r="E360" s="16">
        <f t="shared" ref="E360:E374" si="143">A360-A359</f>
        <v>5</v>
      </c>
      <c r="F360" s="19">
        <f>D360*E360</f>
        <v>0.88249999999999995</v>
      </c>
      <c r="G360" s="16"/>
      <c r="H360" s="21"/>
      <c r="I360" s="21"/>
      <c r="J360" s="19"/>
      <c r="K360" s="16"/>
      <c r="L360" s="19"/>
      <c r="M360" s="20"/>
      <c r="N360" s="20"/>
      <c r="O360" s="20"/>
      <c r="P360" s="22"/>
      <c r="Q360" s="21"/>
    </row>
    <row r="361" spans="1:17" x14ac:dyDescent="0.2">
      <c r="A361" s="135">
        <v>10</v>
      </c>
      <c r="B361" s="136">
        <v>0.16900000000000001</v>
      </c>
      <c r="C361" s="132" t="s">
        <v>20</v>
      </c>
      <c r="D361" s="19">
        <f t="shared" si="142"/>
        <v>0.17149999999999999</v>
      </c>
      <c r="E361" s="16">
        <f t="shared" si="143"/>
        <v>5</v>
      </c>
      <c r="F361" s="19">
        <f t="shared" ref="F361:F374" si="144">D361*E361</f>
        <v>0.85749999999999993</v>
      </c>
      <c r="G361" s="16"/>
      <c r="H361" s="21"/>
      <c r="I361" s="21"/>
      <c r="J361" s="19"/>
      <c r="K361" s="16"/>
      <c r="L361" s="19"/>
      <c r="M361" s="20"/>
      <c r="N361" s="20"/>
      <c r="O361" s="20"/>
      <c r="P361" s="22"/>
      <c r="Q361" s="21"/>
    </row>
    <row r="362" spans="1:17" x14ac:dyDescent="0.2">
      <c r="A362" s="135">
        <v>11</v>
      </c>
      <c r="B362" s="136">
        <v>-0.13100000000000001</v>
      </c>
      <c r="C362" s="132"/>
      <c r="D362" s="19">
        <f t="shared" si="142"/>
        <v>1.9000000000000003E-2</v>
      </c>
      <c r="E362" s="16">
        <f t="shared" si="143"/>
        <v>1</v>
      </c>
      <c r="F362" s="19">
        <f t="shared" si="144"/>
        <v>1.9000000000000003E-2</v>
      </c>
      <c r="G362" s="16"/>
      <c r="H362" s="21"/>
      <c r="I362" s="21"/>
      <c r="J362" s="19"/>
      <c r="K362" s="16"/>
      <c r="L362" s="19"/>
      <c r="M362" s="20"/>
      <c r="N362" s="20"/>
      <c r="O362" s="20"/>
      <c r="P362" s="22"/>
      <c r="Q362" s="21"/>
    </row>
    <row r="363" spans="1:17" x14ac:dyDescent="0.2">
      <c r="A363" s="135">
        <v>13</v>
      </c>
      <c r="B363" s="136">
        <v>-0.33100000000000002</v>
      </c>
      <c r="C363" s="132"/>
      <c r="D363" s="19">
        <f t="shared" si="142"/>
        <v>-0.23100000000000001</v>
      </c>
      <c r="E363" s="16">
        <f t="shared" si="143"/>
        <v>2</v>
      </c>
      <c r="F363" s="19">
        <f t="shared" si="144"/>
        <v>-0.46200000000000002</v>
      </c>
      <c r="G363" s="16"/>
      <c r="H363" s="21">
        <v>0</v>
      </c>
      <c r="I363" s="21">
        <v>2.6030000000000002</v>
      </c>
      <c r="J363" s="19"/>
      <c r="K363" s="16"/>
      <c r="L363" s="19"/>
      <c r="M363" s="20"/>
      <c r="N363" s="20"/>
      <c r="O363" s="20"/>
      <c r="P363" s="22"/>
      <c r="Q363" s="21"/>
    </row>
    <row r="364" spans="1:17" x14ac:dyDescent="0.2">
      <c r="A364" s="135">
        <v>14</v>
      </c>
      <c r="B364" s="136">
        <v>-0.51</v>
      </c>
      <c r="C364" s="132"/>
      <c r="D364" s="19">
        <f t="shared" si="142"/>
        <v>-0.42049999999999998</v>
      </c>
      <c r="E364" s="16">
        <f t="shared" si="143"/>
        <v>1</v>
      </c>
      <c r="F364" s="19">
        <f t="shared" si="144"/>
        <v>-0.42049999999999998</v>
      </c>
      <c r="G364" s="16"/>
      <c r="H364" s="21">
        <v>3</v>
      </c>
      <c r="I364" s="21">
        <v>2.6509999999999998</v>
      </c>
      <c r="J364" s="19">
        <f t="shared" ref="J364:J374" si="145">AVERAGE(I363,I364)</f>
        <v>2.6269999999999998</v>
      </c>
      <c r="K364" s="16">
        <f t="shared" ref="K364:K374" si="146">H364-H363</f>
        <v>3</v>
      </c>
      <c r="L364" s="19">
        <f t="shared" ref="L364:L374" si="147">K364*J364</f>
        <v>7.8809999999999993</v>
      </c>
      <c r="M364" s="20"/>
      <c r="N364" s="20"/>
      <c r="O364" s="20"/>
      <c r="P364" s="22"/>
      <c r="Q364" s="21"/>
    </row>
    <row r="365" spans="1:17" x14ac:dyDescent="0.2">
      <c r="A365" s="135">
        <v>15</v>
      </c>
      <c r="B365" s="136">
        <v>-0.55600000000000005</v>
      </c>
      <c r="C365" s="132"/>
      <c r="D365" s="19">
        <f t="shared" si="142"/>
        <v>-0.53300000000000003</v>
      </c>
      <c r="E365" s="16">
        <f t="shared" si="143"/>
        <v>1</v>
      </c>
      <c r="F365" s="19">
        <f t="shared" si="144"/>
        <v>-0.53300000000000003</v>
      </c>
      <c r="H365" s="21">
        <v>5</v>
      </c>
      <c r="I365" s="21">
        <v>3.2480000000000002</v>
      </c>
      <c r="J365" s="19">
        <f t="shared" si="145"/>
        <v>2.9495</v>
      </c>
      <c r="K365" s="16">
        <f t="shared" si="146"/>
        <v>2</v>
      </c>
      <c r="L365" s="19">
        <f t="shared" si="147"/>
        <v>5.899</v>
      </c>
      <c r="M365" s="20"/>
      <c r="N365" s="20"/>
      <c r="O365" s="20"/>
      <c r="P365" s="22"/>
      <c r="Q365" s="21"/>
    </row>
    <row r="366" spans="1:17" x14ac:dyDescent="0.2">
      <c r="A366" s="135">
        <v>16</v>
      </c>
      <c r="B366" s="136">
        <v>-0.501</v>
      </c>
      <c r="C366" s="132" t="s">
        <v>19</v>
      </c>
      <c r="D366" s="19">
        <f t="shared" si="142"/>
        <v>-0.52849999999999997</v>
      </c>
      <c r="E366" s="16">
        <f t="shared" si="143"/>
        <v>1</v>
      </c>
      <c r="F366" s="19">
        <f t="shared" si="144"/>
        <v>-0.52849999999999997</v>
      </c>
      <c r="H366" s="21">
        <v>10</v>
      </c>
      <c r="I366" s="21">
        <v>3.2570000000000001</v>
      </c>
      <c r="J366" s="19">
        <f t="shared" si="145"/>
        <v>3.2525000000000004</v>
      </c>
      <c r="K366" s="16">
        <f t="shared" si="146"/>
        <v>5</v>
      </c>
      <c r="L366" s="19">
        <f t="shared" si="147"/>
        <v>16.262500000000003</v>
      </c>
      <c r="M366" s="20"/>
      <c r="N366" s="20"/>
      <c r="O366" s="20"/>
      <c r="P366" s="22"/>
      <c r="Q366" s="21"/>
    </row>
    <row r="367" spans="1:17" x14ac:dyDescent="0.2">
      <c r="A367" s="135">
        <v>17</v>
      </c>
      <c r="B367" s="136">
        <v>-0.32600000000000001</v>
      </c>
      <c r="C367" s="132"/>
      <c r="D367" s="19">
        <f t="shared" si="142"/>
        <v>-0.41349999999999998</v>
      </c>
      <c r="E367" s="16">
        <f t="shared" si="143"/>
        <v>1</v>
      </c>
      <c r="F367" s="19">
        <f t="shared" si="144"/>
        <v>-0.41349999999999998</v>
      </c>
      <c r="H367" s="21">
        <v>12</v>
      </c>
      <c r="I367" s="21">
        <v>2.073</v>
      </c>
      <c r="J367" s="19">
        <f t="shared" si="145"/>
        <v>2.665</v>
      </c>
      <c r="K367" s="16">
        <f t="shared" si="146"/>
        <v>2</v>
      </c>
      <c r="L367" s="19">
        <f t="shared" si="147"/>
        <v>5.33</v>
      </c>
      <c r="M367" s="24"/>
      <c r="N367" s="24"/>
      <c r="O367" s="24"/>
      <c r="P367" s="22"/>
      <c r="Q367" s="21"/>
    </row>
    <row r="368" spans="1:17" x14ac:dyDescent="0.2">
      <c r="A368" s="135">
        <v>19</v>
      </c>
      <c r="B368" s="136">
        <v>-7.6999999999999999E-2</v>
      </c>
      <c r="C368" s="132"/>
      <c r="D368" s="19">
        <f t="shared" si="142"/>
        <v>-0.20150000000000001</v>
      </c>
      <c r="E368" s="16">
        <f t="shared" si="143"/>
        <v>2</v>
      </c>
      <c r="F368" s="19">
        <f t="shared" si="144"/>
        <v>-0.40300000000000002</v>
      </c>
      <c r="G368" s="16"/>
      <c r="H368" s="21">
        <v>15</v>
      </c>
      <c r="I368" s="21">
        <v>0.44900000000000001</v>
      </c>
      <c r="J368" s="19">
        <f t="shared" si="145"/>
        <v>1.2609999999999999</v>
      </c>
      <c r="K368" s="16">
        <f t="shared" si="146"/>
        <v>3</v>
      </c>
      <c r="L368" s="19">
        <f t="shared" si="147"/>
        <v>3.7829999999999995</v>
      </c>
      <c r="M368" s="20"/>
      <c r="N368" s="20"/>
      <c r="O368" s="20"/>
      <c r="P368" s="22"/>
      <c r="Q368" s="21"/>
    </row>
    <row r="369" spans="1:17" x14ac:dyDescent="0.2">
      <c r="A369" s="135">
        <v>20</v>
      </c>
      <c r="B369" s="136">
        <v>0.96499999999999997</v>
      </c>
      <c r="C369" s="132" t="s">
        <v>18</v>
      </c>
      <c r="D369" s="19">
        <f t="shared" si="142"/>
        <v>0.44400000000000001</v>
      </c>
      <c r="E369" s="16">
        <f t="shared" si="143"/>
        <v>1</v>
      </c>
      <c r="F369" s="19">
        <f t="shared" si="144"/>
        <v>0.44400000000000001</v>
      </c>
      <c r="G369" s="16"/>
      <c r="H369" s="21">
        <v>18</v>
      </c>
      <c r="I369" s="21">
        <v>-4.2999999999999997E-2</v>
      </c>
      <c r="J369" s="19">
        <f t="shared" si="145"/>
        <v>0.20300000000000001</v>
      </c>
      <c r="K369" s="16">
        <f t="shared" si="146"/>
        <v>3</v>
      </c>
      <c r="L369" s="19">
        <f t="shared" si="147"/>
        <v>0.60899999999999999</v>
      </c>
      <c r="M369" s="24"/>
      <c r="N369" s="24"/>
      <c r="O369" s="24"/>
      <c r="P369" s="22"/>
      <c r="Q369" s="21"/>
    </row>
    <row r="370" spans="1:17" x14ac:dyDescent="0.2">
      <c r="A370" s="135">
        <v>21</v>
      </c>
      <c r="B370" s="136">
        <v>0.96899999999999997</v>
      </c>
      <c r="C370" s="132"/>
      <c r="D370" s="19">
        <f t="shared" si="142"/>
        <v>0.96699999999999997</v>
      </c>
      <c r="E370" s="16">
        <f t="shared" si="143"/>
        <v>1</v>
      </c>
      <c r="F370" s="19">
        <f t="shared" si="144"/>
        <v>0.96699999999999997</v>
      </c>
      <c r="G370" s="16"/>
      <c r="H370" s="16">
        <f>H371-(I370-I371)*2</f>
        <v>18.86</v>
      </c>
      <c r="I370" s="16">
        <v>0</v>
      </c>
      <c r="J370" s="19">
        <f t="shared" si="145"/>
        <v>-2.1499999999999998E-2</v>
      </c>
      <c r="K370" s="16">
        <f t="shared" si="146"/>
        <v>0.85999999999999943</v>
      </c>
      <c r="L370" s="19">
        <f t="shared" si="147"/>
        <v>-1.8489999999999986E-2</v>
      </c>
      <c r="M370" s="24"/>
      <c r="N370" s="24"/>
      <c r="O370" s="24"/>
      <c r="P370" s="22"/>
      <c r="Q370" s="21"/>
    </row>
    <row r="371" spans="1:17" x14ac:dyDescent="0.2">
      <c r="A371" s="135">
        <v>22</v>
      </c>
      <c r="B371" s="136">
        <v>0.16400000000000001</v>
      </c>
      <c r="C371" s="132"/>
      <c r="D371" s="19">
        <f t="shared" si="142"/>
        <v>0.5665</v>
      </c>
      <c r="E371" s="16">
        <f t="shared" si="143"/>
        <v>1</v>
      </c>
      <c r="F371" s="19">
        <f t="shared" si="144"/>
        <v>0.5665</v>
      </c>
      <c r="G371" s="16"/>
      <c r="H371" s="34">
        <f>H372-9</f>
        <v>24.5</v>
      </c>
      <c r="I371" s="21">
        <f>I372</f>
        <v>-2.82</v>
      </c>
      <c r="J371" s="19">
        <f t="shared" si="145"/>
        <v>-1.41</v>
      </c>
      <c r="K371" s="16">
        <f t="shared" si="146"/>
        <v>5.6400000000000006</v>
      </c>
      <c r="L371" s="19">
        <f t="shared" si="147"/>
        <v>-7.9523999999999999</v>
      </c>
      <c r="M371" s="20"/>
      <c r="N371" s="20"/>
      <c r="O371" s="20"/>
      <c r="Q371" s="21"/>
    </row>
    <row r="372" spans="1:17" x14ac:dyDescent="0.2">
      <c r="A372" s="135">
        <v>30</v>
      </c>
      <c r="B372" s="136">
        <v>0.17399999999999999</v>
      </c>
      <c r="C372" s="132" t="s">
        <v>27</v>
      </c>
      <c r="D372" s="19">
        <f t="shared" si="142"/>
        <v>0.16899999999999998</v>
      </c>
      <c r="E372" s="16">
        <f t="shared" si="143"/>
        <v>8</v>
      </c>
      <c r="F372" s="19">
        <f t="shared" si="144"/>
        <v>1.3519999999999999</v>
      </c>
      <c r="G372" s="1"/>
      <c r="H372" s="34">
        <v>33.5</v>
      </c>
      <c r="I372" s="21">
        <v>-2.82</v>
      </c>
      <c r="J372" s="19">
        <f t="shared" si="145"/>
        <v>-2.82</v>
      </c>
      <c r="K372" s="16">
        <f t="shared" si="146"/>
        <v>9</v>
      </c>
      <c r="L372" s="19">
        <f t="shared" si="147"/>
        <v>-25.38</v>
      </c>
      <c r="M372" s="20"/>
      <c r="N372" s="20"/>
      <c r="O372" s="20"/>
      <c r="Q372" s="21"/>
    </row>
    <row r="373" spans="1:17" x14ac:dyDescent="0.2">
      <c r="A373" s="2"/>
      <c r="B373" s="3"/>
      <c r="D373" s="19">
        <f t="shared" si="142"/>
        <v>8.6999999999999994E-2</v>
      </c>
      <c r="E373" s="16">
        <f t="shared" si="143"/>
        <v>-30</v>
      </c>
      <c r="F373" s="19">
        <f t="shared" si="144"/>
        <v>-2.61</v>
      </c>
      <c r="G373" s="1"/>
      <c r="H373" s="35">
        <f>H372+9</f>
        <v>42.5</v>
      </c>
      <c r="I373" s="16">
        <f>I372</f>
        <v>-2.82</v>
      </c>
      <c r="J373" s="19">
        <f t="shared" si="145"/>
        <v>-2.82</v>
      </c>
      <c r="K373" s="16">
        <f t="shared" si="146"/>
        <v>9</v>
      </c>
      <c r="L373" s="19">
        <f t="shared" si="147"/>
        <v>-25.38</v>
      </c>
      <c r="M373" s="20"/>
      <c r="N373" s="20"/>
      <c r="O373" s="20"/>
      <c r="Q373" s="21"/>
    </row>
    <row r="374" spans="1:17" x14ac:dyDescent="0.2">
      <c r="A374" s="17"/>
      <c r="B374" s="45"/>
      <c r="D374" s="19">
        <f t="shared" si="142"/>
        <v>0</v>
      </c>
      <c r="E374" s="16">
        <f t="shared" si="143"/>
        <v>0</v>
      </c>
      <c r="F374" s="19">
        <f t="shared" si="144"/>
        <v>0</v>
      </c>
      <c r="G374" s="1"/>
      <c r="H374" s="16">
        <f>H373+(I374-I373)*2</f>
        <v>47.34</v>
      </c>
      <c r="I374" s="16">
        <v>-0.4</v>
      </c>
      <c r="J374" s="19">
        <f t="shared" si="145"/>
        <v>-1.6099999999999999</v>
      </c>
      <c r="K374" s="16">
        <f t="shared" si="146"/>
        <v>4.8400000000000034</v>
      </c>
      <c r="L374" s="19">
        <f t="shared" si="147"/>
        <v>-7.7924000000000051</v>
      </c>
      <c r="M374" s="20"/>
      <c r="N374" s="20"/>
      <c r="O374" s="20"/>
      <c r="Q374" s="21"/>
    </row>
    <row r="376" spans="1:17" ht="15" x14ac:dyDescent="0.2">
      <c r="A376" s="1" t="s">
        <v>7</v>
      </c>
      <c r="B376" s="1"/>
      <c r="C376" s="154">
        <v>1.9</v>
      </c>
      <c r="D376" s="154"/>
      <c r="H376" s="13"/>
      <c r="I376" s="13"/>
      <c r="J376" s="13"/>
      <c r="K376" s="13"/>
      <c r="L376" s="14"/>
      <c r="M376" s="14"/>
      <c r="N376" s="14"/>
    </row>
    <row r="377" spans="1:17" x14ac:dyDescent="0.2">
      <c r="A377" s="140" t="s">
        <v>8</v>
      </c>
      <c r="B377" s="140"/>
      <c r="C377" s="140"/>
      <c r="D377" s="140"/>
      <c r="E377" s="140"/>
      <c r="F377" s="5" t="s">
        <v>5</v>
      </c>
      <c r="G377" s="140" t="s">
        <v>9</v>
      </c>
      <c r="H377" s="140"/>
      <c r="I377" s="140"/>
      <c r="J377" s="140"/>
      <c r="K377" s="140"/>
      <c r="L377" s="15"/>
      <c r="M377" s="15"/>
      <c r="N377" s="20"/>
    </row>
    <row r="378" spans="1:17" x14ac:dyDescent="0.2">
      <c r="A378" s="135">
        <v>0</v>
      </c>
      <c r="B378" s="136">
        <v>9.4E-2</v>
      </c>
      <c r="C378" s="132" t="s">
        <v>27</v>
      </c>
      <c r="D378" s="16"/>
      <c r="E378" s="16"/>
      <c r="F378" s="16"/>
      <c r="G378" s="16"/>
      <c r="H378" s="17"/>
      <c r="I378" s="18"/>
      <c r="J378" s="19"/>
      <c r="K378" s="16"/>
      <c r="L378" s="19"/>
      <c r="M378" s="20"/>
      <c r="N378" s="20"/>
      <c r="O378" s="20"/>
      <c r="Q378" s="21"/>
    </row>
    <row r="379" spans="1:17" x14ac:dyDescent="0.2">
      <c r="A379" s="135">
        <v>5</v>
      </c>
      <c r="B379" s="136">
        <v>0.09</v>
      </c>
      <c r="C379" s="132"/>
      <c r="D379" s="19">
        <f t="shared" ref="D379:D394" si="148">(B378+B379)/2</f>
        <v>9.1999999999999998E-2</v>
      </c>
      <c r="E379" s="16">
        <f t="shared" ref="E379:E394" si="149">A379-A378</f>
        <v>5</v>
      </c>
      <c r="F379" s="19">
        <f>D379*E379</f>
        <v>0.45999999999999996</v>
      </c>
      <c r="G379" s="16"/>
      <c r="H379" s="21"/>
      <c r="I379" s="21"/>
      <c r="J379" s="19"/>
      <c r="K379" s="16"/>
      <c r="L379" s="19"/>
      <c r="M379" s="20"/>
      <c r="N379" s="20"/>
      <c r="O379" s="20"/>
      <c r="P379" s="22"/>
      <c r="Q379" s="21"/>
    </row>
    <row r="380" spans="1:17" x14ac:dyDescent="0.2">
      <c r="A380" s="135">
        <v>10</v>
      </c>
      <c r="B380" s="136">
        <v>8.4000000000000005E-2</v>
      </c>
      <c r="C380" s="132" t="s">
        <v>20</v>
      </c>
      <c r="D380" s="19">
        <f t="shared" si="148"/>
        <v>8.6999999999999994E-2</v>
      </c>
      <c r="E380" s="16">
        <f t="shared" si="149"/>
        <v>5</v>
      </c>
      <c r="F380" s="19">
        <f t="shared" ref="F380:F394" si="150">D380*E380</f>
        <v>0.43499999999999994</v>
      </c>
      <c r="G380" s="16"/>
      <c r="H380" s="21"/>
      <c r="I380" s="21"/>
      <c r="J380" s="19"/>
      <c r="K380" s="16"/>
      <c r="L380" s="19"/>
      <c r="M380" s="20"/>
      <c r="N380" s="20"/>
      <c r="O380" s="20"/>
      <c r="P380" s="22"/>
      <c r="Q380" s="21"/>
    </row>
    <row r="381" spans="1:17" x14ac:dyDescent="0.2">
      <c r="A381" s="135">
        <v>11</v>
      </c>
      <c r="B381" s="136">
        <v>-0.216</v>
      </c>
      <c r="C381" s="132"/>
      <c r="D381" s="19">
        <f t="shared" si="148"/>
        <v>-6.6000000000000003E-2</v>
      </c>
      <c r="E381" s="16">
        <f t="shared" si="149"/>
        <v>1</v>
      </c>
      <c r="F381" s="19">
        <f t="shared" si="150"/>
        <v>-6.6000000000000003E-2</v>
      </c>
      <c r="G381" s="16"/>
      <c r="H381" s="21"/>
      <c r="I381" s="21"/>
      <c r="J381" s="19"/>
      <c r="K381" s="16"/>
      <c r="L381" s="19"/>
      <c r="M381" s="20"/>
      <c r="N381" s="20"/>
      <c r="O381" s="20"/>
      <c r="P381" s="22"/>
      <c r="Q381" s="21"/>
    </row>
    <row r="382" spans="1:17" x14ac:dyDescent="0.2">
      <c r="A382" s="135">
        <v>12</v>
      </c>
      <c r="B382" s="136">
        <v>-0.377</v>
      </c>
      <c r="C382" s="132"/>
      <c r="D382" s="19">
        <f t="shared" si="148"/>
        <v>-0.29649999999999999</v>
      </c>
      <c r="E382" s="16">
        <f t="shared" si="149"/>
        <v>1</v>
      </c>
      <c r="F382" s="19">
        <f t="shared" si="150"/>
        <v>-0.29649999999999999</v>
      </c>
      <c r="G382" s="16"/>
      <c r="H382" s="21"/>
      <c r="I382" s="21"/>
      <c r="J382" s="19"/>
      <c r="K382" s="16"/>
      <c r="L382" s="19"/>
      <c r="M382" s="20"/>
      <c r="N382" s="20"/>
      <c r="O382" s="20"/>
      <c r="P382" s="22"/>
      <c r="Q382" s="21"/>
    </row>
    <row r="383" spans="1:17" x14ac:dyDescent="0.2">
      <c r="A383" s="135">
        <v>13</v>
      </c>
      <c r="B383" s="136">
        <v>-0.57799999999999996</v>
      </c>
      <c r="C383" s="132"/>
      <c r="D383" s="19">
        <f t="shared" si="148"/>
        <v>-0.47749999999999998</v>
      </c>
      <c r="E383" s="16">
        <f t="shared" si="149"/>
        <v>1</v>
      </c>
      <c r="F383" s="19">
        <f t="shared" si="150"/>
        <v>-0.47749999999999998</v>
      </c>
      <c r="G383" s="16"/>
      <c r="H383" s="21">
        <v>0</v>
      </c>
      <c r="I383" s="21">
        <v>3.0579999999999998</v>
      </c>
      <c r="J383" s="19"/>
      <c r="K383" s="16"/>
      <c r="L383" s="19"/>
      <c r="M383" s="20"/>
      <c r="N383" s="20"/>
      <c r="O383" s="20"/>
      <c r="P383" s="22"/>
      <c r="Q383" s="21"/>
    </row>
    <row r="384" spans="1:17" x14ac:dyDescent="0.2">
      <c r="A384" s="135">
        <v>14</v>
      </c>
      <c r="B384" s="136">
        <v>-0.67100000000000004</v>
      </c>
      <c r="C384" s="132"/>
      <c r="D384" s="19">
        <f t="shared" si="148"/>
        <v>-0.62450000000000006</v>
      </c>
      <c r="E384" s="16">
        <f t="shared" si="149"/>
        <v>1</v>
      </c>
      <c r="F384" s="19">
        <f t="shared" si="150"/>
        <v>-0.62450000000000006</v>
      </c>
      <c r="H384" s="21">
        <v>4</v>
      </c>
      <c r="I384" s="21">
        <v>3.0609999999999999</v>
      </c>
      <c r="J384" s="19">
        <f t="shared" ref="J384:J394" si="151">AVERAGE(I383,I384)</f>
        <v>3.0594999999999999</v>
      </c>
      <c r="K384" s="16">
        <f t="shared" ref="K384:K394" si="152">H384-H383</f>
        <v>4</v>
      </c>
      <c r="L384" s="19">
        <f t="shared" ref="L384:L394" si="153">K384*J384</f>
        <v>12.238</v>
      </c>
      <c r="M384" s="20"/>
      <c r="N384" s="20"/>
      <c r="O384" s="20"/>
      <c r="P384" s="22"/>
      <c r="Q384" s="21"/>
    </row>
    <row r="385" spans="1:17" x14ac:dyDescent="0.2">
      <c r="A385" s="135">
        <v>15</v>
      </c>
      <c r="B385" s="136">
        <v>-0.61</v>
      </c>
      <c r="C385" s="132" t="s">
        <v>19</v>
      </c>
      <c r="D385" s="19">
        <f t="shared" si="148"/>
        <v>-0.64050000000000007</v>
      </c>
      <c r="E385" s="16">
        <f t="shared" si="149"/>
        <v>1</v>
      </c>
      <c r="F385" s="19">
        <f t="shared" si="150"/>
        <v>-0.64050000000000007</v>
      </c>
      <c r="H385" s="21">
        <v>6</v>
      </c>
      <c r="I385" s="21">
        <v>3.26</v>
      </c>
      <c r="J385" s="19">
        <f t="shared" si="151"/>
        <v>3.1604999999999999</v>
      </c>
      <c r="K385" s="16">
        <f t="shared" si="152"/>
        <v>2</v>
      </c>
      <c r="L385" s="19">
        <f t="shared" si="153"/>
        <v>6.3209999999999997</v>
      </c>
      <c r="M385" s="20"/>
      <c r="N385" s="20"/>
      <c r="O385" s="20"/>
      <c r="P385" s="22"/>
      <c r="Q385" s="21"/>
    </row>
    <row r="386" spans="1:17" x14ac:dyDescent="0.2">
      <c r="A386" s="135">
        <v>16</v>
      </c>
      <c r="B386" s="136">
        <v>-0.42599999999999999</v>
      </c>
      <c r="C386" s="132"/>
      <c r="D386" s="19">
        <f t="shared" si="148"/>
        <v>-0.51800000000000002</v>
      </c>
      <c r="E386" s="16">
        <f t="shared" si="149"/>
        <v>1</v>
      </c>
      <c r="F386" s="19">
        <f t="shared" si="150"/>
        <v>-0.51800000000000002</v>
      </c>
      <c r="H386" s="21">
        <v>10</v>
      </c>
      <c r="I386" s="21">
        <v>3.2679999999999998</v>
      </c>
      <c r="J386" s="19">
        <f t="shared" si="151"/>
        <v>3.2639999999999998</v>
      </c>
      <c r="K386" s="16">
        <f t="shared" si="152"/>
        <v>4</v>
      </c>
      <c r="L386" s="19">
        <f t="shared" si="153"/>
        <v>13.055999999999999</v>
      </c>
      <c r="M386" s="24"/>
      <c r="N386" s="24"/>
      <c r="O386" s="24"/>
      <c r="P386" s="22"/>
      <c r="Q386" s="21"/>
    </row>
    <row r="387" spans="1:17" x14ac:dyDescent="0.2">
      <c r="A387" s="135">
        <v>17</v>
      </c>
      <c r="B387" s="136">
        <v>-0.21</v>
      </c>
      <c r="C387" s="132"/>
      <c r="D387" s="19">
        <f t="shared" si="148"/>
        <v>-0.318</v>
      </c>
      <c r="E387" s="16">
        <f t="shared" si="149"/>
        <v>1</v>
      </c>
      <c r="F387" s="19">
        <f t="shared" si="150"/>
        <v>-0.318</v>
      </c>
      <c r="G387" s="16"/>
      <c r="H387" s="21">
        <v>12</v>
      </c>
      <c r="I387" s="21">
        <v>2.0609999999999999</v>
      </c>
      <c r="J387" s="19">
        <f t="shared" si="151"/>
        <v>2.6644999999999999</v>
      </c>
      <c r="K387" s="16">
        <f t="shared" si="152"/>
        <v>2</v>
      </c>
      <c r="L387" s="19">
        <f t="shared" si="153"/>
        <v>5.3289999999999997</v>
      </c>
      <c r="M387" s="20"/>
      <c r="N387" s="20"/>
      <c r="O387" s="20"/>
      <c r="P387" s="22"/>
      <c r="Q387" s="21"/>
    </row>
    <row r="388" spans="1:17" x14ac:dyDescent="0.2">
      <c r="A388" s="135">
        <v>18</v>
      </c>
      <c r="B388" s="136">
        <v>0.92900000000000005</v>
      </c>
      <c r="C388" s="132" t="s">
        <v>18</v>
      </c>
      <c r="D388" s="19">
        <f t="shared" si="148"/>
        <v>0.35950000000000004</v>
      </c>
      <c r="E388" s="16">
        <f t="shared" si="149"/>
        <v>1</v>
      </c>
      <c r="F388" s="19">
        <f t="shared" si="150"/>
        <v>0.35950000000000004</v>
      </c>
      <c r="G388" s="16"/>
      <c r="H388" s="21">
        <v>14</v>
      </c>
      <c r="I388" s="21">
        <v>0.66500000000000004</v>
      </c>
      <c r="J388" s="19">
        <f t="shared" si="151"/>
        <v>1.363</v>
      </c>
      <c r="K388" s="16">
        <f t="shared" si="152"/>
        <v>2</v>
      </c>
      <c r="L388" s="19">
        <f t="shared" si="153"/>
        <v>2.726</v>
      </c>
      <c r="M388" s="24"/>
      <c r="N388" s="24"/>
      <c r="O388" s="24"/>
      <c r="P388" s="22"/>
      <c r="Q388" s="21"/>
    </row>
    <row r="389" spans="1:17" x14ac:dyDescent="0.2">
      <c r="A389" s="135">
        <v>20</v>
      </c>
      <c r="B389" s="136">
        <v>0.92400000000000004</v>
      </c>
      <c r="C389" s="132"/>
      <c r="D389" s="19">
        <f t="shared" si="148"/>
        <v>0.9265000000000001</v>
      </c>
      <c r="E389" s="16">
        <f t="shared" si="149"/>
        <v>2</v>
      </c>
      <c r="F389" s="19">
        <f t="shared" si="150"/>
        <v>1.8530000000000002</v>
      </c>
      <c r="G389" s="16"/>
      <c r="H389" s="16">
        <f>H390-(I389-I390)*2</f>
        <v>15.9</v>
      </c>
      <c r="I389" s="16">
        <v>0</v>
      </c>
      <c r="J389" s="19">
        <f t="shared" si="151"/>
        <v>0.33250000000000002</v>
      </c>
      <c r="K389" s="16">
        <f t="shared" si="152"/>
        <v>1.9000000000000004</v>
      </c>
      <c r="L389" s="19">
        <f t="shared" si="153"/>
        <v>0.63175000000000014</v>
      </c>
      <c r="M389" s="24"/>
      <c r="N389" s="24"/>
      <c r="O389" s="24"/>
      <c r="P389" s="22"/>
      <c r="Q389" s="21"/>
    </row>
    <row r="390" spans="1:17" x14ac:dyDescent="0.2">
      <c r="A390" s="135">
        <v>21</v>
      </c>
      <c r="B390" s="136">
        <v>0.184</v>
      </c>
      <c r="C390" s="132"/>
      <c r="D390" s="19">
        <f t="shared" si="148"/>
        <v>0.55400000000000005</v>
      </c>
      <c r="E390" s="16">
        <f t="shared" si="149"/>
        <v>1</v>
      </c>
      <c r="F390" s="19">
        <f t="shared" si="150"/>
        <v>0.55400000000000005</v>
      </c>
      <c r="G390" s="16"/>
      <c r="H390" s="34">
        <f>H391-9</f>
        <v>21.5</v>
      </c>
      <c r="I390" s="21">
        <f>I391</f>
        <v>-2.8</v>
      </c>
      <c r="J390" s="19">
        <f t="shared" si="151"/>
        <v>-1.4</v>
      </c>
      <c r="K390" s="16">
        <f t="shared" si="152"/>
        <v>5.6</v>
      </c>
      <c r="L390" s="19">
        <f t="shared" si="153"/>
        <v>-7.839999999999999</v>
      </c>
      <c r="M390" s="20"/>
      <c r="N390" s="20"/>
      <c r="O390" s="20"/>
      <c r="Q390" s="21"/>
    </row>
    <row r="391" spans="1:17" x14ac:dyDescent="0.2">
      <c r="A391" s="135">
        <v>25</v>
      </c>
      <c r="B391" s="136">
        <v>0.189</v>
      </c>
      <c r="C391" s="132"/>
      <c r="D391" s="19">
        <f t="shared" si="148"/>
        <v>0.1865</v>
      </c>
      <c r="E391" s="16">
        <f t="shared" si="149"/>
        <v>4</v>
      </c>
      <c r="F391" s="19">
        <f t="shared" si="150"/>
        <v>0.746</v>
      </c>
      <c r="G391" s="1"/>
      <c r="H391" s="34">
        <v>30.5</v>
      </c>
      <c r="I391" s="21">
        <v>-2.8</v>
      </c>
      <c r="J391" s="19">
        <f t="shared" si="151"/>
        <v>-2.8</v>
      </c>
      <c r="K391" s="16">
        <f t="shared" si="152"/>
        <v>9</v>
      </c>
      <c r="L391" s="19">
        <f t="shared" si="153"/>
        <v>-25.2</v>
      </c>
      <c r="M391" s="20"/>
      <c r="N391" s="20"/>
      <c r="O391" s="20"/>
      <c r="Q391" s="21"/>
    </row>
    <row r="392" spans="1:17" x14ac:dyDescent="0.2">
      <c r="A392" s="135">
        <v>30</v>
      </c>
      <c r="B392" s="136">
        <v>0.19400000000000001</v>
      </c>
      <c r="C392" s="132" t="s">
        <v>27</v>
      </c>
      <c r="D392" s="19">
        <f t="shared" si="148"/>
        <v>0.1915</v>
      </c>
      <c r="E392" s="16">
        <f t="shared" si="149"/>
        <v>5</v>
      </c>
      <c r="F392" s="19">
        <f t="shared" si="150"/>
        <v>0.95750000000000002</v>
      </c>
      <c r="G392" s="1"/>
      <c r="H392" s="35">
        <f>H391+9</f>
        <v>39.5</v>
      </c>
      <c r="I392" s="16">
        <f>I391</f>
        <v>-2.8</v>
      </c>
      <c r="J392" s="19">
        <f t="shared" si="151"/>
        <v>-2.8</v>
      </c>
      <c r="K392" s="16">
        <f t="shared" si="152"/>
        <v>9</v>
      </c>
      <c r="L392" s="19">
        <f t="shared" si="153"/>
        <v>-25.2</v>
      </c>
      <c r="M392" s="20"/>
      <c r="N392" s="20"/>
      <c r="O392" s="20"/>
      <c r="Q392" s="21"/>
    </row>
    <row r="393" spans="1:17" x14ac:dyDescent="0.2">
      <c r="A393" s="17"/>
      <c r="B393" s="45"/>
      <c r="D393" s="19">
        <f t="shared" si="148"/>
        <v>9.7000000000000003E-2</v>
      </c>
      <c r="E393" s="16">
        <f t="shared" si="149"/>
        <v>-30</v>
      </c>
      <c r="F393" s="19">
        <f t="shared" si="150"/>
        <v>-2.91</v>
      </c>
      <c r="G393" s="1"/>
      <c r="H393" s="16">
        <f>H392+(I393-I392)*2</f>
        <v>42.7</v>
      </c>
      <c r="I393" s="16">
        <v>-1.2</v>
      </c>
      <c r="J393" s="19">
        <f t="shared" si="151"/>
        <v>-2</v>
      </c>
      <c r="K393" s="16">
        <f t="shared" si="152"/>
        <v>3.2000000000000028</v>
      </c>
      <c r="L393" s="19">
        <f t="shared" si="153"/>
        <v>-6.4000000000000057</v>
      </c>
      <c r="M393" s="20"/>
      <c r="N393" s="20"/>
      <c r="O393" s="20"/>
      <c r="Q393" s="21"/>
    </row>
    <row r="394" spans="1:17" x14ac:dyDescent="0.2">
      <c r="A394" s="17"/>
      <c r="B394" s="45"/>
      <c r="D394" s="19">
        <f t="shared" si="148"/>
        <v>0</v>
      </c>
      <c r="E394" s="16">
        <f t="shared" si="149"/>
        <v>0</v>
      </c>
      <c r="F394" s="19">
        <f t="shared" si="150"/>
        <v>0</v>
      </c>
      <c r="G394" s="1"/>
      <c r="H394" s="2">
        <v>44</v>
      </c>
      <c r="I394" s="27">
        <v>-0.53200000000000003</v>
      </c>
      <c r="J394" s="19">
        <f t="shared" si="151"/>
        <v>-0.86599999999999999</v>
      </c>
      <c r="K394" s="16">
        <f t="shared" si="152"/>
        <v>1.2999999999999972</v>
      </c>
      <c r="L394" s="19">
        <f t="shared" si="153"/>
        <v>-1.1257999999999975</v>
      </c>
      <c r="N394" s="24"/>
      <c r="O394" s="24"/>
    </row>
    <row r="396" spans="1:17" ht="15" x14ac:dyDescent="0.2">
      <c r="A396" s="1" t="s">
        <v>7</v>
      </c>
      <c r="B396" s="1"/>
      <c r="C396" s="154">
        <v>2</v>
      </c>
      <c r="D396" s="154"/>
      <c r="H396" s="13"/>
      <c r="I396" s="13"/>
      <c r="J396" s="13"/>
      <c r="K396" s="13"/>
      <c r="L396" s="14"/>
      <c r="M396" s="14"/>
      <c r="N396" s="14"/>
    </row>
    <row r="397" spans="1:17" x14ac:dyDescent="0.2">
      <c r="A397" s="140" t="s">
        <v>8</v>
      </c>
      <c r="B397" s="140"/>
      <c r="C397" s="140"/>
      <c r="D397" s="140"/>
      <c r="E397" s="140"/>
      <c r="F397" s="5" t="s">
        <v>5</v>
      </c>
      <c r="G397" s="140" t="s">
        <v>9</v>
      </c>
      <c r="H397" s="140"/>
      <c r="I397" s="140"/>
      <c r="J397" s="140"/>
      <c r="K397" s="140"/>
      <c r="L397" s="15"/>
      <c r="M397" s="15"/>
      <c r="N397" s="20"/>
    </row>
    <row r="398" spans="1:17" x14ac:dyDescent="0.2">
      <c r="A398" s="135">
        <v>0</v>
      </c>
      <c r="B398" s="136">
        <v>0.20200000000000001</v>
      </c>
      <c r="C398" s="132" t="s">
        <v>27</v>
      </c>
      <c r="D398" s="16"/>
      <c r="E398" s="16"/>
      <c r="F398" s="16"/>
      <c r="G398" s="16"/>
      <c r="H398" s="17"/>
      <c r="I398" s="18"/>
      <c r="J398" s="19"/>
      <c r="K398" s="16"/>
      <c r="L398" s="19"/>
      <c r="M398" s="20"/>
      <c r="N398" s="20"/>
      <c r="O398" s="20"/>
      <c r="Q398" s="21"/>
    </row>
    <row r="399" spans="1:17" x14ac:dyDescent="0.2">
      <c r="A399" s="135">
        <v>5</v>
      </c>
      <c r="B399" s="136">
        <v>0.20699999999999999</v>
      </c>
      <c r="C399" s="132"/>
      <c r="D399" s="19">
        <f t="shared" ref="D399:D413" si="154">(B398+B399)/2</f>
        <v>0.20450000000000002</v>
      </c>
      <c r="E399" s="16">
        <f t="shared" ref="E399:E413" si="155">A399-A398</f>
        <v>5</v>
      </c>
      <c r="F399" s="19">
        <f>D399*E399</f>
        <v>1.0225</v>
      </c>
      <c r="G399" s="16"/>
      <c r="H399" s="21"/>
      <c r="I399" s="21"/>
      <c r="J399" s="19"/>
      <c r="K399" s="16"/>
      <c r="L399" s="19"/>
      <c r="M399" s="20"/>
      <c r="N399" s="20"/>
      <c r="O399" s="20"/>
      <c r="P399" s="22"/>
      <c r="Q399" s="21"/>
    </row>
    <row r="400" spans="1:17" x14ac:dyDescent="0.2">
      <c r="A400" s="135">
        <v>10</v>
      </c>
      <c r="B400" s="136">
        <v>0.21199999999999999</v>
      </c>
      <c r="C400" s="132" t="s">
        <v>20</v>
      </c>
      <c r="D400" s="19">
        <f t="shared" si="154"/>
        <v>0.20949999999999999</v>
      </c>
      <c r="E400" s="16">
        <f t="shared" si="155"/>
        <v>5</v>
      </c>
      <c r="F400" s="19">
        <f t="shared" ref="F400:F413" si="156">D400*E400</f>
        <v>1.0474999999999999</v>
      </c>
      <c r="G400" s="16"/>
      <c r="H400" s="21"/>
      <c r="I400" s="21"/>
      <c r="J400" s="19"/>
      <c r="K400" s="16"/>
      <c r="L400" s="19"/>
      <c r="M400" s="20"/>
      <c r="N400" s="20"/>
      <c r="O400" s="20"/>
      <c r="P400" s="22"/>
      <c r="Q400" s="21"/>
    </row>
    <row r="401" spans="1:17" x14ac:dyDescent="0.2">
      <c r="A401" s="135">
        <v>11</v>
      </c>
      <c r="B401" s="136">
        <v>-0.16800000000000001</v>
      </c>
      <c r="C401" s="132"/>
      <c r="D401" s="19">
        <f t="shared" si="154"/>
        <v>2.1999999999999992E-2</v>
      </c>
      <c r="E401" s="16">
        <f t="shared" si="155"/>
        <v>1</v>
      </c>
      <c r="F401" s="19">
        <f t="shared" si="156"/>
        <v>2.1999999999999992E-2</v>
      </c>
      <c r="G401" s="16"/>
      <c r="H401" s="21"/>
      <c r="I401" s="21"/>
      <c r="J401" s="19"/>
      <c r="K401" s="16"/>
      <c r="L401" s="19"/>
      <c r="M401" s="20"/>
      <c r="N401" s="20"/>
      <c r="O401" s="20"/>
      <c r="P401" s="22"/>
      <c r="Q401" s="21"/>
    </row>
    <row r="402" spans="1:17" x14ac:dyDescent="0.2">
      <c r="A402" s="135">
        <v>12</v>
      </c>
      <c r="B402" s="136">
        <v>-0.31900000000000001</v>
      </c>
      <c r="C402" s="132"/>
      <c r="D402" s="19">
        <f t="shared" si="154"/>
        <v>-0.24349999999999999</v>
      </c>
      <c r="E402" s="16">
        <f t="shared" si="155"/>
        <v>1</v>
      </c>
      <c r="F402" s="19">
        <f t="shared" si="156"/>
        <v>-0.24349999999999999</v>
      </c>
      <c r="G402" s="16"/>
      <c r="H402" s="21">
        <v>0</v>
      </c>
      <c r="I402" s="21">
        <v>2.6459999999999999</v>
      </c>
      <c r="J402" s="19"/>
      <c r="K402" s="16"/>
      <c r="L402" s="19"/>
      <c r="M402" s="20"/>
      <c r="N402" s="20"/>
      <c r="O402" s="20"/>
      <c r="P402" s="22"/>
      <c r="Q402" s="21"/>
    </row>
    <row r="403" spans="1:17" x14ac:dyDescent="0.2">
      <c r="A403" s="135">
        <v>13</v>
      </c>
      <c r="B403" s="136">
        <v>-0.51600000000000001</v>
      </c>
      <c r="C403" s="132"/>
      <c r="D403" s="19">
        <f t="shared" si="154"/>
        <v>-0.41749999999999998</v>
      </c>
      <c r="E403" s="16">
        <f t="shared" si="155"/>
        <v>1</v>
      </c>
      <c r="F403" s="19">
        <f t="shared" si="156"/>
        <v>-0.41749999999999998</v>
      </c>
      <c r="G403" s="16"/>
      <c r="H403" s="21">
        <v>5</v>
      </c>
      <c r="I403" s="21">
        <v>2.6709999999999998</v>
      </c>
      <c r="J403" s="19">
        <f t="shared" ref="J403:J413" si="157">AVERAGE(I402,I403)</f>
        <v>2.6585000000000001</v>
      </c>
      <c r="K403" s="16">
        <f t="shared" ref="K403:K413" si="158">H403-H402</f>
        <v>5</v>
      </c>
      <c r="L403" s="19">
        <f t="shared" ref="L403:L413" si="159">K403*J403</f>
        <v>13.2925</v>
      </c>
      <c r="M403" s="20"/>
      <c r="N403" s="20"/>
      <c r="O403" s="20"/>
      <c r="P403" s="22"/>
      <c r="Q403" s="21"/>
    </row>
    <row r="404" spans="1:17" x14ac:dyDescent="0.2">
      <c r="A404" s="135">
        <v>14</v>
      </c>
      <c r="B404" s="136">
        <v>-0.55800000000000005</v>
      </c>
      <c r="C404" s="132"/>
      <c r="D404" s="19">
        <f t="shared" si="154"/>
        <v>-0.53700000000000003</v>
      </c>
      <c r="E404" s="16">
        <f t="shared" si="155"/>
        <v>1</v>
      </c>
      <c r="F404" s="19">
        <f t="shared" si="156"/>
        <v>-0.53700000000000003</v>
      </c>
      <c r="H404" s="21">
        <v>7</v>
      </c>
      <c r="I404" s="21">
        <v>2.8730000000000002</v>
      </c>
      <c r="J404" s="19">
        <f t="shared" si="157"/>
        <v>2.7720000000000002</v>
      </c>
      <c r="K404" s="16">
        <f t="shared" si="158"/>
        <v>2</v>
      </c>
      <c r="L404" s="19">
        <f t="shared" si="159"/>
        <v>5.5440000000000005</v>
      </c>
      <c r="M404" s="20"/>
      <c r="N404" s="20"/>
      <c r="O404" s="20"/>
      <c r="P404" s="22"/>
      <c r="Q404" s="21"/>
    </row>
    <row r="405" spans="1:17" x14ac:dyDescent="0.2">
      <c r="A405" s="135">
        <v>15</v>
      </c>
      <c r="B405" s="136">
        <v>-0.51900000000000002</v>
      </c>
      <c r="C405" s="132" t="s">
        <v>19</v>
      </c>
      <c r="D405" s="19">
        <f t="shared" si="154"/>
        <v>-0.53849999999999998</v>
      </c>
      <c r="E405" s="16">
        <f t="shared" si="155"/>
        <v>1</v>
      </c>
      <c r="F405" s="19">
        <f t="shared" si="156"/>
        <v>-0.53849999999999998</v>
      </c>
      <c r="H405" s="21">
        <v>9</v>
      </c>
      <c r="I405" s="21">
        <v>3.5720000000000001</v>
      </c>
      <c r="J405" s="19">
        <f t="shared" si="157"/>
        <v>3.2225000000000001</v>
      </c>
      <c r="K405" s="16">
        <f t="shared" si="158"/>
        <v>2</v>
      </c>
      <c r="L405" s="19">
        <f t="shared" si="159"/>
        <v>6.4450000000000003</v>
      </c>
      <c r="M405" s="20"/>
      <c r="N405" s="20"/>
      <c r="O405" s="20"/>
      <c r="P405" s="22"/>
      <c r="Q405" s="21"/>
    </row>
    <row r="406" spans="1:17" x14ac:dyDescent="0.2">
      <c r="A406" s="135">
        <v>16</v>
      </c>
      <c r="B406" s="136">
        <v>-0.35199999999999998</v>
      </c>
      <c r="C406" s="132"/>
      <c r="D406" s="19">
        <f t="shared" si="154"/>
        <v>-0.4355</v>
      </c>
      <c r="E406" s="16">
        <f t="shared" si="155"/>
        <v>1</v>
      </c>
      <c r="F406" s="19">
        <f t="shared" si="156"/>
        <v>-0.4355</v>
      </c>
      <c r="H406" s="21">
        <v>12</v>
      </c>
      <c r="I406" s="21">
        <v>3.581</v>
      </c>
      <c r="J406" s="19">
        <f t="shared" si="157"/>
        <v>3.5765000000000002</v>
      </c>
      <c r="K406" s="16">
        <f t="shared" si="158"/>
        <v>3</v>
      </c>
      <c r="L406" s="19">
        <f t="shared" si="159"/>
        <v>10.729500000000002</v>
      </c>
      <c r="M406" s="24"/>
      <c r="N406" s="24"/>
      <c r="O406" s="24"/>
      <c r="P406" s="22"/>
      <c r="Q406" s="21"/>
    </row>
    <row r="407" spans="1:17" x14ac:dyDescent="0.2">
      <c r="A407" s="135">
        <v>17</v>
      </c>
      <c r="B407" s="136">
        <v>-0.158</v>
      </c>
      <c r="C407" s="132"/>
      <c r="D407" s="19">
        <f t="shared" si="154"/>
        <v>-0.255</v>
      </c>
      <c r="E407" s="16">
        <f t="shared" si="155"/>
        <v>1</v>
      </c>
      <c r="F407" s="19">
        <f t="shared" si="156"/>
        <v>-0.255</v>
      </c>
      <c r="G407" s="16"/>
      <c r="H407" s="21">
        <v>14</v>
      </c>
      <c r="I407" s="21">
        <v>2.371</v>
      </c>
      <c r="J407" s="19">
        <f t="shared" si="157"/>
        <v>2.976</v>
      </c>
      <c r="K407" s="16">
        <f t="shared" si="158"/>
        <v>2</v>
      </c>
      <c r="L407" s="19">
        <f t="shared" si="159"/>
        <v>5.952</v>
      </c>
      <c r="M407" s="20"/>
      <c r="N407" s="20"/>
      <c r="O407" s="20"/>
      <c r="P407" s="22"/>
      <c r="Q407" s="21"/>
    </row>
    <row r="408" spans="1:17" x14ac:dyDescent="0.2">
      <c r="A408" s="135">
        <v>18</v>
      </c>
      <c r="B408" s="136">
        <v>0.98099999999999998</v>
      </c>
      <c r="C408" s="132" t="s">
        <v>18</v>
      </c>
      <c r="D408" s="19">
        <f t="shared" si="154"/>
        <v>0.41149999999999998</v>
      </c>
      <c r="E408" s="16">
        <f t="shared" si="155"/>
        <v>1</v>
      </c>
      <c r="F408" s="19">
        <f t="shared" si="156"/>
        <v>0.41149999999999998</v>
      </c>
      <c r="G408" s="16"/>
      <c r="H408" s="21">
        <v>16</v>
      </c>
      <c r="I408" s="21">
        <v>0.76800000000000002</v>
      </c>
      <c r="J408" s="19">
        <f t="shared" si="157"/>
        <v>1.5695000000000001</v>
      </c>
      <c r="K408" s="16">
        <f t="shared" si="158"/>
        <v>2</v>
      </c>
      <c r="L408" s="19">
        <f t="shared" si="159"/>
        <v>3.1390000000000002</v>
      </c>
      <c r="M408" s="24"/>
      <c r="N408" s="24"/>
      <c r="O408" s="24"/>
      <c r="P408" s="22"/>
      <c r="Q408" s="21"/>
    </row>
    <row r="409" spans="1:17" x14ac:dyDescent="0.2">
      <c r="A409" s="135">
        <v>19</v>
      </c>
      <c r="B409" s="136">
        <v>0.97199999999999998</v>
      </c>
      <c r="C409" s="132"/>
      <c r="D409" s="19">
        <f t="shared" si="154"/>
        <v>0.97649999999999992</v>
      </c>
      <c r="E409" s="16">
        <f t="shared" si="155"/>
        <v>1</v>
      </c>
      <c r="F409" s="19">
        <f t="shared" si="156"/>
        <v>0.97649999999999992</v>
      </c>
      <c r="G409" s="16"/>
      <c r="H409" s="16">
        <f>H410-(I409-I410)*2</f>
        <v>18.440000000000001</v>
      </c>
      <c r="I409" s="16">
        <v>0</v>
      </c>
      <c r="J409" s="19">
        <f t="shared" si="157"/>
        <v>0.38400000000000001</v>
      </c>
      <c r="K409" s="16">
        <f t="shared" si="158"/>
        <v>2.4400000000000013</v>
      </c>
      <c r="L409" s="19">
        <f t="shared" si="159"/>
        <v>0.93696000000000046</v>
      </c>
      <c r="M409" s="24"/>
      <c r="N409" s="24"/>
      <c r="O409" s="24"/>
      <c r="P409" s="22"/>
      <c r="Q409" s="21"/>
    </row>
    <row r="410" spans="1:17" x14ac:dyDescent="0.2">
      <c r="A410" s="135">
        <v>19.5</v>
      </c>
      <c r="B410" s="136">
        <v>0.23200000000000001</v>
      </c>
      <c r="C410" s="132"/>
      <c r="D410" s="19">
        <f t="shared" si="154"/>
        <v>0.60199999999999998</v>
      </c>
      <c r="E410" s="16">
        <f t="shared" si="155"/>
        <v>0.5</v>
      </c>
      <c r="F410" s="19">
        <f t="shared" si="156"/>
        <v>0.30099999999999999</v>
      </c>
      <c r="G410" s="16"/>
      <c r="H410" s="34">
        <f>H411-9</f>
        <v>24</v>
      </c>
      <c r="I410" s="21">
        <f>I411</f>
        <v>-2.78</v>
      </c>
      <c r="J410" s="19">
        <f t="shared" si="157"/>
        <v>-1.39</v>
      </c>
      <c r="K410" s="16">
        <f t="shared" si="158"/>
        <v>5.5599999999999987</v>
      </c>
      <c r="L410" s="19">
        <f t="shared" si="159"/>
        <v>-7.7283999999999979</v>
      </c>
      <c r="M410" s="20"/>
      <c r="N410" s="20"/>
      <c r="O410" s="20"/>
      <c r="Q410" s="21"/>
    </row>
    <row r="411" spans="1:17" x14ac:dyDescent="0.2">
      <c r="A411" s="135">
        <v>25</v>
      </c>
      <c r="B411" s="136">
        <v>0.22700000000000001</v>
      </c>
      <c r="C411" s="132" t="s">
        <v>27</v>
      </c>
      <c r="D411" s="19">
        <f t="shared" si="154"/>
        <v>0.22950000000000001</v>
      </c>
      <c r="E411" s="16">
        <f t="shared" si="155"/>
        <v>5.5</v>
      </c>
      <c r="F411" s="19">
        <f t="shared" si="156"/>
        <v>1.2622500000000001</v>
      </c>
      <c r="G411" s="1"/>
      <c r="H411" s="34">
        <v>33</v>
      </c>
      <c r="I411" s="21">
        <v>-2.78</v>
      </c>
      <c r="J411" s="19">
        <f t="shared" si="157"/>
        <v>-2.78</v>
      </c>
      <c r="K411" s="16">
        <f t="shared" si="158"/>
        <v>9</v>
      </c>
      <c r="L411" s="19">
        <f t="shared" si="159"/>
        <v>-25.02</v>
      </c>
      <c r="M411" s="20"/>
      <c r="N411" s="20"/>
      <c r="O411" s="20"/>
      <c r="Q411" s="21"/>
    </row>
    <row r="412" spans="1:17" x14ac:dyDescent="0.2">
      <c r="A412" s="2"/>
      <c r="B412" s="3"/>
      <c r="D412" s="19">
        <f t="shared" si="154"/>
        <v>0.1135</v>
      </c>
      <c r="E412" s="16">
        <f t="shared" si="155"/>
        <v>-25</v>
      </c>
      <c r="F412" s="19">
        <f t="shared" si="156"/>
        <v>-2.8374999999999999</v>
      </c>
      <c r="G412" s="1"/>
      <c r="H412" s="35">
        <f>H411+9</f>
        <v>42</v>
      </c>
      <c r="I412" s="16">
        <f>I411</f>
        <v>-2.78</v>
      </c>
      <c r="J412" s="19">
        <f t="shared" si="157"/>
        <v>-2.78</v>
      </c>
      <c r="K412" s="16">
        <f t="shared" si="158"/>
        <v>9</v>
      </c>
      <c r="L412" s="19">
        <f t="shared" si="159"/>
        <v>-25.02</v>
      </c>
      <c r="M412" s="20"/>
      <c r="N412" s="20"/>
      <c r="O412" s="20"/>
      <c r="Q412" s="21"/>
    </row>
    <row r="413" spans="1:17" x14ac:dyDescent="0.2">
      <c r="A413" s="17"/>
      <c r="B413" s="45"/>
      <c r="D413" s="19">
        <f t="shared" si="154"/>
        <v>0</v>
      </c>
      <c r="E413" s="16">
        <f t="shared" si="155"/>
        <v>0</v>
      </c>
      <c r="F413" s="19">
        <f t="shared" si="156"/>
        <v>0</v>
      </c>
      <c r="G413" s="1"/>
      <c r="H413" s="16">
        <f>H412+(I413-I412)*2</f>
        <v>47.56</v>
      </c>
      <c r="I413" s="16">
        <v>0</v>
      </c>
      <c r="J413" s="19">
        <f t="shared" si="157"/>
        <v>-1.39</v>
      </c>
      <c r="K413" s="16">
        <f t="shared" si="158"/>
        <v>5.5600000000000023</v>
      </c>
      <c r="L413" s="19">
        <f t="shared" si="159"/>
        <v>-7.7284000000000024</v>
      </c>
      <c r="M413" s="20"/>
      <c r="N413" s="20"/>
      <c r="O413" s="20"/>
      <c r="Q413" s="21"/>
    </row>
    <row r="415" spans="1:17" ht="15" x14ac:dyDescent="0.2">
      <c r="A415" s="1" t="s">
        <v>7</v>
      </c>
      <c r="B415" s="1"/>
      <c r="C415" s="154">
        <v>2.1</v>
      </c>
      <c r="D415" s="154"/>
      <c r="H415" s="13"/>
      <c r="I415" s="13"/>
      <c r="J415" s="13"/>
      <c r="K415" s="13"/>
      <c r="L415" s="14"/>
      <c r="M415" s="14"/>
      <c r="N415" s="14"/>
    </row>
    <row r="416" spans="1:17" x14ac:dyDescent="0.2">
      <c r="A416" s="140" t="s">
        <v>8</v>
      </c>
      <c r="B416" s="140"/>
      <c r="C416" s="140"/>
      <c r="D416" s="140"/>
      <c r="E416" s="140"/>
      <c r="F416" s="5" t="s">
        <v>5</v>
      </c>
      <c r="G416" s="140" t="s">
        <v>9</v>
      </c>
      <c r="H416" s="140"/>
      <c r="I416" s="140"/>
      <c r="J416" s="140"/>
      <c r="K416" s="140"/>
      <c r="L416" s="15"/>
      <c r="M416" s="15"/>
      <c r="N416" s="20"/>
    </row>
    <row r="417" spans="1:17" x14ac:dyDescent="0.2">
      <c r="A417" s="135">
        <v>0</v>
      </c>
      <c r="B417" s="136">
        <v>0.24199999999999999</v>
      </c>
      <c r="C417" s="132" t="s">
        <v>27</v>
      </c>
      <c r="D417" s="16"/>
      <c r="E417" s="16"/>
      <c r="F417" s="16"/>
      <c r="G417" s="16"/>
      <c r="H417" s="17"/>
      <c r="I417" s="18"/>
      <c r="J417" s="19"/>
      <c r="K417" s="16"/>
      <c r="L417" s="19"/>
      <c r="M417" s="20"/>
      <c r="N417" s="20"/>
      <c r="O417" s="20"/>
      <c r="Q417" s="21"/>
    </row>
    <row r="418" spans="1:17" x14ac:dyDescent="0.2">
      <c r="A418" s="135">
        <v>5</v>
      </c>
      <c r="B418" s="136">
        <v>0.23699999999999999</v>
      </c>
      <c r="C418" s="132"/>
      <c r="D418" s="19">
        <f t="shared" ref="D418:D432" si="160">(B417+B418)/2</f>
        <v>0.23949999999999999</v>
      </c>
      <c r="E418" s="16">
        <f t="shared" ref="E418:E432" si="161">A418-A417</f>
        <v>5</v>
      </c>
      <c r="F418" s="19">
        <f>D418*E418</f>
        <v>1.1975</v>
      </c>
      <c r="G418" s="16"/>
      <c r="H418" s="21"/>
      <c r="I418" s="21"/>
      <c r="J418" s="19"/>
      <c r="K418" s="16"/>
      <c r="L418" s="19"/>
      <c r="M418" s="20"/>
      <c r="N418" s="20"/>
      <c r="O418" s="20"/>
      <c r="P418" s="22"/>
      <c r="Q418" s="21"/>
    </row>
    <row r="419" spans="1:17" x14ac:dyDescent="0.2">
      <c r="A419" s="135">
        <v>10</v>
      </c>
      <c r="B419" s="136">
        <v>0.23200000000000001</v>
      </c>
      <c r="C419" s="132" t="s">
        <v>20</v>
      </c>
      <c r="D419" s="19">
        <f t="shared" si="160"/>
        <v>0.23449999999999999</v>
      </c>
      <c r="E419" s="16">
        <f t="shared" si="161"/>
        <v>5</v>
      </c>
      <c r="F419" s="19">
        <f t="shared" ref="F419:F432" si="162">D419*E419</f>
        <v>1.1724999999999999</v>
      </c>
      <c r="G419" s="16"/>
      <c r="H419" s="21"/>
      <c r="I419" s="21"/>
      <c r="J419" s="19"/>
      <c r="K419" s="16"/>
      <c r="L419" s="19"/>
      <c r="M419" s="20"/>
      <c r="N419" s="20"/>
      <c r="O419" s="20"/>
      <c r="P419" s="22"/>
      <c r="Q419" s="21"/>
    </row>
    <row r="420" spans="1:17" x14ac:dyDescent="0.2">
      <c r="A420" s="135">
        <v>11</v>
      </c>
      <c r="B420" s="136">
        <v>-5.2999999999999999E-2</v>
      </c>
      <c r="C420" s="132"/>
      <c r="D420" s="19">
        <f t="shared" si="160"/>
        <v>8.950000000000001E-2</v>
      </c>
      <c r="E420" s="16">
        <f t="shared" si="161"/>
        <v>1</v>
      </c>
      <c r="F420" s="19">
        <f t="shared" si="162"/>
        <v>8.950000000000001E-2</v>
      </c>
      <c r="G420" s="16"/>
      <c r="H420" s="21"/>
      <c r="I420" s="21"/>
      <c r="J420" s="19"/>
      <c r="K420" s="16"/>
      <c r="L420" s="19"/>
      <c r="M420" s="20"/>
      <c r="N420" s="20"/>
      <c r="O420" s="20"/>
      <c r="P420" s="22"/>
      <c r="Q420" s="21"/>
    </row>
    <row r="421" spans="1:17" x14ac:dyDescent="0.2">
      <c r="A421" s="135">
        <v>12</v>
      </c>
      <c r="B421" s="136">
        <v>-0.25800000000000001</v>
      </c>
      <c r="C421" s="132"/>
      <c r="D421" s="19">
        <f t="shared" si="160"/>
        <v>-0.1555</v>
      </c>
      <c r="E421" s="16">
        <f t="shared" si="161"/>
        <v>1</v>
      </c>
      <c r="F421" s="19">
        <f t="shared" si="162"/>
        <v>-0.1555</v>
      </c>
      <c r="G421" s="16"/>
      <c r="H421" s="21"/>
      <c r="I421" s="21"/>
      <c r="J421" s="19"/>
      <c r="K421" s="16"/>
      <c r="L421" s="19"/>
      <c r="M421" s="20"/>
      <c r="N421" s="20"/>
      <c r="O421" s="20"/>
      <c r="P421" s="22"/>
      <c r="Q421" s="21"/>
    </row>
    <row r="422" spans="1:17" x14ac:dyDescent="0.2">
      <c r="A422" s="135">
        <v>13</v>
      </c>
      <c r="B422" s="136">
        <v>-0.41599999999999998</v>
      </c>
      <c r="C422" s="132"/>
      <c r="D422" s="19">
        <f t="shared" si="160"/>
        <v>-0.33699999999999997</v>
      </c>
      <c r="E422" s="16">
        <f t="shared" si="161"/>
        <v>1</v>
      </c>
      <c r="F422" s="19">
        <f t="shared" si="162"/>
        <v>-0.33699999999999997</v>
      </c>
      <c r="G422" s="16"/>
      <c r="H422" s="21"/>
      <c r="I422" s="21"/>
      <c r="J422" s="19"/>
      <c r="K422" s="16"/>
      <c r="L422" s="19"/>
      <c r="M422" s="20"/>
      <c r="N422" s="20"/>
      <c r="O422" s="20"/>
      <c r="P422" s="22"/>
      <c r="Q422" s="21"/>
    </row>
    <row r="423" spans="1:17" x14ac:dyDescent="0.2">
      <c r="A423" s="135">
        <v>14</v>
      </c>
      <c r="B423" s="136">
        <v>-0.46800000000000003</v>
      </c>
      <c r="C423" s="132" t="s">
        <v>19</v>
      </c>
      <c r="D423" s="19">
        <f t="shared" si="160"/>
        <v>-0.442</v>
      </c>
      <c r="E423" s="16">
        <f t="shared" si="161"/>
        <v>1</v>
      </c>
      <c r="F423" s="19">
        <f t="shared" si="162"/>
        <v>-0.442</v>
      </c>
      <c r="H423" s="21"/>
      <c r="I423" s="21"/>
      <c r="J423" s="19"/>
      <c r="K423" s="16"/>
      <c r="L423" s="19"/>
      <c r="M423" s="20"/>
      <c r="N423" s="20"/>
      <c r="O423" s="20"/>
      <c r="P423" s="22"/>
      <c r="Q423" s="21"/>
    </row>
    <row r="424" spans="1:17" x14ac:dyDescent="0.2">
      <c r="A424" s="135">
        <v>15</v>
      </c>
      <c r="B424" s="136">
        <v>-0.41899999999999998</v>
      </c>
      <c r="C424" s="132"/>
      <c r="D424" s="19">
        <f t="shared" si="160"/>
        <v>-0.44350000000000001</v>
      </c>
      <c r="E424" s="16">
        <f t="shared" si="161"/>
        <v>1</v>
      </c>
      <c r="F424" s="19">
        <f t="shared" si="162"/>
        <v>-0.44350000000000001</v>
      </c>
      <c r="H424" s="21"/>
      <c r="I424" s="21"/>
      <c r="J424" s="19"/>
      <c r="K424" s="16"/>
      <c r="L424" s="19"/>
      <c r="M424" s="20"/>
      <c r="N424" s="20"/>
      <c r="O424" s="20"/>
      <c r="P424" s="22"/>
      <c r="Q424" s="21"/>
    </row>
    <row r="425" spans="1:17" x14ac:dyDescent="0.2">
      <c r="A425" s="135">
        <v>16</v>
      </c>
      <c r="B425" s="136">
        <v>-0.253</v>
      </c>
      <c r="C425" s="132"/>
      <c r="D425" s="19">
        <f t="shared" si="160"/>
        <v>-0.33599999999999997</v>
      </c>
      <c r="E425" s="16">
        <f t="shared" si="161"/>
        <v>1</v>
      </c>
      <c r="F425" s="19">
        <f t="shared" si="162"/>
        <v>-0.33599999999999997</v>
      </c>
      <c r="H425" s="21">
        <v>0</v>
      </c>
      <c r="I425" s="21">
        <v>1.1160000000000001</v>
      </c>
      <c r="J425" s="19"/>
      <c r="K425" s="16"/>
      <c r="L425" s="19"/>
      <c r="M425" s="24"/>
      <c r="N425" s="24"/>
      <c r="O425" s="24"/>
      <c r="P425" s="22"/>
      <c r="Q425" s="21"/>
    </row>
    <row r="426" spans="1:17" x14ac:dyDescent="0.2">
      <c r="A426" s="135">
        <v>17</v>
      </c>
      <c r="B426" s="136">
        <v>-9.2999999999999999E-2</v>
      </c>
      <c r="C426" s="132"/>
      <c r="D426" s="19">
        <f t="shared" si="160"/>
        <v>-0.17299999999999999</v>
      </c>
      <c r="E426" s="16">
        <f t="shared" si="161"/>
        <v>1</v>
      </c>
      <c r="F426" s="19">
        <f t="shared" si="162"/>
        <v>-0.17299999999999999</v>
      </c>
      <c r="G426" s="16"/>
      <c r="H426" s="21">
        <v>4</v>
      </c>
      <c r="I426" s="21">
        <v>1.2210000000000001</v>
      </c>
      <c r="J426" s="19">
        <f t="shared" ref="J426:J432" si="163">AVERAGE(I425,I426)</f>
        <v>1.1685000000000001</v>
      </c>
      <c r="K426" s="16">
        <f t="shared" ref="K426:K432" si="164">H426-H425</f>
        <v>4</v>
      </c>
      <c r="L426" s="19">
        <f t="shared" ref="L426:L432" si="165">K426*J426</f>
        <v>4.6740000000000004</v>
      </c>
      <c r="M426" s="20"/>
      <c r="N426" s="20"/>
      <c r="O426" s="20"/>
      <c r="P426" s="22"/>
      <c r="Q426" s="21"/>
    </row>
    <row r="427" spans="1:17" x14ac:dyDescent="0.2">
      <c r="A427" s="135">
        <v>18</v>
      </c>
      <c r="B427" s="136">
        <v>0.93200000000000005</v>
      </c>
      <c r="C427" s="132" t="s">
        <v>18</v>
      </c>
      <c r="D427" s="19">
        <f t="shared" si="160"/>
        <v>0.41950000000000004</v>
      </c>
      <c r="E427" s="16">
        <f t="shared" si="161"/>
        <v>1</v>
      </c>
      <c r="F427" s="19">
        <f t="shared" si="162"/>
        <v>0.41950000000000004</v>
      </c>
      <c r="G427" s="16"/>
      <c r="H427" s="21">
        <v>6</v>
      </c>
      <c r="I427" s="21">
        <v>3.226</v>
      </c>
      <c r="J427" s="19">
        <f t="shared" si="163"/>
        <v>2.2235</v>
      </c>
      <c r="K427" s="16">
        <f t="shared" si="164"/>
        <v>2</v>
      </c>
      <c r="L427" s="19">
        <f t="shared" si="165"/>
        <v>4.4470000000000001</v>
      </c>
      <c r="M427" s="24"/>
      <c r="N427" s="24"/>
      <c r="O427" s="24"/>
      <c r="P427" s="22"/>
      <c r="Q427" s="21"/>
    </row>
    <row r="428" spans="1:17" x14ac:dyDescent="0.2">
      <c r="A428" s="135">
        <v>19</v>
      </c>
      <c r="B428" s="136">
        <v>0.92700000000000005</v>
      </c>
      <c r="C428" s="132"/>
      <c r="D428" s="19">
        <f t="shared" si="160"/>
        <v>0.92949999999999999</v>
      </c>
      <c r="E428" s="16">
        <f t="shared" si="161"/>
        <v>1</v>
      </c>
      <c r="F428" s="19">
        <f t="shared" si="162"/>
        <v>0.92949999999999999</v>
      </c>
      <c r="G428" s="16"/>
      <c r="H428" s="16">
        <f>H429-(I428-I429)*2</f>
        <v>7.0399999999999991</v>
      </c>
      <c r="I428" s="16">
        <v>3.22</v>
      </c>
      <c r="J428" s="19">
        <f t="shared" si="163"/>
        <v>3.2229999999999999</v>
      </c>
      <c r="K428" s="16">
        <f t="shared" si="164"/>
        <v>1.0399999999999991</v>
      </c>
      <c r="L428" s="19">
        <f t="shared" si="165"/>
        <v>3.3519199999999971</v>
      </c>
      <c r="M428" s="24"/>
      <c r="N428" s="24"/>
      <c r="O428" s="24"/>
      <c r="P428" s="22"/>
      <c r="Q428" s="21"/>
    </row>
    <row r="429" spans="1:17" x14ac:dyDescent="0.2">
      <c r="A429" s="135">
        <v>19.5</v>
      </c>
      <c r="B429" s="136">
        <v>0.24199999999999999</v>
      </c>
      <c r="C429" s="132"/>
      <c r="D429" s="19">
        <f t="shared" si="160"/>
        <v>0.58450000000000002</v>
      </c>
      <c r="E429" s="16">
        <f t="shared" si="161"/>
        <v>0.5</v>
      </c>
      <c r="F429" s="19">
        <f t="shared" si="162"/>
        <v>0.29225000000000001</v>
      </c>
      <c r="G429" s="16"/>
      <c r="H429" s="21">
        <f>H430-9</f>
        <v>19</v>
      </c>
      <c r="I429" s="21">
        <f>I430</f>
        <v>-2.76</v>
      </c>
      <c r="J429" s="19">
        <f t="shared" si="163"/>
        <v>0.2300000000000002</v>
      </c>
      <c r="K429" s="16">
        <f t="shared" si="164"/>
        <v>11.96</v>
      </c>
      <c r="L429" s="19">
        <f t="shared" si="165"/>
        <v>2.7508000000000026</v>
      </c>
      <c r="M429" s="20"/>
      <c r="N429" s="20"/>
      <c r="O429" s="20"/>
      <c r="Q429" s="21"/>
    </row>
    <row r="430" spans="1:17" x14ac:dyDescent="0.2">
      <c r="A430" s="135">
        <v>25</v>
      </c>
      <c r="B430" s="136">
        <v>0.248</v>
      </c>
      <c r="C430" s="132"/>
      <c r="D430" s="19">
        <f t="shared" si="160"/>
        <v>0.245</v>
      </c>
      <c r="E430" s="16">
        <f t="shared" si="161"/>
        <v>5.5</v>
      </c>
      <c r="F430" s="19">
        <f t="shared" si="162"/>
        <v>1.3474999999999999</v>
      </c>
      <c r="G430" s="1"/>
      <c r="H430" s="21">
        <v>28</v>
      </c>
      <c r="I430" s="21">
        <v>-2.76</v>
      </c>
      <c r="J430" s="19">
        <f t="shared" si="163"/>
        <v>-2.76</v>
      </c>
      <c r="K430" s="16">
        <f t="shared" si="164"/>
        <v>9</v>
      </c>
      <c r="L430" s="19">
        <f t="shared" si="165"/>
        <v>-24.839999999999996</v>
      </c>
      <c r="M430" s="20"/>
      <c r="N430" s="20"/>
      <c r="O430" s="20"/>
      <c r="Q430" s="21"/>
    </row>
    <row r="431" spans="1:17" x14ac:dyDescent="0.2">
      <c r="A431" s="135">
        <v>30</v>
      </c>
      <c r="B431" s="136">
        <v>0.26200000000000001</v>
      </c>
      <c r="C431" s="132" t="s">
        <v>27</v>
      </c>
      <c r="D431" s="19">
        <f t="shared" si="160"/>
        <v>0.255</v>
      </c>
      <c r="E431" s="16">
        <f t="shared" si="161"/>
        <v>5</v>
      </c>
      <c r="F431" s="19">
        <f t="shared" si="162"/>
        <v>1.2749999999999999</v>
      </c>
      <c r="G431" s="1"/>
      <c r="H431" s="16">
        <f>H430+9</f>
        <v>37</v>
      </c>
      <c r="I431" s="16">
        <f>I430</f>
        <v>-2.76</v>
      </c>
      <c r="J431" s="19">
        <f t="shared" si="163"/>
        <v>-2.76</v>
      </c>
      <c r="K431" s="16">
        <f t="shared" si="164"/>
        <v>9</v>
      </c>
      <c r="L431" s="19">
        <f t="shared" si="165"/>
        <v>-24.839999999999996</v>
      </c>
      <c r="M431" s="20"/>
      <c r="N431" s="20"/>
      <c r="O431" s="20"/>
      <c r="Q431" s="21"/>
    </row>
    <row r="432" spans="1:17" x14ac:dyDescent="0.2">
      <c r="A432" s="17"/>
      <c r="B432" s="45"/>
      <c r="D432" s="19">
        <f t="shared" si="160"/>
        <v>0.13100000000000001</v>
      </c>
      <c r="E432" s="16">
        <f t="shared" si="161"/>
        <v>-30</v>
      </c>
      <c r="F432" s="19">
        <f t="shared" si="162"/>
        <v>-3.93</v>
      </c>
      <c r="G432" s="1"/>
      <c r="H432" s="16">
        <f>H431+(I432-I431)*2</f>
        <v>51.18</v>
      </c>
      <c r="I432" s="16">
        <v>4.33</v>
      </c>
      <c r="J432" s="19">
        <f t="shared" si="163"/>
        <v>0.78500000000000014</v>
      </c>
      <c r="K432" s="16">
        <f t="shared" si="164"/>
        <v>14.18</v>
      </c>
      <c r="L432" s="19">
        <f t="shared" si="165"/>
        <v>11.131300000000001</v>
      </c>
      <c r="M432" s="20"/>
      <c r="N432" s="20"/>
      <c r="O432" s="20"/>
      <c r="Q432" s="21"/>
    </row>
    <row r="433" spans="1:17" x14ac:dyDescent="0.2">
      <c r="A433" s="17"/>
      <c r="B433" s="45"/>
      <c r="C433" s="19"/>
      <c r="D433" s="16"/>
      <c r="E433" s="19"/>
      <c r="F433" s="16" t="s">
        <v>10</v>
      </c>
      <c r="G433" s="16"/>
      <c r="H433" s="16" t="e">
        <f>#REF!</f>
        <v>#REF!</v>
      </c>
      <c r="I433" s="19" t="s">
        <v>11</v>
      </c>
      <c r="J433" s="16" t="e">
        <f>#REF!</f>
        <v>#REF!</v>
      </c>
      <c r="K433" s="19" t="e">
        <f>H433-J433</f>
        <v>#REF!</v>
      </c>
      <c r="L433" s="20"/>
      <c r="M433" s="20"/>
      <c r="N433" s="20"/>
      <c r="P433" s="21"/>
    </row>
    <row r="435" spans="1:17" ht="15" x14ac:dyDescent="0.2">
      <c r="A435" s="1" t="s">
        <v>7</v>
      </c>
      <c r="B435" s="1"/>
      <c r="C435" s="154">
        <v>2.2000000000000002</v>
      </c>
      <c r="D435" s="154"/>
      <c r="H435" s="13"/>
      <c r="I435" s="13"/>
      <c r="J435" s="13"/>
      <c r="K435" s="13"/>
      <c r="L435" s="14"/>
      <c r="M435" s="14"/>
      <c r="N435" s="14"/>
    </row>
    <row r="436" spans="1:17" x14ac:dyDescent="0.2">
      <c r="A436" s="140" t="s">
        <v>8</v>
      </c>
      <c r="B436" s="140"/>
      <c r="C436" s="140"/>
      <c r="D436" s="140"/>
      <c r="E436" s="140"/>
      <c r="F436" s="5" t="s">
        <v>5</v>
      </c>
      <c r="G436" s="140" t="s">
        <v>9</v>
      </c>
      <c r="H436" s="140"/>
      <c r="I436" s="140"/>
      <c r="J436" s="140"/>
      <c r="K436" s="140"/>
      <c r="L436" s="15"/>
      <c r="M436" s="15"/>
      <c r="N436" s="20"/>
    </row>
    <row r="437" spans="1:17" x14ac:dyDescent="0.2">
      <c r="A437" s="135">
        <v>0</v>
      </c>
      <c r="B437" s="136">
        <v>0.35599999999999998</v>
      </c>
      <c r="C437" s="132" t="s">
        <v>27</v>
      </c>
      <c r="D437" s="16"/>
      <c r="E437" s="16"/>
      <c r="F437" s="16"/>
      <c r="G437" s="16"/>
      <c r="H437" s="17"/>
      <c r="I437" s="18"/>
      <c r="J437" s="19"/>
      <c r="K437" s="16"/>
      <c r="L437" s="19"/>
      <c r="M437" s="20"/>
      <c r="N437" s="20"/>
      <c r="O437" s="20"/>
      <c r="Q437" s="21"/>
    </row>
    <row r="438" spans="1:17" x14ac:dyDescent="0.2">
      <c r="A438" s="135">
        <v>5</v>
      </c>
      <c r="B438" s="136">
        <v>0.35699999999999998</v>
      </c>
      <c r="C438" s="132"/>
      <c r="D438" s="19">
        <f t="shared" ref="D438:D453" si="166">(B437+B438)/2</f>
        <v>0.35649999999999998</v>
      </c>
      <c r="E438" s="16">
        <f t="shared" ref="E438:E453" si="167">A438-A437</f>
        <v>5</v>
      </c>
      <c r="F438" s="19">
        <f>D438*E438</f>
        <v>1.7825</v>
      </c>
      <c r="G438" s="16"/>
      <c r="H438" s="21"/>
      <c r="I438" s="21"/>
      <c r="J438" s="19"/>
      <c r="K438" s="16"/>
      <c r="L438" s="19"/>
      <c r="M438" s="20"/>
      <c r="N438" s="20"/>
      <c r="O438" s="20"/>
      <c r="P438" s="22"/>
      <c r="Q438" s="21"/>
    </row>
    <row r="439" spans="1:17" x14ac:dyDescent="0.2">
      <c r="A439" s="135">
        <v>10</v>
      </c>
      <c r="B439" s="136">
        <v>0.35199999999999998</v>
      </c>
      <c r="C439" s="132" t="s">
        <v>20</v>
      </c>
      <c r="D439" s="19">
        <f t="shared" si="166"/>
        <v>0.35449999999999998</v>
      </c>
      <c r="E439" s="16">
        <f t="shared" si="167"/>
        <v>5</v>
      </c>
      <c r="F439" s="19">
        <f t="shared" ref="F439:F453" si="168">D439*E439</f>
        <v>1.7725</v>
      </c>
      <c r="G439" s="16"/>
      <c r="H439" s="21"/>
      <c r="I439" s="21"/>
      <c r="J439" s="19"/>
      <c r="K439" s="16"/>
      <c r="L439" s="19"/>
      <c r="M439" s="20"/>
      <c r="N439" s="20"/>
      <c r="O439" s="20"/>
      <c r="P439" s="22"/>
      <c r="Q439" s="21"/>
    </row>
    <row r="440" spans="1:17" x14ac:dyDescent="0.2">
      <c r="A440" s="135">
        <v>11</v>
      </c>
      <c r="B440" s="136">
        <v>4.7E-2</v>
      </c>
      <c r="C440" s="132"/>
      <c r="D440" s="19">
        <f t="shared" si="166"/>
        <v>0.19949999999999998</v>
      </c>
      <c r="E440" s="16">
        <f t="shared" si="167"/>
        <v>1</v>
      </c>
      <c r="F440" s="19">
        <f t="shared" si="168"/>
        <v>0.19949999999999998</v>
      </c>
      <c r="G440" s="16"/>
      <c r="H440" s="21"/>
      <c r="I440" s="21"/>
      <c r="J440" s="19"/>
      <c r="K440" s="16"/>
      <c r="L440" s="19"/>
      <c r="M440" s="20"/>
      <c r="N440" s="20"/>
      <c r="O440" s="20"/>
      <c r="P440" s="22"/>
      <c r="Q440" s="21"/>
    </row>
    <row r="441" spans="1:17" x14ac:dyDescent="0.2">
      <c r="A441" s="135">
        <v>12</v>
      </c>
      <c r="B441" s="136">
        <v>-0.16300000000000001</v>
      </c>
      <c r="C441" s="132"/>
      <c r="D441" s="19">
        <f t="shared" si="166"/>
        <v>-5.8000000000000003E-2</v>
      </c>
      <c r="E441" s="16">
        <f t="shared" si="167"/>
        <v>1</v>
      </c>
      <c r="F441" s="19">
        <f t="shared" si="168"/>
        <v>-5.8000000000000003E-2</v>
      </c>
      <c r="G441" s="16"/>
      <c r="H441" s="21"/>
      <c r="I441" s="21"/>
      <c r="J441" s="19"/>
      <c r="K441" s="16"/>
      <c r="L441" s="19"/>
      <c r="M441" s="20"/>
      <c r="N441" s="20"/>
      <c r="O441" s="20"/>
      <c r="P441" s="22"/>
      <c r="Q441" s="21"/>
    </row>
    <row r="442" spans="1:17" x14ac:dyDescent="0.2">
      <c r="A442" s="135">
        <v>13</v>
      </c>
      <c r="B442" s="136">
        <v>-0.34200000000000003</v>
      </c>
      <c r="C442" s="132"/>
      <c r="D442" s="19">
        <f t="shared" si="166"/>
        <v>-0.2525</v>
      </c>
      <c r="E442" s="16">
        <f t="shared" si="167"/>
        <v>1</v>
      </c>
      <c r="F442" s="19">
        <f t="shared" si="168"/>
        <v>-0.2525</v>
      </c>
      <c r="G442" s="16"/>
      <c r="H442" s="21"/>
      <c r="I442" s="21"/>
      <c r="J442" s="19"/>
      <c r="K442" s="16"/>
      <c r="L442" s="19"/>
      <c r="M442" s="20"/>
      <c r="N442" s="20"/>
      <c r="O442" s="20"/>
      <c r="P442" s="22"/>
      <c r="Q442" s="21"/>
    </row>
    <row r="443" spans="1:17" x14ac:dyDescent="0.2">
      <c r="A443" s="135">
        <v>14</v>
      </c>
      <c r="B443" s="136">
        <v>-0.40899999999999997</v>
      </c>
      <c r="C443" s="132" t="s">
        <v>19</v>
      </c>
      <c r="D443" s="19">
        <f t="shared" si="166"/>
        <v>-0.3755</v>
      </c>
      <c r="E443" s="16">
        <f t="shared" si="167"/>
        <v>1</v>
      </c>
      <c r="F443" s="19">
        <f t="shared" si="168"/>
        <v>-0.3755</v>
      </c>
      <c r="H443" s="21"/>
      <c r="I443" s="21"/>
      <c r="J443" s="19"/>
      <c r="K443" s="16"/>
      <c r="L443" s="19"/>
      <c r="M443" s="20"/>
      <c r="N443" s="20"/>
      <c r="O443" s="20"/>
      <c r="P443" s="22"/>
      <c r="Q443" s="21"/>
    </row>
    <row r="444" spans="1:17" x14ac:dyDescent="0.2">
      <c r="A444" s="135">
        <v>15</v>
      </c>
      <c r="B444" s="136">
        <v>-0.34799999999999998</v>
      </c>
      <c r="C444" s="132"/>
      <c r="D444" s="19">
        <f t="shared" si="166"/>
        <v>-0.37849999999999995</v>
      </c>
      <c r="E444" s="16">
        <f t="shared" si="167"/>
        <v>1</v>
      </c>
      <c r="F444" s="19">
        <f t="shared" si="168"/>
        <v>-0.37849999999999995</v>
      </c>
      <c r="H444" s="21"/>
      <c r="I444" s="21"/>
      <c r="J444" s="19"/>
      <c r="K444" s="16"/>
      <c r="L444" s="19"/>
      <c r="M444" s="20"/>
      <c r="N444" s="20"/>
      <c r="O444" s="20"/>
      <c r="P444" s="22"/>
      <c r="Q444" s="21"/>
    </row>
    <row r="445" spans="1:17" x14ac:dyDescent="0.2">
      <c r="A445" s="135">
        <v>16</v>
      </c>
      <c r="B445" s="136">
        <v>-0.14199999999999999</v>
      </c>
      <c r="C445" s="132"/>
      <c r="D445" s="19">
        <f t="shared" si="166"/>
        <v>-0.245</v>
      </c>
      <c r="E445" s="16">
        <f t="shared" si="167"/>
        <v>1</v>
      </c>
      <c r="F445" s="19">
        <f t="shared" si="168"/>
        <v>-0.245</v>
      </c>
      <c r="H445" s="21"/>
      <c r="I445" s="21"/>
      <c r="J445" s="19"/>
      <c r="K445" s="16"/>
      <c r="L445" s="19"/>
      <c r="M445" s="24"/>
      <c r="N445" s="24"/>
      <c r="O445" s="24"/>
      <c r="P445" s="22"/>
      <c r="Q445" s="21"/>
    </row>
    <row r="446" spans="1:17" x14ac:dyDescent="0.2">
      <c r="A446" s="135">
        <v>17</v>
      </c>
      <c r="B446" s="136">
        <v>9.0999999999999998E-2</v>
      </c>
      <c r="C446" s="132"/>
      <c r="D446" s="19">
        <f t="shared" si="166"/>
        <v>-2.5499999999999995E-2</v>
      </c>
      <c r="E446" s="16">
        <f t="shared" si="167"/>
        <v>1</v>
      </c>
      <c r="F446" s="19">
        <f t="shared" si="168"/>
        <v>-2.5499999999999995E-2</v>
      </c>
      <c r="G446" s="16"/>
      <c r="H446" s="21">
        <v>0</v>
      </c>
      <c r="I446" s="21">
        <v>4.101</v>
      </c>
      <c r="J446" s="19"/>
      <c r="K446" s="16"/>
      <c r="L446" s="19"/>
      <c r="M446" s="20"/>
      <c r="N446" s="20"/>
      <c r="O446" s="20"/>
      <c r="P446" s="22"/>
      <c r="Q446" s="21"/>
    </row>
    <row r="447" spans="1:17" x14ac:dyDescent="0.2">
      <c r="A447" s="135">
        <v>18</v>
      </c>
      <c r="B447" s="136">
        <v>0.99099999999999999</v>
      </c>
      <c r="C447" s="132" t="s">
        <v>18</v>
      </c>
      <c r="D447" s="19">
        <f t="shared" si="166"/>
        <v>0.54100000000000004</v>
      </c>
      <c r="E447" s="16">
        <f t="shared" si="167"/>
        <v>1</v>
      </c>
      <c r="F447" s="19">
        <f t="shared" si="168"/>
        <v>0.54100000000000004</v>
      </c>
      <c r="G447" s="16"/>
      <c r="H447" s="21">
        <v>4</v>
      </c>
      <c r="I447" s="21">
        <v>4.1289999999999996</v>
      </c>
      <c r="J447" s="19">
        <f t="shared" ref="J447:J453" si="169">AVERAGE(I446,I447)</f>
        <v>4.1150000000000002</v>
      </c>
      <c r="K447" s="16">
        <f t="shared" ref="K447:K453" si="170">H447-H446</f>
        <v>4</v>
      </c>
      <c r="L447" s="19">
        <f t="shared" ref="L447:L453" si="171">K447*J447</f>
        <v>16.46</v>
      </c>
      <c r="M447" s="24"/>
      <c r="N447" s="24"/>
      <c r="O447" s="24"/>
      <c r="P447" s="22"/>
      <c r="Q447" s="21"/>
    </row>
    <row r="448" spans="1:17" x14ac:dyDescent="0.2">
      <c r="A448" s="135">
        <v>19</v>
      </c>
      <c r="B448" s="136">
        <v>0.98199999999999998</v>
      </c>
      <c r="C448" s="132"/>
      <c r="D448" s="19">
        <f t="shared" si="166"/>
        <v>0.98649999999999993</v>
      </c>
      <c r="E448" s="16">
        <f t="shared" si="167"/>
        <v>1</v>
      </c>
      <c r="F448" s="19">
        <f t="shared" si="168"/>
        <v>0.98649999999999993</v>
      </c>
      <c r="G448" s="16"/>
      <c r="H448" s="16">
        <f>H449-(I448-I449)*2</f>
        <v>5.26</v>
      </c>
      <c r="I448" s="16">
        <v>4.13</v>
      </c>
      <c r="J448" s="19">
        <f t="shared" si="169"/>
        <v>4.1295000000000002</v>
      </c>
      <c r="K448" s="16">
        <f t="shared" si="170"/>
        <v>1.2599999999999998</v>
      </c>
      <c r="L448" s="19">
        <f t="shared" si="171"/>
        <v>5.2031699999999992</v>
      </c>
      <c r="M448" s="24"/>
      <c r="N448" s="24"/>
      <c r="O448" s="24"/>
      <c r="P448" s="22"/>
      <c r="Q448" s="21"/>
    </row>
    <row r="449" spans="1:17" x14ac:dyDescent="0.2">
      <c r="A449" s="135">
        <v>19.5</v>
      </c>
      <c r="B449" s="136">
        <v>0.377</v>
      </c>
      <c r="C449" s="132"/>
      <c r="D449" s="19">
        <f t="shared" si="166"/>
        <v>0.67949999999999999</v>
      </c>
      <c r="E449" s="16">
        <f t="shared" si="167"/>
        <v>0.5</v>
      </c>
      <c r="F449" s="19">
        <f t="shared" si="168"/>
        <v>0.33975</v>
      </c>
      <c r="G449" s="16"/>
      <c r="H449" s="21">
        <f>H450-9</f>
        <v>19</v>
      </c>
      <c r="I449" s="21">
        <f>I450</f>
        <v>-2.74</v>
      </c>
      <c r="J449" s="19">
        <f t="shared" si="169"/>
        <v>0.69499999999999984</v>
      </c>
      <c r="K449" s="16">
        <f t="shared" si="170"/>
        <v>13.74</v>
      </c>
      <c r="L449" s="19">
        <f t="shared" si="171"/>
        <v>9.5492999999999988</v>
      </c>
      <c r="M449" s="20"/>
      <c r="N449" s="20"/>
      <c r="O449" s="20"/>
      <c r="Q449" s="21"/>
    </row>
    <row r="450" spans="1:17" x14ac:dyDescent="0.2">
      <c r="A450" s="135">
        <v>25</v>
      </c>
      <c r="B450" s="136">
        <v>0.38519999999999999</v>
      </c>
      <c r="C450" s="132"/>
      <c r="D450" s="19">
        <f t="shared" si="166"/>
        <v>0.38109999999999999</v>
      </c>
      <c r="E450" s="16">
        <f t="shared" si="167"/>
        <v>5.5</v>
      </c>
      <c r="F450" s="19">
        <f t="shared" si="168"/>
        <v>2.09605</v>
      </c>
      <c r="G450" s="1"/>
      <c r="H450" s="21">
        <v>28</v>
      </c>
      <c r="I450" s="21">
        <v>-2.74</v>
      </c>
      <c r="J450" s="19">
        <f t="shared" si="169"/>
        <v>-2.74</v>
      </c>
      <c r="K450" s="16">
        <f t="shared" si="170"/>
        <v>9</v>
      </c>
      <c r="L450" s="19">
        <f t="shared" si="171"/>
        <v>-24.660000000000004</v>
      </c>
      <c r="M450" s="20"/>
      <c r="N450" s="20"/>
      <c r="O450" s="20"/>
      <c r="Q450" s="21"/>
    </row>
    <row r="451" spans="1:17" x14ac:dyDescent="0.2">
      <c r="A451" s="135">
        <v>30</v>
      </c>
      <c r="B451" s="136">
        <v>0.38700000000000001</v>
      </c>
      <c r="C451" s="132" t="s">
        <v>27</v>
      </c>
      <c r="D451" s="19">
        <f t="shared" si="166"/>
        <v>0.3861</v>
      </c>
      <c r="E451" s="16">
        <f t="shared" si="167"/>
        <v>5</v>
      </c>
      <c r="F451" s="19">
        <f t="shared" si="168"/>
        <v>1.9304999999999999</v>
      </c>
      <c r="G451" s="1"/>
      <c r="H451" s="16">
        <f>H450+9</f>
        <v>37</v>
      </c>
      <c r="I451" s="16">
        <f>I450</f>
        <v>-2.74</v>
      </c>
      <c r="J451" s="19">
        <f t="shared" si="169"/>
        <v>-2.74</v>
      </c>
      <c r="K451" s="16">
        <f t="shared" si="170"/>
        <v>9</v>
      </c>
      <c r="L451" s="19">
        <f t="shared" si="171"/>
        <v>-24.660000000000004</v>
      </c>
      <c r="M451" s="20"/>
      <c r="N451" s="20"/>
      <c r="O451" s="20"/>
      <c r="Q451" s="21"/>
    </row>
    <row r="452" spans="1:17" x14ac:dyDescent="0.2">
      <c r="A452" s="17"/>
      <c r="B452" s="45"/>
      <c r="D452" s="19">
        <f t="shared" si="166"/>
        <v>0.19350000000000001</v>
      </c>
      <c r="E452" s="16">
        <f t="shared" si="167"/>
        <v>-30</v>
      </c>
      <c r="F452" s="19">
        <f t="shared" si="168"/>
        <v>-5.8049999999999997</v>
      </c>
      <c r="G452" s="1"/>
      <c r="H452" s="16">
        <f>H451+(I452-I451)*2</f>
        <v>49.980000000000004</v>
      </c>
      <c r="I452" s="16">
        <v>3.75</v>
      </c>
      <c r="J452" s="19">
        <f t="shared" si="169"/>
        <v>0.50499999999999989</v>
      </c>
      <c r="K452" s="16">
        <f t="shared" si="170"/>
        <v>12.980000000000004</v>
      </c>
      <c r="L452" s="19">
        <f t="shared" si="171"/>
        <v>6.5549000000000008</v>
      </c>
      <c r="M452" s="20"/>
      <c r="N452" s="20"/>
      <c r="O452" s="20"/>
      <c r="Q452" s="21"/>
    </row>
    <row r="453" spans="1:17" x14ac:dyDescent="0.2">
      <c r="A453" s="17"/>
      <c r="B453" s="45"/>
      <c r="D453" s="19">
        <f t="shared" si="166"/>
        <v>0</v>
      </c>
      <c r="E453" s="16">
        <f t="shared" si="167"/>
        <v>0</v>
      </c>
      <c r="F453" s="19">
        <f t="shared" si="168"/>
        <v>0</v>
      </c>
      <c r="G453" s="1"/>
      <c r="H453" s="2">
        <v>50</v>
      </c>
      <c r="I453" s="27">
        <v>3.754</v>
      </c>
      <c r="J453" s="19">
        <f t="shared" si="169"/>
        <v>3.7519999999999998</v>
      </c>
      <c r="K453" s="16">
        <f t="shared" si="170"/>
        <v>1.9999999999996021E-2</v>
      </c>
      <c r="L453" s="19">
        <f t="shared" si="171"/>
        <v>7.5039999999985063E-2</v>
      </c>
      <c r="N453" s="24"/>
      <c r="O453" s="24"/>
    </row>
    <row r="455" spans="1:17" ht="15" x14ac:dyDescent="0.2">
      <c r="A455" s="1" t="s">
        <v>7</v>
      </c>
      <c r="B455" s="1"/>
      <c r="C455" s="154">
        <v>2.2999999999999998</v>
      </c>
      <c r="D455" s="154"/>
      <c r="H455" s="13"/>
      <c r="I455" s="13"/>
      <c r="J455" s="13"/>
      <c r="K455" s="13"/>
      <c r="L455" s="14"/>
      <c r="M455" s="14"/>
      <c r="N455" s="14"/>
    </row>
    <row r="456" spans="1:17" x14ac:dyDescent="0.2">
      <c r="A456" s="140" t="s">
        <v>8</v>
      </c>
      <c r="B456" s="140"/>
      <c r="C456" s="140"/>
      <c r="D456" s="140"/>
      <c r="E456" s="140"/>
      <c r="F456" s="5" t="s">
        <v>5</v>
      </c>
      <c r="G456" s="140" t="s">
        <v>9</v>
      </c>
      <c r="H456" s="140"/>
      <c r="I456" s="140"/>
      <c r="J456" s="140"/>
      <c r="K456" s="140"/>
      <c r="L456" s="15"/>
      <c r="M456" s="15"/>
      <c r="N456" s="20"/>
    </row>
    <row r="457" spans="1:17" x14ac:dyDescent="0.2">
      <c r="A457" s="135">
        <v>0</v>
      </c>
      <c r="B457" s="136">
        <v>0.31</v>
      </c>
      <c r="C457" s="132" t="s">
        <v>27</v>
      </c>
      <c r="D457" s="16"/>
      <c r="E457" s="16"/>
      <c r="F457" s="16"/>
      <c r="G457" s="16"/>
      <c r="H457" s="17"/>
      <c r="I457" s="18"/>
      <c r="J457" s="19"/>
      <c r="K457" s="16"/>
      <c r="L457" s="19"/>
      <c r="M457" s="20"/>
      <c r="N457" s="20"/>
      <c r="O457" s="20"/>
      <c r="Q457" s="21"/>
    </row>
    <row r="458" spans="1:17" x14ac:dyDescent="0.2">
      <c r="A458" s="135">
        <v>5</v>
      </c>
      <c r="B458" s="136">
        <v>0.30599999999999999</v>
      </c>
      <c r="C458" s="132"/>
      <c r="D458" s="19">
        <f t="shared" ref="D458:D472" si="172">(B457+B458)/2</f>
        <v>0.308</v>
      </c>
      <c r="E458" s="16">
        <f t="shared" ref="E458:E472" si="173">A458-A457</f>
        <v>5</v>
      </c>
      <c r="F458" s="19">
        <f>D458*E458</f>
        <v>1.54</v>
      </c>
      <c r="G458" s="16"/>
      <c r="H458" s="21"/>
      <c r="I458" s="21"/>
      <c r="J458" s="19"/>
      <c r="K458" s="16"/>
      <c r="L458" s="19"/>
      <c r="M458" s="20"/>
      <c r="N458" s="20"/>
      <c r="O458" s="20"/>
      <c r="P458" s="22"/>
      <c r="Q458" s="21"/>
    </row>
    <row r="459" spans="1:17" x14ac:dyDescent="0.2">
      <c r="A459" s="135">
        <v>10</v>
      </c>
      <c r="B459" s="136">
        <v>0.3</v>
      </c>
      <c r="C459" s="132" t="s">
        <v>20</v>
      </c>
      <c r="D459" s="19">
        <f t="shared" si="172"/>
        <v>0.30299999999999999</v>
      </c>
      <c r="E459" s="16">
        <f t="shared" si="173"/>
        <v>5</v>
      </c>
      <c r="F459" s="19">
        <f t="shared" ref="F459:F472" si="174">D459*E459</f>
        <v>1.5149999999999999</v>
      </c>
      <c r="G459" s="16"/>
      <c r="H459" s="21">
        <v>0</v>
      </c>
      <c r="I459" s="21">
        <v>1.748</v>
      </c>
      <c r="J459" s="19"/>
      <c r="K459" s="16"/>
      <c r="L459" s="19"/>
      <c r="M459" s="20"/>
      <c r="N459" s="20"/>
      <c r="O459" s="20"/>
      <c r="P459" s="22"/>
      <c r="Q459" s="21"/>
    </row>
    <row r="460" spans="1:17" x14ac:dyDescent="0.2">
      <c r="A460" s="135">
        <v>11</v>
      </c>
      <c r="B460" s="136">
        <v>-7.3999999999999996E-2</v>
      </c>
      <c r="C460" s="132"/>
      <c r="D460" s="19">
        <f t="shared" si="172"/>
        <v>0.11299999999999999</v>
      </c>
      <c r="E460" s="16">
        <f t="shared" si="173"/>
        <v>1</v>
      </c>
      <c r="F460" s="19">
        <f t="shared" si="174"/>
        <v>0.11299999999999999</v>
      </c>
      <c r="G460" s="16"/>
      <c r="H460" s="21">
        <v>3</v>
      </c>
      <c r="I460" s="21">
        <v>1.8460000000000001</v>
      </c>
      <c r="J460" s="19">
        <f t="shared" ref="J460:J465" si="175">AVERAGE(I459,I460)</f>
        <v>1.7970000000000002</v>
      </c>
      <c r="K460" s="16">
        <f t="shared" ref="K460:K465" si="176">H460-H459</f>
        <v>3</v>
      </c>
      <c r="L460" s="19">
        <f t="shared" ref="L460:L465" si="177">K460*J460</f>
        <v>5.391</v>
      </c>
      <c r="M460" s="20"/>
      <c r="N460" s="20"/>
      <c r="O460" s="20"/>
      <c r="P460" s="22"/>
      <c r="Q460" s="21"/>
    </row>
    <row r="461" spans="1:17" x14ac:dyDescent="0.2">
      <c r="A461" s="135">
        <v>12</v>
      </c>
      <c r="B461" s="136">
        <v>-0.374</v>
      </c>
      <c r="C461" s="132"/>
      <c r="D461" s="19">
        <f t="shared" si="172"/>
        <v>-0.224</v>
      </c>
      <c r="E461" s="16">
        <f t="shared" si="173"/>
        <v>1</v>
      </c>
      <c r="F461" s="19">
        <f t="shared" si="174"/>
        <v>-0.224</v>
      </c>
      <c r="G461" s="16"/>
      <c r="H461" s="21">
        <v>6</v>
      </c>
      <c r="I461" s="21">
        <v>2.347</v>
      </c>
      <c r="J461" s="19">
        <f t="shared" si="175"/>
        <v>2.0964999999999998</v>
      </c>
      <c r="K461" s="16">
        <f t="shared" si="176"/>
        <v>3</v>
      </c>
      <c r="L461" s="19">
        <f t="shared" si="177"/>
        <v>6.2894999999999994</v>
      </c>
      <c r="M461" s="20"/>
      <c r="N461" s="20"/>
      <c r="O461" s="20"/>
      <c r="P461" s="22"/>
      <c r="Q461" s="21"/>
    </row>
    <row r="462" spans="1:17" x14ac:dyDescent="0.2">
      <c r="A462" s="135">
        <v>13</v>
      </c>
      <c r="B462" s="136">
        <v>-0.57699999999999996</v>
      </c>
      <c r="C462" s="132"/>
      <c r="D462" s="19">
        <f t="shared" si="172"/>
        <v>-0.47549999999999998</v>
      </c>
      <c r="E462" s="16">
        <f t="shared" si="173"/>
        <v>1</v>
      </c>
      <c r="F462" s="19">
        <f t="shared" si="174"/>
        <v>-0.47549999999999998</v>
      </c>
      <c r="G462" s="16"/>
      <c r="H462" s="21">
        <v>7</v>
      </c>
      <c r="I462" s="21">
        <v>3.1269999999999998</v>
      </c>
      <c r="J462" s="19">
        <f t="shared" si="175"/>
        <v>2.7370000000000001</v>
      </c>
      <c r="K462" s="16">
        <f t="shared" si="176"/>
        <v>1</v>
      </c>
      <c r="L462" s="19">
        <f t="shared" si="177"/>
        <v>2.7370000000000001</v>
      </c>
      <c r="M462" s="20"/>
      <c r="N462" s="20"/>
      <c r="O462" s="20"/>
      <c r="P462" s="22"/>
      <c r="Q462" s="21"/>
    </row>
    <row r="463" spans="1:17" x14ac:dyDescent="0.2">
      <c r="A463" s="135">
        <v>14</v>
      </c>
      <c r="B463" s="136">
        <v>-0.629</v>
      </c>
      <c r="C463" s="132" t="s">
        <v>19</v>
      </c>
      <c r="D463" s="19">
        <f t="shared" si="172"/>
        <v>-0.60299999999999998</v>
      </c>
      <c r="E463" s="16">
        <f t="shared" si="173"/>
        <v>1</v>
      </c>
      <c r="F463" s="19">
        <f t="shared" si="174"/>
        <v>-0.60299999999999998</v>
      </c>
      <c r="H463" s="21">
        <v>10</v>
      </c>
      <c r="I463" s="21">
        <v>3.1459999999999999</v>
      </c>
      <c r="J463" s="19">
        <f t="shared" si="175"/>
        <v>3.1364999999999998</v>
      </c>
      <c r="K463" s="16">
        <f t="shared" si="176"/>
        <v>3</v>
      </c>
      <c r="L463" s="19">
        <f t="shared" si="177"/>
        <v>9.4094999999999995</v>
      </c>
      <c r="M463" s="20"/>
      <c r="N463" s="20"/>
      <c r="O463" s="20"/>
      <c r="P463" s="22"/>
      <c r="Q463" s="21"/>
    </row>
    <row r="464" spans="1:17" x14ac:dyDescent="0.2">
      <c r="A464" s="135">
        <v>15</v>
      </c>
      <c r="B464" s="136">
        <v>-0.57999999999999996</v>
      </c>
      <c r="C464" s="132"/>
      <c r="D464" s="19">
        <f t="shared" si="172"/>
        <v>-0.60450000000000004</v>
      </c>
      <c r="E464" s="16">
        <f t="shared" si="173"/>
        <v>1</v>
      </c>
      <c r="F464" s="19">
        <f t="shared" si="174"/>
        <v>-0.60450000000000004</v>
      </c>
      <c r="H464" s="21">
        <v>12</v>
      </c>
      <c r="I464" s="21">
        <v>1.843</v>
      </c>
      <c r="J464" s="19">
        <f t="shared" si="175"/>
        <v>2.4944999999999999</v>
      </c>
      <c r="K464" s="16">
        <f t="shared" si="176"/>
        <v>2</v>
      </c>
      <c r="L464" s="19">
        <f t="shared" si="177"/>
        <v>4.9889999999999999</v>
      </c>
      <c r="M464" s="20"/>
      <c r="N464" s="20"/>
      <c r="O464" s="20"/>
      <c r="P464" s="22"/>
      <c r="Q464" s="21"/>
    </row>
    <row r="465" spans="1:17" x14ac:dyDescent="0.2">
      <c r="A465" s="135">
        <v>16</v>
      </c>
      <c r="B465" s="136">
        <v>-0.36599999999999999</v>
      </c>
      <c r="C465" s="132"/>
      <c r="D465" s="19">
        <f t="shared" si="172"/>
        <v>-0.47299999999999998</v>
      </c>
      <c r="E465" s="16">
        <f t="shared" si="173"/>
        <v>1</v>
      </c>
      <c r="F465" s="19">
        <f t="shared" si="174"/>
        <v>-0.47299999999999998</v>
      </c>
      <c r="H465" s="21">
        <v>14</v>
      </c>
      <c r="I465" s="21">
        <v>0.33900000000000002</v>
      </c>
      <c r="J465" s="19">
        <f t="shared" si="175"/>
        <v>1.091</v>
      </c>
      <c r="K465" s="16">
        <f t="shared" si="176"/>
        <v>2</v>
      </c>
      <c r="L465" s="19">
        <f t="shared" si="177"/>
        <v>2.1819999999999999</v>
      </c>
      <c r="M465" s="24"/>
      <c r="N465" s="24"/>
      <c r="O465" s="24"/>
      <c r="P465" s="22"/>
      <c r="Q465" s="21"/>
    </row>
    <row r="466" spans="1:17" x14ac:dyDescent="0.2">
      <c r="A466" s="135">
        <v>17</v>
      </c>
      <c r="B466" s="136">
        <v>-6.9000000000000006E-2</v>
      </c>
      <c r="C466" s="132"/>
      <c r="D466" s="19">
        <f t="shared" si="172"/>
        <v>-0.2175</v>
      </c>
      <c r="E466" s="16">
        <f t="shared" si="173"/>
        <v>1</v>
      </c>
      <c r="F466" s="19">
        <f t="shared" si="174"/>
        <v>-0.2175</v>
      </c>
      <c r="G466" s="16"/>
      <c r="H466" s="21">
        <v>16</v>
      </c>
      <c r="I466" s="21">
        <v>-0.254</v>
      </c>
      <c r="J466" s="19">
        <f t="shared" ref="J466:J472" si="178">AVERAGE(I465,I466)</f>
        <v>4.250000000000001E-2</v>
      </c>
      <c r="K466" s="16">
        <f t="shared" ref="K466:K472" si="179">H466-H465</f>
        <v>2</v>
      </c>
      <c r="L466" s="19">
        <f t="shared" ref="L466:L472" si="180">K466*J466</f>
        <v>8.500000000000002E-2</v>
      </c>
      <c r="M466" s="20"/>
      <c r="N466" s="20"/>
      <c r="O466" s="20"/>
      <c r="P466" s="22"/>
      <c r="Q466" s="21"/>
    </row>
    <row r="467" spans="1:17" x14ac:dyDescent="0.2">
      <c r="A467" s="135">
        <v>18</v>
      </c>
      <c r="B467" s="136">
        <v>0.34599999999999997</v>
      </c>
      <c r="C467" s="132" t="s">
        <v>18</v>
      </c>
      <c r="D467" s="19">
        <f t="shared" si="172"/>
        <v>0.13849999999999998</v>
      </c>
      <c r="E467" s="16">
        <f t="shared" si="173"/>
        <v>1</v>
      </c>
      <c r="F467" s="19">
        <f t="shared" si="174"/>
        <v>0.13849999999999998</v>
      </c>
      <c r="G467" s="16"/>
      <c r="H467" s="21">
        <v>19</v>
      </c>
      <c r="I467" s="21">
        <v>-1.1559999999999999</v>
      </c>
      <c r="J467" s="19">
        <f t="shared" si="178"/>
        <v>-0.70499999999999996</v>
      </c>
      <c r="K467" s="16">
        <f t="shared" si="179"/>
        <v>3</v>
      </c>
      <c r="L467" s="19">
        <f t="shared" si="180"/>
        <v>-2.1149999999999998</v>
      </c>
      <c r="M467" s="24"/>
      <c r="N467" s="24"/>
      <c r="O467" s="24"/>
      <c r="P467" s="22"/>
      <c r="Q467" s="21"/>
    </row>
    <row r="468" spans="1:17" x14ac:dyDescent="0.2">
      <c r="A468" s="135">
        <v>25</v>
      </c>
      <c r="B468" s="136">
        <v>0.35099999999999998</v>
      </c>
      <c r="C468" s="132"/>
      <c r="D468" s="19">
        <f t="shared" si="172"/>
        <v>0.34849999999999998</v>
      </c>
      <c r="E468" s="16">
        <f t="shared" si="173"/>
        <v>7</v>
      </c>
      <c r="F468" s="19">
        <f t="shared" si="174"/>
        <v>2.4394999999999998</v>
      </c>
      <c r="G468" s="16"/>
      <c r="H468" s="16">
        <f>H469-(I468-I469)*2</f>
        <v>19.96</v>
      </c>
      <c r="I468" s="16">
        <v>-1.2</v>
      </c>
      <c r="J468" s="19">
        <f t="shared" si="178"/>
        <v>-1.1779999999999999</v>
      </c>
      <c r="K468" s="16">
        <f t="shared" si="179"/>
        <v>0.96000000000000085</v>
      </c>
      <c r="L468" s="19">
        <f t="shared" si="180"/>
        <v>-1.130880000000001</v>
      </c>
      <c r="M468" s="24"/>
      <c r="N468" s="24"/>
      <c r="O468" s="24"/>
      <c r="P468" s="22"/>
      <c r="Q468" s="21"/>
    </row>
    <row r="469" spans="1:17" x14ac:dyDescent="0.2">
      <c r="A469" s="135">
        <v>30</v>
      </c>
      <c r="B469" s="136">
        <v>0.36099999999999999</v>
      </c>
      <c r="C469" s="132" t="s">
        <v>27</v>
      </c>
      <c r="D469" s="19">
        <f t="shared" si="172"/>
        <v>0.35599999999999998</v>
      </c>
      <c r="E469" s="16">
        <f t="shared" si="173"/>
        <v>5</v>
      </c>
      <c r="F469" s="19">
        <f t="shared" si="174"/>
        <v>1.7799999999999998</v>
      </c>
      <c r="G469" s="16"/>
      <c r="H469" s="34">
        <f>H470-9</f>
        <v>23</v>
      </c>
      <c r="I469" s="21">
        <f>I470</f>
        <v>-2.72</v>
      </c>
      <c r="J469" s="19">
        <f t="shared" si="178"/>
        <v>-1.96</v>
      </c>
      <c r="K469" s="16">
        <f t="shared" si="179"/>
        <v>3.0399999999999991</v>
      </c>
      <c r="L469" s="19">
        <f t="shared" si="180"/>
        <v>-5.9583999999999984</v>
      </c>
      <c r="M469" s="20"/>
      <c r="N469" s="20"/>
      <c r="O469" s="20"/>
      <c r="Q469" s="21"/>
    </row>
    <row r="470" spans="1:17" x14ac:dyDescent="0.2">
      <c r="A470" s="2"/>
      <c r="B470" s="3"/>
      <c r="D470" s="19">
        <f t="shared" si="172"/>
        <v>0.18049999999999999</v>
      </c>
      <c r="E470" s="16">
        <f t="shared" si="173"/>
        <v>-30</v>
      </c>
      <c r="F470" s="19">
        <f t="shared" si="174"/>
        <v>-5.415</v>
      </c>
      <c r="G470" s="1"/>
      <c r="H470" s="34">
        <v>32</v>
      </c>
      <c r="I470" s="21">
        <v>-2.72</v>
      </c>
      <c r="J470" s="19">
        <f t="shared" si="178"/>
        <v>-2.72</v>
      </c>
      <c r="K470" s="16">
        <f t="shared" si="179"/>
        <v>9</v>
      </c>
      <c r="L470" s="19">
        <f t="shared" si="180"/>
        <v>-24.48</v>
      </c>
      <c r="M470" s="20"/>
      <c r="N470" s="20"/>
      <c r="O470" s="20"/>
      <c r="Q470" s="21"/>
    </row>
    <row r="471" spans="1:17" x14ac:dyDescent="0.2">
      <c r="A471" s="2"/>
      <c r="B471" s="3"/>
      <c r="D471" s="19">
        <f t="shared" si="172"/>
        <v>0</v>
      </c>
      <c r="E471" s="16">
        <f t="shared" si="173"/>
        <v>0</v>
      </c>
      <c r="F471" s="19">
        <f t="shared" si="174"/>
        <v>0</v>
      </c>
      <c r="G471" s="1"/>
      <c r="H471" s="35">
        <f>H470+9</f>
        <v>41</v>
      </c>
      <c r="I471" s="16">
        <f>I470</f>
        <v>-2.72</v>
      </c>
      <c r="J471" s="19">
        <f t="shared" si="178"/>
        <v>-2.72</v>
      </c>
      <c r="K471" s="16">
        <f t="shared" si="179"/>
        <v>9</v>
      </c>
      <c r="L471" s="19">
        <f t="shared" si="180"/>
        <v>-24.48</v>
      </c>
      <c r="M471" s="20"/>
      <c r="N471" s="20"/>
      <c r="O471" s="20"/>
      <c r="Q471" s="21"/>
    </row>
    <row r="472" spans="1:17" x14ac:dyDescent="0.2">
      <c r="A472" s="17"/>
      <c r="B472" s="45"/>
      <c r="D472" s="19">
        <f t="shared" si="172"/>
        <v>0</v>
      </c>
      <c r="E472" s="16">
        <f t="shared" si="173"/>
        <v>0</v>
      </c>
      <c r="F472" s="19">
        <f t="shared" si="174"/>
        <v>0</v>
      </c>
      <c r="G472" s="1"/>
      <c r="H472" s="16">
        <f>H471+(I472-I471)*2</f>
        <v>44.04</v>
      </c>
      <c r="I472" s="16">
        <v>-1.2</v>
      </c>
      <c r="J472" s="19">
        <f t="shared" si="178"/>
        <v>-1.96</v>
      </c>
      <c r="K472" s="16">
        <f t="shared" si="179"/>
        <v>3.0399999999999991</v>
      </c>
      <c r="L472" s="19">
        <f t="shared" si="180"/>
        <v>-5.9583999999999984</v>
      </c>
      <c r="M472" s="20"/>
      <c r="N472" s="20"/>
      <c r="O472" s="20"/>
      <c r="Q472" s="21"/>
    </row>
    <row r="474" spans="1:17" ht="15" x14ac:dyDescent="0.2">
      <c r="A474" s="1" t="s">
        <v>7</v>
      </c>
      <c r="B474" s="1"/>
      <c r="C474" s="154">
        <v>2.4</v>
      </c>
      <c r="D474" s="154"/>
      <c r="H474" s="13"/>
      <c r="I474" s="13"/>
      <c r="J474" s="13"/>
      <c r="K474" s="13"/>
      <c r="L474" s="14"/>
      <c r="M474" s="14"/>
      <c r="N474" s="14"/>
    </row>
    <row r="475" spans="1:17" x14ac:dyDescent="0.2">
      <c r="A475" s="140" t="s">
        <v>8</v>
      </c>
      <c r="B475" s="140"/>
      <c r="C475" s="140"/>
      <c r="D475" s="140"/>
      <c r="E475" s="140"/>
      <c r="F475" s="5" t="s">
        <v>5</v>
      </c>
      <c r="G475" s="140" t="s">
        <v>9</v>
      </c>
      <c r="H475" s="140"/>
      <c r="I475" s="140"/>
      <c r="J475" s="140"/>
      <c r="K475" s="140"/>
      <c r="L475" s="15"/>
      <c r="M475" s="15"/>
      <c r="N475" s="20"/>
    </row>
    <row r="476" spans="1:17" x14ac:dyDescent="0.2">
      <c r="A476" s="130">
        <v>0</v>
      </c>
      <c r="B476" s="131">
        <v>0.28100000000000003</v>
      </c>
      <c r="C476" s="132" t="s">
        <v>27</v>
      </c>
      <c r="D476" s="65"/>
      <c r="E476" s="65"/>
      <c r="F476" s="65"/>
      <c r="G476" s="65"/>
      <c r="H476" s="67"/>
      <c r="I476" s="68"/>
      <c r="J476" s="66"/>
      <c r="K476" s="65"/>
      <c r="L476" s="66"/>
      <c r="M476" s="69"/>
      <c r="N476" s="49"/>
      <c r="O476" s="49"/>
      <c r="P476" s="50"/>
      <c r="Q476" s="21"/>
    </row>
    <row r="477" spans="1:17" x14ac:dyDescent="0.2">
      <c r="A477" s="130">
        <v>5</v>
      </c>
      <c r="B477" s="131">
        <v>0.27100000000000002</v>
      </c>
      <c r="C477" s="132"/>
      <c r="D477" s="66">
        <f t="shared" ref="D477:D492" si="181">(B476+B477)/2</f>
        <v>0.27600000000000002</v>
      </c>
      <c r="E477" s="65">
        <f t="shared" ref="E477:E492" si="182">A477-A476</f>
        <v>5</v>
      </c>
      <c r="F477" s="66">
        <f>D477*E477</f>
        <v>1.3800000000000001</v>
      </c>
      <c r="G477" s="65"/>
      <c r="H477" s="70"/>
      <c r="I477" s="70"/>
      <c r="J477" s="66"/>
      <c r="K477" s="65"/>
      <c r="L477" s="66"/>
      <c r="M477" s="69"/>
      <c r="N477" s="49"/>
      <c r="O477" s="49"/>
      <c r="P477" s="51"/>
      <c r="Q477" s="21"/>
    </row>
    <row r="478" spans="1:17" x14ac:dyDescent="0.2">
      <c r="A478" s="130">
        <v>10</v>
      </c>
      <c r="B478" s="131">
        <v>0.26100000000000001</v>
      </c>
      <c r="C478" s="132" t="s">
        <v>20</v>
      </c>
      <c r="D478" s="66">
        <f t="shared" si="181"/>
        <v>0.26600000000000001</v>
      </c>
      <c r="E478" s="65">
        <f t="shared" si="182"/>
        <v>5</v>
      </c>
      <c r="F478" s="66">
        <f t="shared" ref="F478:F492" si="183">D478*E478</f>
        <v>1.33</v>
      </c>
      <c r="G478" s="65"/>
      <c r="H478" s="70"/>
      <c r="I478" s="70"/>
      <c r="J478" s="66"/>
      <c r="K478" s="65"/>
      <c r="L478" s="66"/>
      <c r="M478" s="69"/>
      <c r="N478" s="49"/>
      <c r="O478" s="49"/>
      <c r="P478" s="51"/>
      <c r="Q478" s="21"/>
    </row>
    <row r="479" spans="1:17" x14ac:dyDescent="0.2">
      <c r="A479" s="130">
        <v>11</v>
      </c>
      <c r="B479" s="131">
        <v>-7.3999999999999996E-2</v>
      </c>
      <c r="C479" s="132"/>
      <c r="D479" s="66">
        <f t="shared" si="181"/>
        <v>9.35E-2</v>
      </c>
      <c r="E479" s="65">
        <f t="shared" si="182"/>
        <v>1</v>
      </c>
      <c r="F479" s="66">
        <f t="shared" si="183"/>
        <v>9.35E-2</v>
      </c>
      <c r="G479" s="65"/>
      <c r="H479" s="70"/>
      <c r="I479" s="70"/>
      <c r="J479" s="66"/>
      <c r="K479" s="65"/>
      <c r="L479" s="66"/>
      <c r="M479" s="69"/>
      <c r="N479" s="49"/>
      <c r="O479" s="49"/>
      <c r="P479" s="51"/>
      <c r="Q479" s="21"/>
    </row>
    <row r="480" spans="1:17" x14ac:dyDescent="0.2">
      <c r="A480" s="130">
        <v>13</v>
      </c>
      <c r="B480" s="131">
        <v>-0.33900000000000002</v>
      </c>
      <c r="C480" s="132"/>
      <c r="D480" s="66">
        <f t="shared" si="181"/>
        <v>-0.20650000000000002</v>
      </c>
      <c r="E480" s="65">
        <f t="shared" si="182"/>
        <v>2</v>
      </c>
      <c r="F480" s="66">
        <f t="shared" si="183"/>
        <v>-0.41300000000000003</v>
      </c>
      <c r="G480" s="65"/>
      <c r="H480" s="70">
        <v>0</v>
      </c>
      <c r="I480" s="70">
        <v>3.0110000000000001</v>
      </c>
      <c r="J480" s="66"/>
      <c r="K480" s="65"/>
      <c r="L480" s="66"/>
      <c r="M480" s="69"/>
      <c r="N480" s="49"/>
      <c r="O480" s="49"/>
      <c r="P480" s="51"/>
      <c r="Q480" s="21"/>
    </row>
    <row r="481" spans="1:17" x14ac:dyDescent="0.2">
      <c r="A481" s="130">
        <v>14</v>
      </c>
      <c r="B481" s="131">
        <v>-0.5</v>
      </c>
      <c r="C481" s="132"/>
      <c r="D481" s="66">
        <f t="shared" si="181"/>
        <v>-0.41949999999999998</v>
      </c>
      <c r="E481" s="65">
        <f t="shared" si="182"/>
        <v>1</v>
      </c>
      <c r="F481" s="66">
        <f t="shared" si="183"/>
        <v>-0.41949999999999998</v>
      </c>
      <c r="G481" s="65"/>
      <c r="H481" s="70">
        <v>5</v>
      </c>
      <c r="I481" s="70">
        <v>3.0840000000000001</v>
      </c>
      <c r="J481" s="66">
        <f t="shared" ref="J481:J492" si="184">AVERAGE(I480,I481)</f>
        <v>3.0475000000000003</v>
      </c>
      <c r="K481" s="65">
        <f t="shared" ref="K481:K492" si="185">H481-H480</f>
        <v>5</v>
      </c>
      <c r="L481" s="66">
        <f t="shared" ref="L481:L492" si="186">K481*J481</f>
        <v>15.237500000000001</v>
      </c>
      <c r="M481" s="69"/>
      <c r="N481" s="49"/>
      <c r="O481" s="49"/>
      <c r="P481" s="51"/>
      <c r="Q481" s="21"/>
    </row>
    <row r="482" spans="1:17" x14ac:dyDescent="0.2">
      <c r="A482" s="130">
        <v>15</v>
      </c>
      <c r="B482" s="131">
        <v>-0.54900000000000004</v>
      </c>
      <c r="C482" s="132" t="s">
        <v>19</v>
      </c>
      <c r="D482" s="66">
        <f t="shared" si="181"/>
        <v>-0.52449999999999997</v>
      </c>
      <c r="E482" s="65">
        <f t="shared" si="182"/>
        <v>1</v>
      </c>
      <c r="F482" s="66">
        <f t="shared" si="183"/>
        <v>-0.52449999999999997</v>
      </c>
      <c r="G482" s="64"/>
      <c r="H482" s="70">
        <v>7</v>
      </c>
      <c r="I482" s="70">
        <v>3.601</v>
      </c>
      <c r="J482" s="66">
        <f t="shared" si="184"/>
        <v>3.3425000000000002</v>
      </c>
      <c r="K482" s="65">
        <f t="shared" si="185"/>
        <v>2</v>
      </c>
      <c r="L482" s="66">
        <f t="shared" si="186"/>
        <v>6.6850000000000005</v>
      </c>
      <c r="M482" s="69"/>
      <c r="N482" s="49"/>
      <c r="O482" s="49"/>
      <c r="P482" s="51"/>
      <c r="Q482" s="21"/>
    </row>
    <row r="483" spans="1:17" x14ac:dyDescent="0.2">
      <c r="A483" s="130">
        <v>16</v>
      </c>
      <c r="B483" s="131">
        <v>-0.499</v>
      </c>
      <c r="C483" s="132"/>
      <c r="D483" s="66">
        <f t="shared" si="181"/>
        <v>-0.52400000000000002</v>
      </c>
      <c r="E483" s="65">
        <f t="shared" si="182"/>
        <v>1</v>
      </c>
      <c r="F483" s="66">
        <f t="shared" si="183"/>
        <v>-0.52400000000000002</v>
      </c>
      <c r="G483" s="64"/>
      <c r="H483" s="70">
        <v>10</v>
      </c>
      <c r="I483" s="70">
        <v>3.5920000000000001</v>
      </c>
      <c r="J483" s="66">
        <f t="shared" si="184"/>
        <v>3.5964999999999998</v>
      </c>
      <c r="K483" s="65">
        <f t="shared" si="185"/>
        <v>3</v>
      </c>
      <c r="L483" s="66">
        <f t="shared" si="186"/>
        <v>10.7895</v>
      </c>
      <c r="M483" s="69"/>
      <c r="N483" s="49"/>
      <c r="O483" s="49"/>
      <c r="P483" s="51"/>
      <c r="Q483" s="21"/>
    </row>
    <row r="484" spans="1:17" x14ac:dyDescent="0.2">
      <c r="A484" s="130">
        <v>18</v>
      </c>
      <c r="B484" s="131">
        <v>-0.33300000000000002</v>
      </c>
      <c r="C484" s="132"/>
      <c r="D484" s="66">
        <f t="shared" si="181"/>
        <v>-0.41600000000000004</v>
      </c>
      <c r="E484" s="65">
        <f t="shared" si="182"/>
        <v>2</v>
      </c>
      <c r="F484" s="66">
        <f t="shared" si="183"/>
        <v>-0.83200000000000007</v>
      </c>
      <c r="G484" s="64"/>
      <c r="H484" s="70">
        <v>12</v>
      </c>
      <c r="I484" s="70">
        <v>2.0880000000000001</v>
      </c>
      <c r="J484" s="66">
        <f t="shared" si="184"/>
        <v>2.84</v>
      </c>
      <c r="K484" s="65">
        <f t="shared" si="185"/>
        <v>2</v>
      </c>
      <c r="L484" s="66">
        <f t="shared" si="186"/>
        <v>5.68</v>
      </c>
      <c r="M484" s="71"/>
      <c r="N484" s="52"/>
      <c r="O484" s="52"/>
      <c r="P484" s="51"/>
      <c r="Q484" s="21"/>
    </row>
    <row r="485" spans="1:17" x14ac:dyDescent="0.2">
      <c r="A485" s="130">
        <v>19</v>
      </c>
      <c r="B485" s="131">
        <v>-5.3999999999999999E-2</v>
      </c>
      <c r="C485" s="132"/>
      <c r="D485" s="66">
        <f t="shared" si="181"/>
        <v>-0.19350000000000001</v>
      </c>
      <c r="E485" s="65">
        <f t="shared" si="182"/>
        <v>1</v>
      </c>
      <c r="F485" s="66">
        <f t="shared" si="183"/>
        <v>-0.19350000000000001</v>
      </c>
      <c r="G485" s="65"/>
      <c r="H485" s="70">
        <v>14</v>
      </c>
      <c r="I485" s="70">
        <v>0.99099999999999999</v>
      </c>
      <c r="J485" s="66">
        <f t="shared" si="184"/>
        <v>1.5395000000000001</v>
      </c>
      <c r="K485" s="65">
        <f t="shared" si="185"/>
        <v>2</v>
      </c>
      <c r="L485" s="66">
        <f t="shared" si="186"/>
        <v>3.0790000000000002</v>
      </c>
      <c r="M485" s="69"/>
      <c r="N485" s="49"/>
      <c r="O485" s="49"/>
      <c r="P485" s="51"/>
      <c r="Q485" s="21"/>
    </row>
    <row r="486" spans="1:17" x14ac:dyDescent="0.2">
      <c r="A486" s="130">
        <v>20</v>
      </c>
      <c r="B486" s="131">
        <v>1.381</v>
      </c>
      <c r="C486" s="132" t="s">
        <v>18</v>
      </c>
      <c r="D486" s="66">
        <f t="shared" si="181"/>
        <v>0.66349999999999998</v>
      </c>
      <c r="E486" s="65">
        <f t="shared" si="182"/>
        <v>1</v>
      </c>
      <c r="F486" s="66">
        <f t="shared" si="183"/>
        <v>0.66349999999999998</v>
      </c>
      <c r="G486" s="65"/>
      <c r="H486" s="70">
        <v>16</v>
      </c>
      <c r="I486" s="70">
        <v>8.4000000000000005E-2</v>
      </c>
      <c r="J486" s="66">
        <f t="shared" si="184"/>
        <v>0.53749999999999998</v>
      </c>
      <c r="K486" s="65">
        <f t="shared" si="185"/>
        <v>2</v>
      </c>
      <c r="L486" s="66">
        <f t="shared" si="186"/>
        <v>1.075</v>
      </c>
      <c r="M486" s="71"/>
      <c r="N486" s="52"/>
      <c r="O486" s="52"/>
      <c r="P486" s="51"/>
      <c r="Q486" s="21"/>
    </row>
    <row r="487" spans="1:17" x14ac:dyDescent="0.2">
      <c r="A487" s="130">
        <v>22</v>
      </c>
      <c r="B487" s="131">
        <v>1.371</v>
      </c>
      <c r="C487" s="132"/>
      <c r="D487" s="66">
        <f t="shared" si="181"/>
        <v>1.3759999999999999</v>
      </c>
      <c r="E487" s="65">
        <f t="shared" si="182"/>
        <v>2</v>
      </c>
      <c r="F487" s="66">
        <f t="shared" si="183"/>
        <v>2.7519999999999998</v>
      </c>
      <c r="G487" s="65"/>
      <c r="H487" s="65">
        <f>H488-(I487-I488)*2</f>
        <v>17.100000000000001</v>
      </c>
      <c r="I487" s="65">
        <v>0</v>
      </c>
      <c r="J487" s="66">
        <f t="shared" si="184"/>
        <v>4.2000000000000003E-2</v>
      </c>
      <c r="K487" s="65">
        <f t="shared" si="185"/>
        <v>1.1000000000000014</v>
      </c>
      <c r="L487" s="66">
        <f t="shared" si="186"/>
        <v>4.620000000000006E-2</v>
      </c>
      <c r="M487" s="71"/>
      <c r="N487" s="52"/>
      <c r="O487" s="52"/>
      <c r="P487" s="51"/>
      <c r="Q487" s="21"/>
    </row>
    <row r="488" spans="1:17" x14ac:dyDescent="0.2">
      <c r="A488" s="130">
        <v>23</v>
      </c>
      <c r="B488" s="131">
        <v>0.36099999999999999</v>
      </c>
      <c r="C488" s="132"/>
      <c r="D488" s="66">
        <f t="shared" si="181"/>
        <v>0.86599999999999999</v>
      </c>
      <c r="E488" s="65">
        <f t="shared" si="182"/>
        <v>1</v>
      </c>
      <c r="F488" s="66">
        <f t="shared" si="183"/>
        <v>0.86599999999999999</v>
      </c>
      <c r="G488" s="65"/>
      <c r="H488" s="70">
        <f>H489-9</f>
        <v>22.5</v>
      </c>
      <c r="I488" s="70">
        <f>I489</f>
        <v>-2.7</v>
      </c>
      <c r="J488" s="66">
        <f t="shared" si="184"/>
        <v>-1.35</v>
      </c>
      <c r="K488" s="65">
        <f t="shared" si="185"/>
        <v>5.3999999999999986</v>
      </c>
      <c r="L488" s="66">
        <f t="shared" si="186"/>
        <v>-7.2899999999999983</v>
      </c>
      <c r="M488" s="69"/>
      <c r="N488" s="49"/>
      <c r="O488" s="49"/>
      <c r="P488" s="50"/>
      <c r="Q488" s="21"/>
    </row>
    <row r="489" spans="1:17" x14ac:dyDescent="0.2">
      <c r="A489" s="130">
        <v>25</v>
      </c>
      <c r="B489" s="131">
        <v>0.36699999999999999</v>
      </c>
      <c r="C489" s="132"/>
      <c r="D489" s="66">
        <f t="shared" si="181"/>
        <v>0.36399999999999999</v>
      </c>
      <c r="E489" s="65">
        <f t="shared" si="182"/>
        <v>2</v>
      </c>
      <c r="F489" s="66">
        <f t="shared" si="183"/>
        <v>0.72799999999999998</v>
      </c>
      <c r="G489" s="72"/>
      <c r="H489" s="70">
        <v>31.5</v>
      </c>
      <c r="I489" s="70">
        <v>-2.7</v>
      </c>
      <c r="J489" s="66">
        <f t="shared" si="184"/>
        <v>-2.7</v>
      </c>
      <c r="K489" s="65">
        <f t="shared" si="185"/>
        <v>9</v>
      </c>
      <c r="L489" s="66">
        <f t="shared" si="186"/>
        <v>-24.3</v>
      </c>
      <c r="M489" s="69"/>
      <c r="N489" s="49"/>
      <c r="O489" s="49"/>
      <c r="P489" s="50"/>
      <c r="Q489" s="21"/>
    </row>
    <row r="490" spans="1:17" x14ac:dyDescent="0.2">
      <c r="A490" s="130">
        <v>30</v>
      </c>
      <c r="B490" s="131">
        <v>0.371</v>
      </c>
      <c r="C490" s="132" t="s">
        <v>32</v>
      </c>
      <c r="D490" s="66">
        <f t="shared" si="181"/>
        <v>0.36899999999999999</v>
      </c>
      <c r="E490" s="65">
        <f t="shared" si="182"/>
        <v>5</v>
      </c>
      <c r="F490" s="66">
        <f t="shared" si="183"/>
        <v>1.845</v>
      </c>
      <c r="G490" s="72"/>
      <c r="H490" s="65">
        <f>H489+9</f>
        <v>40.5</v>
      </c>
      <c r="I490" s="65">
        <f>I489</f>
        <v>-2.7</v>
      </c>
      <c r="J490" s="66">
        <f t="shared" si="184"/>
        <v>-2.7</v>
      </c>
      <c r="K490" s="65">
        <f t="shared" si="185"/>
        <v>9</v>
      </c>
      <c r="L490" s="66">
        <f t="shared" si="186"/>
        <v>-24.3</v>
      </c>
      <c r="M490" s="69"/>
      <c r="N490" s="49"/>
      <c r="O490" s="49"/>
      <c r="P490" s="50"/>
      <c r="Q490" s="21"/>
    </row>
    <row r="491" spans="1:17" x14ac:dyDescent="0.2">
      <c r="A491" s="67"/>
      <c r="B491" s="73"/>
      <c r="D491" s="66">
        <f t="shared" si="181"/>
        <v>0.1855</v>
      </c>
      <c r="E491" s="65">
        <f t="shared" si="182"/>
        <v>-30</v>
      </c>
      <c r="F491" s="66">
        <f t="shared" si="183"/>
        <v>-5.5649999999999995</v>
      </c>
      <c r="G491" s="72"/>
      <c r="H491" s="65">
        <f>H490+(I491-I490)*2</f>
        <v>43.9</v>
      </c>
      <c r="I491" s="65">
        <v>-1</v>
      </c>
      <c r="J491" s="66">
        <f t="shared" si="184"/>
        <v>-1.85</v>
      </c>
      <c r="K491" s="65">
        <f t="shared" si="185"/>
        <v>3.3999999999999986</v>
      </c>
      <c r="L491" s="66">
        <f t="shared" si="186"/>
        <v>-6.2899999999999974</v>
      </c>
      <c r="M491" s="69"/>
      <c r="N491" s="49"/>
      <c r="O491" s="49"/>
      <c r="P491" s="50"/>
      <c r="Q491" s="21"/>
    </row>
    <row r="492" spans="1:17" x14ac:dyDescent="0.2">
      <c r="A492" s="67"/>
      <c r="B492" s="73"/>
      <c r="D492" s="66">
        <f t="shared" si="181"/>
        <v>0</v>
      </c>
      <c r="E492" s="65">
        <f t="shared" si="182"/>
        <v>0</v>
      </c>
      <c r="F492" s="66">
        <f t="shared" si="183"/>
        <v>0</v>
      </c>
      <c r="G492" s="72"/>
      <c r="H492" s="65">
        <v>44</v>
      </c>
      <c r="I492" s="74">
        <v>-0.90900000000000003</v>
      </c>
      <c r="J492" s="66">
        <f t="shared" si="184"/>
        <v>-0.95450000000000002</v>
      </c>
      <c r="K492" s="65">
        <f t="shared" si="185"/>
        <v>0.10000000000000142</v>
      </c>
      <c r="L492" s="66">
        <f t="shared" si="186"/>
        <v>-9.5450000000001353E-2</v>
      </c>
      <c r="M492" s="64"/>
      <c r="N492" s="52"/>
      <c r="O492" s="52"/>
      <c r="P492" s="50"/>
    </row>
    <row r="493" spans="1:17" x14ac:dyDescent="0.2">
      <c r="A493" s="77"/>
      <c r="B493" s="78"/>
      <c r="C493" s="79"/>
      <c r="D493" s="64"/>
      <c r="E493" s="64"/>
      <c r="F493" s="64"/>
      <c r="G493" s="64"/>
      <c r="H493" s="79"/>
      <c r="I493" s="64"/>
      <c r="J493" s="64"/>
      <c r="K493" s="64"/>
      <c r="L493" s="64"/>
      <c r="M493" s="50"/>
      <c r="N493" s="50"/>
      <c r="O493" s="50"/>
    </row>
    <row r="494" spans="1:17" ht="15" x14ac:dyDescent="0.2">
      <c r="A494" s="72" t="s">
        <v>7</v>
      </c>
      <c r="B494" s="72"/>
      <c r="C494" s="152">
        <v>2.5</v>
      </c>
      <c r="D494" s="152"/>
      <c r="H494" s="76"/>
      <c r="I494" s="76"/>
      <c r="J494" s="76"/>
      <c r="K494" s="76"/>
      <c r="L494" s="75"/>
      <c r="M494" s="56"/>
      <c r="N494" s="56"/>
      <c r="O494" s="50"/>
    </row>
    <row r="495" spans="1:17" x14ac:dyDescent="0.2">
      <c r="A495" s="153" t="s">
        <v>8</v>
      </c>
      <c r="B495" s="153"/>
      <c r="C495" s="153"/>
      <c r="D495" s="153"/>
      <c r="E495" s="153"/>
      <c r="F495" s="64" t="s">
        <v>5</v>
      </c>
      <c r="G495" s="153" t="s">
        <v>9</v>
      </c>
      <c r="H495" s="153"/>
      <c r="I495" s="153"/>
      <c r="J495" s="153"/>
      <c r="K495" s="153"/>
      <c r="L495" s="82"/>
      <c r="M495" s="61"/>
      <c r="N495" s="49"/>
      <c r="O495" s="50"/>
    </row>
    <row r="496" spans="1:17" x14ac:dyDescent="0.2">
      <c r="A496" s="130">
        <v>0</v>
      </c>
      <c r="B496" s="131">
        <v>0.41</v>
      </c>
      <c r="C496" s="132" t="s">
        <v>27</v>
      </c>
      <c r="D496" s="65"/>
      <c r="E496" s="65"/>
      <c r="F496" s="65"/>
      <c r="G496" s="65"/>
      <c r="H496" s="67"/>
      <c r="I496" s="68"/>
      <c r="J496" s="66"/>
      <c r="K496" s="65"/>
      <c r="L496" s="66"/>
      <c r="M496" s="69"/>
      <c r="N496" s="49"/>
      <c r="O496" s="49"/>
      <c r="P496" s="50"/>
      <c r="Q496" s="21"/>
    </row>
    <row r="497" spans="1:17" x14ac:dyDescent="0.2">
      <c r="A497" s="130">
        <v>5</v>
      </c>
      <c r="B497" s="131">
        <v>0.40500000000000003</v>
      </c>
      <c r="C497" s="132"/>
      <c r="D497" s="66">
        <f t="shared" ref="D497:D511" si="187">(B496+B497)/2</f>
        <v>0.40749999999999997</v>
      </c>
      <c r="E497" s="65">
        <f t="shared" ref="E497:E511" si="188">A497-A496</f>
        <v>5</v>
      </c>
      <c r="F497" s="66">
        <f>D497*E497</f>
        <v>2.0374999999999996</v>
      </c>
      <c r="G497" s="65"/>
      <c r="H497" s="70"/>
      <c r="I497" s="70"/>
      <c r="J497" s="66"/>
      <c r="K497" s="65"/>
      <c r="L497" s="66"/>
      <c r="M497" s="69"/>
      <c r="N497" s="49"/>
      <c r="O497" s="49"/>
      <c r="P497" s="51"/>
      <c r="Q497" s="21"/>
    </row>
    <row r="498" spans="1:17" x14ac:dyDescent="0.2">
      <c r="A498" s="130">
        <v>10</v>
      </c>
      <c r="B498" s="131">
        <v>0.4</v>
      </c>
      <c r="C498" s="132" t="s">
        <v>20</v>
      </c>
      <c r="D498" s="66">
        <f t="shared" si="187"/>
        <v>0.40250000000000002</v>
      </c>
      <c r="E498" s="65">
        <f t="shared" si="188"/>
        <v>5</v>
      </c>
      <c r="F498" s="66">
        <f t="shared" ref="F498:F511" si="189">D498*E498</f>
        <v>2.0125000000000002</v>
      </c>
      <c r="G498" s="65"/>
      <c r="H498" s="70"/>
      <c r="I498" s="70"/>
      <c r="J498" s="66"/>
      <c r="K498" s="65"/>
      <c r="L498" s="66"/>
      <c r="M498" s="69"/>
      <c r="N498" s="49"/>
      <c r="O498" s="49"/>
      <c r="P498" s="51"/>
      <c r="Q498" s="21"/>
    </row>
    <row r="499" spans="1:17" x14ac:dyDescent="0.2">
      <c r="A499" s="130">
        <v>11</v>
      </c>
      <c r="B499" s="131">
        <v>4.9000000000000002E-2</v>
      </c>
      <c r="C499" s="132"/>
      <c r="D499" s="66">
        <f t="shared" si="187"/>
        <v>0.22450000000000001</v>
      </c>
      <c r="E499" s="65">
        <f t="shared" si="188"/>
        <v>1</v>
      </c>
      <c r="F499" s="66">
        <f t="shared" si="189"/>
        <v>0.22450000000000001</v>
      </c>
      <c r="G499" s="65"/>
      <c r="H499" s="70"/>
      <c r="I499" s="70"/>
      <c r="J499" s="66"/>
      <c r="K499" s="65"/>
      <c r="L499" s="66"/>
      <c r="M499" s="69"/>
      <c r="N499" s="49"/>
      <c r="O499" s="49"/>
      <c r="P499" s="51"/>
      <c r="Q499" s="21"/>
    </row>
    <row r="500" spans="1:17" x14ac:dyDescent="0.2">
      <c r="A500" s="130">
        <v>13</v>
      </c>
      <c r="B500" s="131">
        <v>-0.20499999999999999</v>
      </c>
      <c r="C500" s="132"/>
      <c r="D500" s="66">
        <f t="shared" si="187"/>
        <v>-7.7999999999999986E-2</v>
      </c>
      <c r="E500" s="65">
        <f t="shared" si="188"/>
        <v>2</v>
      </c>
      <c r="F500" s="66">
        <f t="shared" si="189"/>
        <v>-0.15599999999999997</v>
      </c>
      <c r="G500" s="65"/>
      <c r="H500" s="70"/>
      <c r="I500" s="70"/>
      <c r="J500" s="66"/>
      <c r="K500" s="65"/>
      <c r="L500" s="66"/>
      <c r="M500" s="69"/>
      <c r="N500" s="49"/>
      <c r="O500" s="49"/>
      <c r="P500" s="51"/>
      <c r="Q500" s="21"/>
    </row>
    <row r="501" spans="1:17" x14ac:dyDescent="0.2">
      <c r="A501" s="130">
        <v>14</v>
      </c>
      <c r="B501" s="131">
        <v>-0.35499999999999998</v>
      </c>
      <c r="C501" s="132"/>
      <c r="D501" s="66">
        <f t="shared" si="187"/>
        <v>-0.27999999999999997</v>
      </c>
      <c r="E501" s="65">
        <f t="shared" si="188"/>
        <v>1</v>
      </c>
      <c r="F501" s="66">
        <f t="shared" si="189"/>
        <v>-0.27999999999999997</v>
      </c>
      <c r="G501" s="65"/>
      <c r="H501" s="70">
        <v>0</v>
      </c>
      <c r="I501" s="70">
        <v>1.2929999999999999</v>
      </c>
      <c r="J501" s="66"/>
      <c r="K501" s="65"/>
      <c r="L501" s="66"/>
      <c r="M501" s="69"/>
      <c r="N501" s="49"/>
      <c r="O501" s="49"/>
      <c r="P501" s="51"/>
      <c r="Q501" s="21"/>
    </row>
    <row r="502" spans="1:17" x14ac:dyDescent="0.2">
      <c r="A502" s="130">
        <v>15</v>
      </c>
      <c r="B502" s="131">
        <v>-0.41</v>
      </c>
      <c r="C502" s="132" t="s">
        <v>19</v>
      </c>
      <c r="D502" s="66">
        <f t="shared" si="187"/>
        <v>-0.38249999999999995</v>
      </c>
      <c r="E502" s="65">
        <f t="shared" si="188"/>
        <v>1</v>
      </c>
      <c r="F502" s="66">
        <f t="shared" si="189"/>
        <v>-0.38249999999999995</v>
      </c>
      <c r="G502" s="64"/>
      <c r="H502" s="70">
        <v>5</v>
      </c>
      <c r="I502" s="70">
        <v>1.49</v>
      </c>
      <c r="J502" s="66">
        <f t="shared" ref="J502:J511" si="190">AVERAGE(I501,I502)</f>
        <v>1.3915</v>
      </c>
      <c r="K502" s="65">
        <f t="shared" ref="K502:K511" si="191">H502-H501</f>
        <v>5</v>
      </c>
      <c r="L502" s="66">
        <f t="shared" ref="L502:L511" si="192">K502*J502</f>
        <v>6.9574999999999996</v>
      </c>
      <c r="M502" s="69"/>
      <c r="N502" s="49"/>
      <c r="O502" s="49"/>
      <c r="P502" s="51"/>
      <c r="Q502" s="21"/>
    </row>
    <row r="503" spans="1:17" x14ac:dyDescent="0.2">
      <c r="A503" s="130">
        <v>16</v>
      </c>
      <c r="B503" s="131">
        <v>-0.35099999999999998</v>
      </c>
      <c r="C503" s="132"/>
      <c r="D503" s="66">
        <f t="shared" si="187"/>
        <v>-0.38049999999999995</v>
      </c>
      <c r="E503" s="65">
        <f t="shared" si="188"/>
        <v>1</v>
      </c>
      <c r="F503" s="66">
        <f t="shared" si="189"/>
        <v>-0.38049999999999995</v>
      </c>
      <c r="G503" s="64"/>
      <c r="H503" s="70">
        <v>7</v>
      </c>
      <c r="I503" s="70">
        <v>3.7850000000000001</v>
      </c>
      <c r="J503" s="66">
        <f t="shared" si="190"/>
        <v>2.6375000000000002</v>
      </c>
      <c r="K503" s="65">
        <f t="shared" si="191"/>
        <v>2</v>
      </c>
      <c r="L503" s="66">
        <f t="shared" si="192"/>
        <v>5.2750000000000004</v>
      </c>
      <c r="M503" s="69"/>
      <c r="N503" s="49"/>
      <c r="O503" s="49"/>
      <c r="P503" s="51"/>
      <c r="Q503" s="21"/>
    </row>
    <row r="504" spans="1:17" x14ac:dyDescent="0.2">
      <c r="A504" s="130">
        <v>18</v>
      </c>
      <c r="B504" s="131">
        <v>-0.185</v>
      </c>
      <c r="C504" s="132"/>
      <c r="D504" s="66">
        <f t="shared" si="187"/>
        <v>-0.26800000000000002</v>
      </c>
      <c r="E504" s="65">
        <f t="shared" si="188"/>
        <v>2</v>
      </c>
      <c r="F504" s="66">
        <f t="shared" si="189"/>
        <v>-0.53600000000000003</v>
      </c>
      <c r="G504" s="64"/>
      <c r="H504" s="70">
        <v>10</v>
      </c>
      <c r="I504" s="70">
        <v>3.7839999999999998</v>
      </c>
      <c r="J504" s="66">
        <f t="shared" si="190"/>
        <v>3.7845</v>
      </c>
      <c r="K504" s="65">
        <f t="shared" si="191"/>
        <v>3</v>
      </c>
      <c r="L504" s="66">
        <f t="shared" si="192"/>
        <v>11.3535</v>
      </c>
      <c r="M504" s="71"/>
      <c r="N504" s="52"/>
      <c r="O504" s="52"/>
      <c r="P504" s="51"/>
      <c r="Q504" s="21"/>
    </row>
    <row r="505" spans="1:17" x14ac:dyDescent="0.2">
      <c r="A505" s="130">
        <v>19</v>
      </c>
      <c r="B505" s="131">
        <v>-5.0000000000000001E-3</v>
      </c>
      <c r="C505" s="132"/>
      <c r="D505" s="66">
        <f t="shared" si="187"/>
        <v>-9.5000000000000001E-2</v>
      </c>
      <c r="E505" s="65">
        <f t="shared" si="188"/>
        <v>1</v>
      </c>
      <c r="F505" s="66">
        <f t="shared" si="189"/>
        <v>-9.5000000000000001E-2</v>
      </c>
      <c r="G505" s="65"/>
      <c r="H505" s="70">
        <v>12</v>
      </c>
      <c r="I505" s="70">
        <v>2.4940000000000002</v>
      </c>
      <c r="J505" s="66">
        <f t="shared" si="190"/>
        <v>3.1390000000000002</v>
      </c>
      <c r="K505" s="65">
        <f t="shared" si="191"/>
        <v>2</v>
      </c>
      <c r="L505" s="66">
        <f t="shared" si="192"/>
        <v>6.2780000000000005</v>
      </c>
      <c r="M505" s="69"/>
      <c r="N505" s="49"/>
      <c r="O505" s="49"/>
      <c r="P505" s="51"/>
      <c r="Q505" s="21"/>
    </row>
    <row r="506" spans="1:17" x14ac:dyDescent="0.2">
      <c r="A506" s="130">
        <v>20</v>
      </c>
      <c r="B506" s="131">
        <v>0.92</v>
      </c>
      <c r="C506" s="132" t="s">
        <v>18</v>
      </c>
      <c r="D506" s="66">
        <f t="shared" si="187"/>
        <v>0.45750000000000002</v>
      </c>
      <c r="E506" s="65">
        <f t="shared" si="188"/>
        <v>1</v>
      </c>
      <c r="F506" s="66">
        <f t="shared" si="189"/>
        <v>0.45750000000000002</v>
      </c>
      <c r="G506" s="65"/>
      <c r="H506" s="70">
        <v>14</v>
      </c>
      <c r="I506" s="70">
        <v>1.3939999999999999</v>
      </c>
      <c r="J506" s="66">
        <f t="shared" si="190"/>
        <v>1.944</v>
      </c>
      <c r="K506" s="65">
        <f t="shared" si="191"/>
        <v>2</v>
      </c>
      <c r="L506" s="66">
        <f t="shared" si="192"/>
        <v>3.8879999999999999</v>
      </c>
      <c r="M506" s="71"/>
      <c r="N506" s="52"/>
      <c r="O506" s="52"/>
      <c r="P506" s="51"/>
      <c r="Q506" s="21"/>
    </row>
    <row r="507" spans="1:17" x14ac:dyDescent="0.2">
      <c r="A507" s="130">
        <v>25</v>
      </c>
      <c r="B507" s="131">
        <v>0.92500000000000004</v>
      </c>
      <c r="C507" s="132"/>
      <c r="D507" s="66">
        <f t="shared" si="187"/>
        <v>0.9225000000000001</v>
      </c>
      <c r="E507" s="65">
        <f t="shared" si="188"/>
        <v>5</v>
      </c>
      <c r="F507" s="66">
        <f t="shared" si="189"/>
        <v>4.6125000000000007</v>
      </c>
      <c r="G507" s="65"/>
      <c r="H507" s="65">
        <f>H508-(I507-I508)*2</f>
        <v>15.64</v>
      </c>
      <c r="I507" s="65">
        <v>1</v>
      </c>
      <c r="J507" s="66">
        <f t="shared" si="190"/>
        <v>1.1970000000000001</v>
      </c>
      <c r="K507" s="65">
        <f t="shared" si="191"/>
        <v>1.6400000000000006</v>
      </c>
      <c r="L507" s="66">
        <f t="shared" si="192"/>
        <v>1.9630800000000008</v>
      </c>
      <c r="M507" s="71"/>
      <c r="N507" s="52"/>
      <c r="O507" s="52"/>
      <c r="P507" s="51"/>
      <c r="Q507" s="21"/>
    </row>
    <row r="508" spans="1:17" x14ac:dyDescent="0.2">
      <c r="A508" s="130">
        <v>30</v>
      </c>
      <c r="B508" s="131">
        <v>0.93</v>
      </c>
      <c r="C508" s="132" t="s">
        <v>32</v>
      </c>
      <c r="D508" s="66">
        <f t="shared" si="187"/>
        <v>0.92749999999999999</v>
      </c>
      <c r="E508" s="65">
        <f t="shared" si="188"/>
        <v>5</v>
      </c>
      <c r="F508" s="66">
        <f t="shared" si="189"/>
        <v>4.6375000000000002</v>
      </c>
      <c r="G508" s="65"/>
      <c r="H508" s="70">
        <f>H509-9</f>
        <v>23</v>
      </c>
      <c r="I508" s="70">
        <f>I509</f>
        <v>-2.68</v>
      </c>
      <c r="J508" s="66">
        <f t="shared" si="190"/>
        <v>-0.84000000000000008</v>
      </c>
      <c r="K508" s="65">
        <f t="shared" si="191"/>
        <v>7.3599999999999994</v>
      </c>
      <c r="L508" s="66">
        <f t="shared" si="192"/>
        <v>-6.1824000000000003</v>
      </c>
      <c r="M508" s="69"/>
      <c r="N508" s="49"/>
      <c r="O508" s="49"/>
      <c r="P508" s="50"/>
      <c r="Q508" s="21"/>
    </row>
    <row r="509" spans="1:17" x14ac:dyDescent="0.2">
      <c r="A509" s="65"/>
      <c r="B509" s="66"/>
      <c r="D509" s="66">
        <f t="shared" si="187"/>
        <v>0.46500000000000002</v>
      </c>
      <c r="E509" s="65">
        <f t="shared" si="188"/>
        <v>-30</v>
      </c>
      <c r="F509" s="66">
        <f t="shared" si="189"/>
        <v>-13.950000000000001</v>
      </c>
      <c r="G509" s="72"/>
      <c r="H509" s="70">
        <v>32</v>
      </c>
      <c r="I509" s="70">
        <v>-2.68</v>
      </c>
      <c r="J509" s="66">
        <f t="shared" si="190"/>
        <v>-2.68</v>
      </c>
      <c r="K509" s="65">
        <f t="shared" si="191"/>
        <v>9</v>
      </c>
      <c r="L509" s="66">
        <f t="shared" si="192"/>
        <v>-24.12</v>
      </c>
      <c r="M509" s="69"/>
      <c r="N509" s="49"/>
      <c r="O509" s="49"/>
      <c r="P509" s="50"/>
      <c r="Q509" s="21"/>
    </row>
    <row r="510" spans="1:17" x14ac:dyDescent="0.2">
      <c r="A510" s="65"/>
      <c r="B510" s="66"/>
      <c r="D510" s="66">
        <f t="shared" si="187"/>
        <v>0</v>
      </c>
      <c r="E510" s="65">
        <f t="shared" si="188"/>
        <v>0</v>
      </c>
      <c r="F510" s="66">
        <f t="shared" si="189"/>
        <v>0</v>
      </c>
      <c r="G510" s="72"/>
      <c r="H510" s="65">
        <f>H509+9</f>
        <v>41</v>
      </c>
      <c r="I510" s="65">
        <f>I509</f>
        <v>-2.68</v>
      </c>
      <c r="J510" s="66">
        <f t="shared" si="190"/>
        <v>-2.68</v>
      </c>
      <c r="K510" s="65">
        <f t="shared" si="191"/>
        <v>9</v>
      </c>
      <c r="L510" s="66">
        <f t="shared" si="192"/>
        <v>-24.12</v>
      </c>
      <c r="M510" s="69"/>
      <c r="N510" s="49"/>
      <c r="O510" s="49"/>
      <c r="P510" s="50"/>
      <c r="Q510" s="21"/>
    </row>
    <row r="511" spans="1:17" x14ac:dyDescent="0.2">
      <c r="A511" s="67"/>
      <c r="B511" s="73"/>
      <c r="D511" s="66">
        <f t="shared" si="187"/>
        <v>0</v>
      </c>
      <c r="E511" s="65">
        <f t="shared" si="188"/>
        <v>0</v>
      </c>
      <c r="F511" s="66">
        <f t="shared" si="189"/>
        <v>0</v>
      </c>
      <c r="G511" s="72"/>
      <c r="H511" s="65">
        <f>H510+(I511-I510)*2</f>
        <v>50.36</v>
      </c>
      <c r="I511" s="65">
        <v>2</v>
      </c>
      <c r="J511" s="66">
        <f t="shared" si="190"/>
        <v>-0.34000000000000008</v>
      </c>
      <c r="K511" s="65">
        <f t="shared" si="191"/>
        <v>9.36</v>
      </c>
      <c r="L511" s="66">
        <f t="shared" si="192"/>
        <v>-3.1824000000000003</v>
      </c>
      <c r="M511" s="69"/>
      <c r="N511" s="49"/>
      <c r="O511" s="49"/>
      <c r="P511" s="50"/>
      <c r="Q511" s="21"/>
    </row>
    <row r="512" spans="1:17" x14ac:dyDescent="0.2">
      <c r="A512" s="77"/>
      <c r="B512" s="78"/>
      <c r="C512" s="79"/>
      <c r="D512" s="64"/>
      <c r="E512" s="64"/>
      <c r="F512" s="64"/>
      <c r="G512" s="64"/>
      <c r="H512" s="79"/>
      <c r="I512" s="64"/>
      <c r="J512" s="64"/>
      <c r="K512" s="64"/>
      <c r="L512" s="64"/>
      <c r="M512" s="50"/>
      <c r="N512" s="50"/>
      <c r="O512" s="50"/>
    </row>
    <row r="513" spans="1:17" ht="15" x14ac:dyDescent="0.2">
      <c r="A513" s="72" t="s">
        <v>7</v>
      </c>
      <c r="B513" s="72"/>
      <c r="C513" s="152">
        <v>2.6</v>
      </c>
      <c r="D513" s="152"/>
      <c r="H513" s="76"/>
      <c r="I513" s="76"/>
      <c r="J513" s="76"/>
      <c r="K513" s="76"/>
      <c r="L513" s="75"/>
      <c r="M513" s="56"/>
      <c r="N513" s="56"/>
      <c r="O513" s="50"/>
    </row>
    <row r="514" spans="1:17" x14ac:dyDescent="0.2">
      <c r="A514" s="153" t="s">
        <v>8</v>
      </c>
      <c r="B514" s="153"/>
      <c r="C514" s="153"/>
      <c r="D514" s="153"/>
      <c r="E514" s="153"/>
      <c r="F514" s="64" t="s">
        <v>5</v>
      </c>
      <c r="G514" s="153" t="s">
        <v>9</v>
      </c>
      <c r="H514" s="153"/>
      <c r="I514" s="153"/>
      <c r="J514" s="153"/>
      <c r="K514" s="153"/>
      <c r="L514" s="82"/>
      <c r="M514" s="61"/>
      <c r="N514" s="49"/>
      <c r="O514" s="50"/>
    </row>
    <row r="515" spans="1:17" x14ac:dyDescent="0.2">
      <c r="A515" s="130">
        <v>0</v>
      </c>
      <c r="B515" s="131">
        <v>-0.42499999999999999</v>
      </c>
      <c r="C515" s="132" t="s">
        <v>25</v>
      </c>
      <c r="D515" s="65"/>
      <c r="E515" s="65"/>
      <c r="F515" s="65"/>
      <c r="G515" s="65"/>
      <c r="H515" s="67"/>
      <c r="I515" s="68"/>
      <c r="J515" s="66"/>
      <c r="K515" s="65"/>
      <c r="L515" s="66"/>
      <c r="M515" s="69"/>
      <c r="N515" s="49"/>
      <c r="O515" s="49"/>
      <c r="P515" s="50"/>
      <c r="Q515" s="21"/>
    </row>
    <row r="516" spans="1:17" x14ac:dyDescent="0.2">
      <c r="A516" s="130">
        <v>2</v>
      </c>
      <c r="B516" s="131">
        <v>-0.27400000000000002</v>
      </c>
      <c r="C516" s="132"/>
      <c r="D516" s="66">
        <f t="shared" ref="D516:D532" si="193">(B515+B516)/2</f>
        <v>-0.34950000000000003</v>
      </c>
      <c r="E516" s="65">
        <f t="shared" ref="E516:E532" si="194">A516-A515</f>
        <v>2</v>
      </c>
      <c r="F516" s="66">
        <f>D516*E516</f>
        <v>-0.69900000000000007</v>
      </c>
      <c r="G516" s="65"/>
      <c r="H516" s="70"/>
      <c r="I516" s="70"/>
      <c r="J516" s="66"/>
      <c r="K516" s="65"/>
      <c r="L516" s="66"/>
      <c r="M516" s="69"/>
      <c r="N516" s="49"/>
      <c r="O516" s="49"/>
      <c r="P516" s="51"/>
      <c r="Q516" s="21"/>
    </row>
    <row r="517" spans="1:17" x14ac:dyDescent="0.2">
      <c r="A517" s="130">
        <v>3</v>
      </c>
      <c r="B517" s="131">
        <v>-8.9999999999999993E-3</v>
      </c>
      <c r="C517" s="132"/>
      <c r="D517" s="66">
        <f t="shared" si="193"/>
        <v>-0.14150000000000001</v>
      </c>
      <c r="E517" s="65">
        <f t="shared" si="194"/>
        <v>1</v>
      </c>
      <c r="F517" s="66">
        <f t="shared" ref="F517:F532" si="195">D517*E517</f>
        <v>-0.14150000000000001</v>
      </c>
      <c r="G517" s="65"/>
      <c r="H517" s="70"/>
      <c r="I517" s="70"/>
      <c r="J517" s="66"/>
      <c r="K517" s="65"/>
      <c r="L517" s="66"/>
      <c r="M517" s="69"/>
      <c r="N517" s="49"/>
      <c r="O517" s="49"/>
      <c r="P517" s="51"/>
      <c r="Q517" s="21"/>
    </row>
    <row r="518" spans="1:17" x14ac:dyDescent="0.2">
      <c r="A518" s="130">
        <v>5</v>
      </c>
      <c r="B518" s="131">
        <v>0.67600000000000005</v>
      </c>
      <c r="C518" s="132"/>
      <c r="D518" s="66">
        <f t="shared" si="193"/>
        <v>0.33350000000000002</v>
      </c>
      <c r="E518" s="65">
        <f t="shared" si="194"/>
        <v>2</v>
      </c>
      <c r="F518" s="66">
        <f t="shared" si="195"/>
        <v>0.66700000000000004</v>
      </c>
      <c r="G518" s="65"/>
      <c r="H518" s="70"/>
      <c r="I518" s="70"/>
      <c r="J518" s="66"/>
      <c r="K518" s="65"/>
      <c r="L518" s="66"/>
      <c r="M518" s="69"/>
      <c r="N518" s="49"/>
      <c r="O518" s="49"/>
      <c r="P518" s="51"/>
      <c r="Q518" s="21"/>
    </row>
    <row r="519" spans="1:17" x14ac:dyDescent="0.2">
      <c r="A519" s="130">
        <v>6</v>
      </c>
      <c r="B519" s="131">
        <v>0.68100000000000005</v>
      </c>
      <c r="C519" s="132" t="s">
        <v>20</v>
      </c>
      <c r="D519" s="66">
        <f t="shared" si="193"/>
        <v>0.6785000000000001</v>
      </c>
      <c r="E519" s="65">
        <f t="shared" si="194"/>
        <v>1</v>
      </c>
      <c r="F519" s="66">
        <f t="shared" si="195"/>
        <v>0.6785000000000001</v>
      </c>
      <c r="G519" s="65"/>
      <c r="H519" s="70">
        <v>0</v>
      </c>
      <c r="I519" s="70">
        <v>3.133</v>
      </c>
      <c r="J519" s="66"/>
      <c r="K519" s="65"/>
      <c r="L519" s="66"/>
      <c r="M519" s="69"/>
      <c r="N519" s="49"/>
      <c r="O519" s="49"/>
      <c r="P519" s="51"/>
      <c r="Q519" s="21"/>
    </row>
    <row r="520" spans="1:17" x14ac:dyDescent="0.2">
      <c r="A520" s="130">
        <v>7</v>
      </c>
      <c r="B520" s="131">
        <v>0.23</v>
      </c>
      <c r="C520" s="132"/>
      <c r="D520" s="66">
        <f t="shared" si="193"/>
        <v>0.45550000000000002</v>
      </c>
      <c r="E520" s="65">
        <f t="shared" si="194"/>
        <v>1</v>
      </c>
      <c r="F520" s="66">
        <f t="shared" si="195"/>
        <v>0.45550000000000002</v>
      </c>
      <c r="G520" s="65"/>
      <c r="H520" s="70">
        <v>5</v>
      </c>
      <c r="I520" s="70">
        <v>3.181</v>
      </c>
      <c r="J520" s="66">
        <f t="shared" ref="J520:J532" si="196">AVERAGE(I519,I520)</f>
        <v>3.157</v>
      </c>
      <c r="K520" s="65">
        <f t="shared" ref="K520:K532" si="197">H520-H519</f>
        <v>5</v>
      </c>
      <c r="L520" s="66">
        <f t="shared" ref="L520:L532" si="198">K520*J520</f>
        <v>15.785</v>
      </c>
      <c r="M520" s="69"/>
      <c r="N520" s="49"/>
      <c r="O520" s="49"/>
      <c r="P520" s="51"/>
      <c r="Q520" s="21"/>
    </row>
    <row r="521" spans="1:17" x14ac:dyDescent="0.2">
      <c r="A521" s="130">
        <v>8</v>
      </c>
      <c r="B521" s="131">
        <v>-8.9999999999999993E-3</v>
      </c>
      <c r="C521" s="132"/>
      <c r="D521" s="66">
        <f t="shared" si="193"/>
        <v>0.1105</v>
      </c>
      <c r="E521" s="65">
        <f t="shared" si="194"/>
        <v>1</v>
      </c>
      <c r="F521" s="66">
        <f t="shared" si="195"/>
        <v>0.1105</v>
      </c>
      <c r="G521" s="64"/>
      <c r="H521" s="70">
        <v>7</v>
      </c>
      <c r="I521" s="70">
        <v>3.6619999999999999</v>
      </c>
      <c r="J521" s="66">
        <f t="shared" si="196"/>
        <v>3.4215</v>
      </c>
      <c r="K521" s="65">
        <f t="shared" si="197"/>
        <v>2</v>
      </c>
      <c r="L521" s="66">
        <f t="shared" si="198"/>
        <v>6.843</v>
      </c>
      <c r="M521" s="69"/>
      <c r="N521" s="49"/>
      <c r="O521" s="49"/>
      <c r="P521" s="51"/>
      <c r="Q521" s="21"/>
    </row>
    <row r="522" spans="1:17" x14ac:dyDescent="0.2">
      <c r="A522" s="130">
        <v>9</v>
      </c>
      <c r="B522" s="131">
        <v>-0.17100000000000001</v>
      </c>
      <c r="C522" s="132"/>
      <c r="D522" s="66">
        <f t="shared" si="193"/>
        <v>-9.0000000000000011E-2</v>
      </c>
      <c r="E522" s="65">
        <f t="shared" si="194"/>
        <v>1</v>
      </c>
      <c r="F522" s="66">
        <f t="shared" si="195"/>
        <v>-9.0000000000000011E-2</v>
      </c>
      <c r="G522" s="64"/>
      <c r="H522" s="70">
        <v>10</v>
      </c>
      <c r="I522" s="70">
        <v>3.6709999999999998</v>
      </c>
      <c r="J522" s="66">
        <f t="shared" si="196"/>
        <v>3.6665000000000001</v>
      </c>
      <c r="K522" s="65">
        <f t="shared" si="197"/>
        <v>3</v>
      </c>
      <c r="L522" s="66">
        <f t="shared" si="198"/>
        <v>10.999500000000001</v>
      </c>
      <c r="M522" s="69"/>
      <c r="N522" s="49"/>
      <c r="O522" s="49"/>
      <c r="P522" s="51"/>
      <c r="Q522" s="21"/>
    </row>
    <row r="523" spans="1:17" x14ac:dyDescent="0.2">
      <c r="A523" s="130">
        <v>10</v>
      </c>
      <c r="B523" s="131">
        <v>-0.224</v>
      </c>
      <c r="C523" s="132" t="s">
        <v>19</v>
      </c>
      <c r="D523" s="66">
        <f t="shared" si="193"/>
        <v>-0.19750000000000001</v>
      </c>
      <c r="E523" s="65">
        <f t="shared" si="194"/>
        <v>1</v>
      </c>
      <c r="F523" s="66">
        <f t="shared" si="195"/>
        <v>-0.19750000000000001</v>
      </c>
      <c r="G523" s="64"/>
      <c r="H523" s="70">
        <v>12</v>
      </c>
      <c r="I523" s="70">
        <v>1.978</v>
      </c>
      <c r="J523" s="66">
        <f t="shared" si="196"/>
        <v>2.8245</v>
      </c>
      <c r="K523" s="65">
        <f t="shared" si="197"/>
        <v>2</v>
      </c>
      <c r="L523" s="66">
        <f t="shared" si="198"/>
        <v>5.649</v>
      </c>
      <c r="M523" s="71"/>
      <c r="N523" s="52"/>
      <c r="O523" s="52"/>
      <c r="P523" s="51"/>
      <c r="Q523" s="21"/>
    </row>
    <row r="524" spans="1:17" x14ac:dyDescent="0.2">
      <c r="A524" s="130">
        <v>11</v>
      </c>
      <c r="B524" s="131">
        <v>-0.17</v>
      </c>
      <c r="C524" s="132"/>
      <c r="D524" s="66">
        <f t="shared" si="193"/>
        <v>-0.19700000000000001</v>
      </c>
      <c r="E524" s="65">
        <f t="shared" si="194"/>
        <v>1</v>
      </c>
      <c r="F524" s="66">
        <f t="shared" si="195"/>
        <v>-0.19700000000000001</v>
      </c>
      <c r="G524" s="65"/>
      <c r="H524" s="70">
        <v>14</v>
      </c>
      <c r="I524" s="70">
        <v>0.47799999999999998</v>
      </c>
      <c r="J524" s="66">
        <f t="shared" si="196"/>
        <v>1.228</v>
      </c>
      <c r="K524" s="65">
        <f t="shared" si="197"/>
        <v>2</v>
      </c>
      <c r="L524" s="66">
        <f t="shared" si="198"/>
        <v>2.456</v>
      </c>
      <c r="M524" s="69"/>
      <c r="N524" s="49"/>
      <c r="O524" s="49"/>
      <c r="P524" s="51"/>
      <c r="Q524" s="21"/>
    </row>
    <row r="525" spans="1:17" x14ac:dyDescent="0.2">
      <c r="A525" s="130">
        <v>12</v>
      </c>
      <c r="B525" s="131">
        <v>-2.4E-2</v>
      </c>
      <c r="C525" s="132"/>
      <c r="D525" s="66">
        <f t="shared" si="193"/>
        <v>-9.7000000000000003E-2</v>
      </c>
      <c r="E525" s="65">
        <f t="shared" si="194"/>
        <v>1</v>
      </c>
      <c r="F525" s="66">
        <f t="shared" si="195"/>
        <v>-9.7000000000000003E-2</v>
      </c>
      <c r="G525" s="65"/>
      <c r="H525" s="70">
        <v>17</v>
      </c>
      <c r="I525" s="70">
        <v>-0.42599999999999999</v>
      </c>
      <c r="J525" s="66">
        <f t="shared" si="196"/>
        <v>2.5999999999999995E-2</v>
      </c>
      <c r="K525" s="65">
        <f t="shared" si="197"/>
        <v>3</v>
      </c>
      <c r="L525" s="66">
        <f t="shared" si="198"/>
        <v>7.7999999999999986E-2</v>
      </c>
      <c r="M525" s="71"/>
      <c r="N525" s="52"/>
      <c r="O525" s="52"/>
      <c r="P525" s="51"/>
      <c r="Q525" s="21"/>
    </row>
    <row r="526" spans="1:17" x14ac:dyDescent="0.2">
      <c r="A526" s="130">
        <v>13</v>
      </c>
      <c r="B526" s="131">
        <v>0.22600000000000001</v>
      </c>
      <c r="C526" s="132"/>
      <c r="D526" s="66">
        <f t="shared" si="193"/>
        <v>0.10100000000000001</v>
      </c>
      <c r="E526" s="65">
        <f t="shared" si="194"/>
        <v>1</v>
      </c>
      <c r="F526" s="66">
        <f t="shared" si="195"/>
        <v>0.10100000000000001</v>
      </c>
      <c r="G526" s="65"/>
      <c r="H526" s="65">
        <f>H527-(I526-I527)*2</f>
        <v>19.68</v>
      </c>
      <c r="I526" s="65">
        <v>-1</v>
      </c>
      <c r="J526" s="66">
        <f t="shared" si="196"/>
        <v>-0.71299999999999997</v>
      </c>
      <c r="K526" s="65">
        <f t="shared" si="197"/>
        <v>2.6799999999999997</v>
      </c>
      <c r="L526" s="66">
        <f t="shared" si="198"/>
        <v>-1.9108399999999996</v>
      </c>
      <c r="M526" s="71"/>
      <c r="N526" s="52"/>
      <c r="O526" s="52"/>
      <c r="P526" s="51"/>
      <c r="Q526" s="21"/>
    </row>
    <row r="527" spans="1:17" x14ac:dyDescent="0.2">
      <c r="A527" s="130">
        <v>14</v>
      </c>
      <c r="B527" s="131">
        <v>1.4810000000000001</v>
      </c>
      <c r="C527" s="132" t="s">
        <v>18</v>
      </c>
      <c r="D527" s="66">
        <f t="shared" si="193"/>
        <v>0.85350000000000004</v>
      </c>
      <c r="E527" s="65">
        <f t="shared" si="194"/>
        <v>1</v>
      </c>
      <c r="F527" s="66">
        <f t="shared" si="195"/>
        <v>0.85350000000000004</v>
      </c>
      <c r="G527" s="65"/>
      <c r="H527" s="70">
        <f>H528-9</f>
        <v>23</v>
      </c>
      <c r="I527" s="70">
        <f>I528</f>
        <v>-2.66</v>
      </c>
      <c r="J527" s="66">
        <f t="shared" si="196"/>
        <v>-1.83</v>
      </c>
      <c r="K527" s="65">
        <f t="shared" si="197"/>
        <v>3.3200000000000003</v>
      </c>
      <c r="L527" s="66">
        <f t="shared" si="198"/>
        <v>-6.0756000000000006</v>
      </c>
      <c r="M527" s="69"/>
      <c r="N527" s="49"/>
      <c r="O527" s="49"/>
      <c r="P527" s="50"/>
      <c r="Q527" s="21"/>
    </row>
    <row r="528" spans="1:17" x14ac:dyDescent="0.2">
      <c r="A528" s="130">
        <v>15</v>
      </c>
      <c r="B528" s="131">
        <v>1.476</v>
      </c>
      <c r="C528" s="132"/>
      <c r="D528" s="66">
        <f t="shared" si="193"/>
        <v>1.4784999999999999</v>
      </c>
      <c r="E528" s="65">
        <f t="shared" si="194"/>
        <v>1</v>
      </c>
      <c r="F528" s="66">
        <f t="shared" si="195"/>
        <v>1.4784999999999999</v>
      </c>
      <c r="G528" s="72"/>
      <c r="H528" s="70">
        <v>32</v>
      </c>
      <c r="I528" s="70">
        <v>-2.66</v>
      </c>
      <c r="J528" s="66">
        <f t="shared" si="196"/>
        <v>-2.66</v>
      </c>
      <c r="K528" s="65">
        <f t="shared" si="197"/>
        <v>9</v>
      </c>
      <c r="L528" s="66">
        <f t="shared" si="198"/>
        <v>-23.94</v>
      </c>
      <c r="M528" s="69"/>
      <c r="N528" s="49"/>
      <c r="O528" s="49"/>
      <c r="P528" s="50"/>
      <c r="Q528" s="21"/>
    </row>
    <row r="529" spans="1:17" x14ac:dyDescent="0.2">
      <c r="A529" s="130">
        <v>16</v>
      </c>
      <c r="B529" s="131">
        <v>0.76100000000000001</v>
      </c>
      <c r="C529" s="132"/>
      <c r="D529" s="66">
        <f t="shared" si="193"/>
        <v>1.1185</v>
      </c>
      <c r="E529" s="65">
        <f t="shared" si="194"/>
        <v>1</v>
      </c>
      <c r="F529" s="66">
        <f t="shared" si="195"/>
        <v>1.1185</v>
      </c>
      <c r="G529" s="72"/>
      <c r="H529" s="65">
        <f>H528+9</f>
        <v>41</v>
      </c>
      <c r="I529" s="65">
        <f>I528</f>
        <v>-2.66</v>
      </c>
      <c r="J529" s="66">
        <f t="shared" si="196"/>
        <v>-2.66</v>
      </c>
      <c r="K529" s="65">
        <f t="shared" si="197"/>
        <v>9</v>
      </c>
      <c r="L529" s="66">
        <f t="shared" si="198"/>
        <v>-23.94</v>
      </c>
      <c r="M529" s="69"/>
      <c r="N529" s="49"/>
      <c r="O529" s="49"/>
      <c r="P529" s="50"/>
      <c r="Q529" s="21"/>
    </row>
    <row r="530" spans="1:17" x14ac:dyDescent="0.2">
      <c r="A530" s="133">
        <v>26</v>
      </c>
      <c r="B530" s="134">
        <v>0.746</v>
      </c>
      <c r="C530" s="132"/>
      <c r="D530" s="66">
        <f t="shared" si="193"/>
        <v>0.75350000000000006</v>
      </c>
      <c r="E530" s="65">
        <f t="shared" si="194"/>
        <v>10</v>
      </c>
      <c r="F530" s="66">
        <f t="shared" si="195"/>
        <v>7.5350000000000001</v>
      </c>
      <c r="G530" s="72"/>
      <c r="H530" s="65">
        <f>H529+(I530-I529)*2</f>
        <v>44.32</v>
      </c>
      <c r="I530" s="65">
        <v>-1</v>
      </c>
      <c r="J530" s="66">
        <f t="shared" si="196"/>
        <v>-1.83</v>
      </c>
      <c r="K530" s="65">
        <f t="shared" si="197"/>
        <v>3.3200000000000003</v>
      </c>
      <c r="L530" s="66">
        <f t="shared" si="198"/>
        <v>-6.0756000000000006</v>
      </c>
      <c r="M530" s="69"/>
      <c r="N530" s="49"/>
      <c r="O530" s="49"/>
      <c r="P530" s="50"/>
      <c r="Q530" s="21"/>
    </row>
    <row r="531" spans="1:17" x14ac:dyDescent="0.2">
      <c r="A531" s="133">
        <v>30</v>
      </c>
      <c r="B531" s="134">
        <v>0.72499999999999998</v>
      </c>
      <c r="C531" s="132" t="s">
        <v>31</v>
      </c>
      <c r="D531" s="66">
        <f t="shared" si="193"/>
        <v>0.73550000000000004</v>
      </c>
      <c r="E531" s="65">
        <f t="shared" si="194"/>
        <v>4</v>
      </c>
      <c r="F531" s="66">
        <f t="shared" si="195"/>
        <v>2.9420000000000002</v>
      </c>
      <c r="G531" s="72"/>
      <c r="H531" s="65">
        <v>45</v>
      </c>
      <c r="I531" s="74">
        <v>-0.82899999999999996</v>
      </c>
      <c r="J531" s="66">
        <f t="shared" si="196"/>
        <v>-0.91449999999999998</v>
      </c>
      <c r="K531" s="65">
        <f t="shared" si="197"/>
        <v>0.67999999999999972</v>
      </c>
      <c r="L531" s="66">
        <f t="shared" si="198"/>
        <v>-0.62185999999999975</v>
      </c>
      <c r="M531" s="64"/>
      <c r="N531" s="52"/>
      <c r="O531" s="52"/>
      <c r="P531" s="50"/>
    </row>
    <row r="532" spans="1:17" x14ac:dyDescent="0.2">
      <c r="A532" s="67"/>
      <c r="B532" s="73"/>
      <c r="D532" s="66">
        <f t="shared" si="193"/>
        <v>0.36249999999999999</v>
      </c>
      <c r="E532" s="65">
        <f t="shared" si="194"/>
        <v>-30</v>
      </c>
      <c r="F532" s="66">
        <f t="shared" si="195"/>
        <v>-10.875</v>
      </c>
      <c r="G532" s="72"/>
      <c r="H532" s="67">
        <v>48</v>
      </c>
      <c r="I532" s="67">
        <v>-0.41799999999999998</v>
      </c>
      <c r="J532" s="66">
        <f t="shared" si="196"/>
        <v>-0.62349999999999994</v>
      </c>
      <c r="K532" s="65">
        <f t="shared" si="197"/>
        <v>3</v>
      </c>
      <c r="L532" s="66">
        <f t="shared" si="198"/>
        <v>-1.8704999999999998</v>
      </c>
      <c r="M532" s="64"/>
      <c r="N532" s="56"/>
      <c r="O532" s="56"/>
      <c r="P532" s="50"/>
    </row>
    <row r="533" spans="1:17" x14ac:dyDescent="0.2">
      <c r="A533" s="67"/>
      <c r="B533" s="73"/>
      <c r="C533" s="66"/>
      <c r="D533" s="65"/>
      <c r="E533" s="66"/>
      <c r="F533" s="65" t="s">
        <v>10</v>
      </c>
      <c r="G533" s="65"/>
      <c r="H533" s="65" t="e">
        <f>#REF!</f>
        <v>#REF!</v>
      </c>
      <c r="I533" s="66" t="s">
        <v>11</v>
      </c>
      <c r="J533" s="65" t="e">
        <f>#REF!</f>
        <v>#REF!</v>
      </c>
      <c r="K533" s="66" t="e">
        <f>H533-J533</f>
        <v>#REF!</v>
      </c>
      <c r="L533" s="69"/>
      <c r="M533" s="49"/>
      <c r="N533" s="49"/>
      <c r="O533" s="50"/>
      <c r="P533" s="21"/>
    </row>
    <row r="534" spans="1:17" ht="15" x14ac:dyDescent="0.2">
      <c r="A534" s="72" t="s">
        <v>7</v>
      </c>
      <c r="B534" s="72"/>
      <c r="C534" s="152">
        <v>2.7</v>
      </c>
      <c r="D534" s="152"/>
      <c r="H534" s="76"/>
      <c r="I534" s="76"/>
      <c r="J534" s="76"/>
      <c r="K534" s="76"/>
      <c r="L534" s="75"/>
      <c r="M534" s="56"/>
      <c r="N534" s="56"/>
      <c r="O534" s="50"/>
    </row>
    <row r="535" spans="1:17" x14ac:dyDescent="0.2">
      <c r="A535" s="153" t="s">
        <v>8</v>
      </c>
      <c r="B535" s="153"/>
      <c r="C535" s="153"/>
      <c r="D535" s="153"/>
      <c r="E535" s="153"/>
      <c r="F535" s="64" t="s">
        <v>5</v>
      </c>
      <c r="G535" s="153" t="s">
        <v>9</v>
      </c>
      <c r="H535" s="153"/>
      <c r="I535" s="153"/>
      <c r="J535" s="153"/>
      <c r="K535" s="153"/>
      <c r="L535" s="82"/>
      <c r="M535" s="61"/>
      <c r="N535" s="49"/>
      <c r="O535" s="50"/>
    </row>
    <row r="536" spans="1:17" x14ac:dyDescent="0.2">
      <c r="A536" s="130">
        <v>0</v>
      </c>
      <c r="B536" s="131">
        <v>1.8879999999999999</v>
      </c>
      <c r="C536" s="132" t="s">
        <v>22</v>
      </c>
      <c r="D536" s="65"/>
      <c r="E536" s="65"/>
      <c r="F536" s="65"/>
      <c r="G536" s="65"/>
      <c r="H536" s="67"/>
      <c r="I536" s="68"/>
      <c r="J536" s="66"/>
      <c r="K536" s="65"/>
      <c r="L536" s="66"/>
      <c r="M536" s="69"/>
      <c r="N536" s="49"/>
      <c r="O536" s="49"/>
      <c r="P536" s="50"/>
      <c r="Q536" s="21"/>
    </row>
    <row r="537" spans="1:17" x14ac:dyDescent="0.2">
      <c r="A537" s="130">
        <v>5</v>
      </c>
      <c r="B537" s="131">
        <v>1.8839999999999999</v>
      </c>
      <c r="C537" s="132"/>
      <c r="D537" s="66">
        <f t="shared" ref="D537:D552" si="199">(B536+B537)/2</f>
        <v>1.8859999999999999</v>
      </c>
      <c r="E537" s="65">
        <f t="shared" ref="E537:E552" si="200">A537-A536</f>
        <v>5</v>
      </c>
      <c r="F537" s="66">
        <f>D537*E537</f>
        <v>9.43</v>
      </c>
      <c r="G537" s="65"/>
      <c r="H537" s="70"/>
      <c r="I537" s="70"/>
      <c r="J537" s="66"/>
      <c r="K537" s="65"/>
      <c r="L537" s="66"/>
      <c r="M537" s="69"/>
      <c r="N537" s="49"/>
      <c r="O537" s="49"/>
      <c r="P537" s="51"/>
      <c r="Q537" s="21"/>
    </row>
    <row r="538" spans="1:17" x14ac:dyDescent="0.2">
      <c r="A538" s="130">
        <v>10</v>
      </c>
      <c r="B538" s="131">
        <v>1.8779999999999999</v>
      </c>
      <c r="C538" s="132" t="s">
        <v>20</v>
      </c>
      <c r="D538" s="66">
        <f t="shared" si="199"/>
        <v>1.8809999999999998</v>
      </c>
      <c r="E538" s="65">
        <f t="shared" si="200"/>
        <v>5</v>
      </c>
      <c r="F538" s="66">
        <f t="shared" ref="F538:F552" si="201">D538*E538</f>
        <v>9.4049999999999994</v>
      </c>
      <c r="G538" s="65"/>
      <c r="H538" s="70"/>
      <c r="I538" s="70"/>
      <c r="J538" s="66"/>
      <c r="K538" s="65"/>
      <c r="L538" s="66"/>
      <c r="M538" s="69"/>
      <c r="N538" s="49"/>
      <c r="O538" s="49"/>
      <c r="P538" s="51"/>
      <c r="Q538" s="21"/>
    </row>
    <row r="539" spans="1:17" x14ac:dyDescent="0.2">
      <c r="A539" s="130">
        <v>12</v>
      </c>
      <c r="B539" s="131">
        <v>0.314</v>
      </c>
      <c r="C539" s="132"/>
      <c r="D539" s="66">
        <f t="shared" si="199"/>
        <v>1.0959999999999999</v>
      </c>
      <c r="E539" s="65">
        <f t="shared" si="200"/>
        <v>2</v>
      </c>
      <c r="F539" s="66">
        <f t="shared" si="201"/>
        <v>2.1919999999999997</v>
      </c>
      <c r="G539" s="65"/>
      <c r="H539" s="70"/>
      <c r="I539" s="70"/>
      <c r="J539" s="66"/>
      <c r="K539" s="65"/>
      <c r="L539" s="66"/>
      <c r="M539" s="69"/>
      <c r="N539" s="49"/>
      <c r="O539" s="49"/>
      <c r="P539" s="51"/>
      <c r="Q539" s="21"/>
    </row>
    <row r="540" spans="1:17" x14ac:dyDescent="0.2">
      <c r="A540" s="130">
        <v>14</v>
      </c>
      <c r="B540" s="131">
        <v>4.0000000000000001E-3</v>
      </c>
      <c r="C540" s="132"/>
      <c r="D540" s="66">
        <f t="shared" si="199"/>
        <v>0.159</v>
      </c>
      <c r="E540" s="65">
        <f t="shared" si="200"/>
        <v>2</v>
      </c>
      <c r="F540" s="66">
        <f t="shared" si="201"/>
        <v>0.318</v>
      </c>
      <c r="G540" s="65"/>
      <c r="H540" s="70"/>
      <c r="I540" s="70"/>
      <c r="J540" s="66"/>
      <c r="K540" s="65"/>
      <c r="L540" s="66"/>
      <c r="M540" s="69"/>
      <c r="N540" s="49"/>
      <c r="O540" s="49"/>
      <c r="P540" s="51"/>
      <c r="Q540" s="21"/>
    </row>
    <row r="541" spans="1:17" x14ac:dyDescent="0.2">
      <c r="A541" s="130">
        <v>16</v>
      </c>
      <c r="B541" s="131">
        <v>-0.20599999999999999</v>
      </c>
      <c r="C541" s="132"/>
      <c r="D541" s="66">
        <f t="shared" si="199"/>
        <v>-0.10099999999999999</v>
      </c>
      <c r="E541" s="65">
        <f t="shared" si="200"/>
        <v>2</v>
      </c>
      <c r="F541" s="66">
        <f t="shared" si="201"/>
        <v>-0.20199999999999999</v>
      </c>
      <c r="G541" s="65"/>
      <c r="H541" s="70"/>
      <c r="I541" s="70"/>
      <c r="J541" s="66"/>
      <c r="K541" s="65"/>
      <c r="L541" s="66"/>
      <c r="M541" s="69"/>
      <c r="N541" s="49"/>
      <c r="O541" s="49"/>
      <c r="P541" s="51"/>
      <c r="Q541" s="21"/>
    </row>
    <row r="542" spans="1:17" x14ac:dyDescent="0.2">
      <c r="A542" s="130">
        <v>17</v>
      </c>
      <c r="B542" s="131">
        <v>-0.26100000000000001</v>
      </c>
      <c r="C542" s="132" t="s">
        <v>19</v>
      </c>
      <c r="D542" s="66">
        <f t="shared" si="199"/>
        <v>-0.23349999999999999</v>
      </c>
      <c r="E542" s="65">
        <f t="shared" si="200"/>
        <v>1</v>
      </c>
      <c r="F542" s="66">
        <f t="shared" si="201"/>
        <v>-0.23349999999999999</v>
      </c>
      <c r="G542" s="64"/>
      <c r="H542" s="70"/>
      <c r="I542" s="70"/>
      <c r="J542" s="66"/>
      <c r="K542" s="65"/>
      <c r="L542" s="66"/>
      <c r="M542" s="69"/>
      <c r="N542" s="49"/>
      <c r="O542" s="49"/>
      <c r="P542" s="51"/>
      <c r="Q542" s="21"/>
    </row>
    <row r="543" spans="1:17" x14ac:dyDescent="0.2">
      <c r="A543" s="130">
        <v>18</v>
      </c>
      <c r="B543" s="131">
        <v>-0.21199999999999999</v>
      </c>
      <c r="C543" s="132"/>
      <c r="D543" s="66">
        <f t="shared" si="199"/>
        <v>-0.23649999999999999</v>
      </c>
      <c r="E543" s="65">
        <f t="shared" si="200"/>
        <v>1</v>
      </c>
      <c r="F543" s="66">
        <f t="shared" si="201"/>
        <v>-0.23649999999999999</v>
      </c>
      <c r="G543" s="64"/>
      <c r="H543" s="70">
        <v>0</v>
      </c>
      <c r="I543" s="70">
        <v>0.69099999999999995</v>
      </c>
      <c r="J543" s="66"/>
      <c r="K543" s="65"/>
      <c r="L543" s="66"/>
      <c r="M543" s="69"/>
      <c r="N543" s="49"/>
      <c r="O543" s="49"/>
      <c r="P543" s="51"/>
      <c r="Q543" s="21"/>
    </row>
    <row r="544" spans="1:17" x14ac:dyDescent="0.2">
      <c r="A544" s="130">
        <v>20</v>
      </c>
      <c r="B544" s="131">
        <v>1.2E-2</v>
      </c>
      <c r="C544" s="132"/>
      <c r="D544" s="66">
        <f t="shared" si="199"/>
        <v>-9.9999999999999992E-2</v>
      </c>
      <c r="E544" s="65">
        <f t="shared" si="200"/>
        <v>2</v>
      </c>
      <c r="F544" s="66">
        <f t="shared" si="201"/>
        <v>-0.19999999999999998</v>
      </c>
      <c r="G544" s="64"/>
      <c r="H544" s="70">
        <v>4</v>
      </c>
      <c r="I544" s="70">
        <v>0.89300000000000002</v>
      </c>
      <c r="J544" s="66">
        <f t="shared" ref="J544:J552" si="202">AVERAGE(I543,I544)</f>
        <v>0.79200000000000004</v>
      </c>
      <c r="K544" s="65">
        <f t="shared" ref="K544:K552" si="203">H544-H543</f>
        <v>4</v>
      </c>
      <c r="L544" s="66">
        <f t="shared" ref="L544:L552" si="204">K544*J544</f>
        <v>3.1680000000000001</v>
      </c>
      <c r="M544" s="71"/>
      <c r="N544" s="52"/>
      <c r="O544" s="52"/>
      <c r="P544" s="51"/>
      <c r="Q544" s="21"/>
    </row>
    <row r="545" spans="1:17" x14ac:dyDescent="0.2">
      <c r="A545" s="130">
        <v>22</v>
      </c>
      <c r="B545" s="131">
        <v>0.22900000000000001</v>
      </c>
      <c r="C545" s="132"/>
      <c r="D545" s="66">
        <f t="shared" si="199"/>
        <v>0.12050000000000001</v>
      </c>
      <c r="E545" s="65">
        <f t="shared" si="200"/>
        <v>2</v>
      </c>
      <c r="F545" s="66">
        <f t="shared" si="201"/>
        <v>0.24100000000000002</v>
      </c>
      <c r="G545" s="65"/>
      <c r="H545" s="70">
        <v>6</v>
      </c>
      <c r="I545" s="70">
        <v>1.8959999999999999</v>
      </c>
      <c r="J545" s="66">
        <f t="shared" si="202"/>
        <v>1.3944999999999999</v>
      </c>
      <c r="K545" s="65">
        <f t="shared" si="203"/>
        <v>2</v>
      </c>
      <c r="L545" s="66">
        <f t="shared" si="204"/>
        <v>2.7889999999999997</v>
      </c>
      <c r="M545" s="69"/>
      <c r="N545" s="49"/>
      <c r="O545" s="49"/>
      <c r="P545" s="51"/>
      <c r="Q545" s="21"/>
    </row>
    <row r="546" spans="1:17" x14ac:dyDescent="0.2">
      <c r="A546" s="130">
        <v>24</v>
      </c>
      <c r="B546" s="131">
        <v>1.139</v>
      </c>
      <c r="C546" s="132" t="s">
        <v>29</v>
      </c>
      <c r="D546" s="66">
        <f t="shared" si="199"/>
        <v>0.68400000000000005</v>
      </c>
      <c r="E546" s="65">
        <f t="shared" si="200"/>
        <v>2</v>
      </c>
      <c r="F546" s="66">
        <f t="shared" si="201"/>
        <v>1.3680000000000001</v>
      </c>
      <c r="G546" s="65"/>
      <c r="H546" s="70">
        <v>8</v>
      </c>
      <c r="I546" s="70">
        <v>3.488</v>
      </c>
      <c r="J546" s="66">
        <f t="shared" si="202"/>
        <v>2.6920000000000002</v>
      </c>
      <c r="K546" s="65">
        <f t="shared" si="203"/>
        <v>2</v>
      </c>
      <c r="L546" s="66">
        <f t="shared" si="204"/>
        <v>5.3840000000000003</v>
      </c>
      <c r="M546" s="71"/>
      <c r="N546" s="52"/>
      <c r="O546" s="52"/>
      <c r="P546" s="51"/>
      <c r="Q546" s="21"/>
    </row>
    <row r="547" spans="1:17" x14ac:dyDescent="0.2">
      <c r="A547" s="130">
        <v>30</v>
      </c>
      <c r="B547" s="131">
        <v>1.1339999999999999</v>
      </c>
      <c r="C547" s="132"/>
      <c r="D547" s="66">
        <f t="shared" si="199"/>
        <v>1.1364999999999998</v>
      </c>
      <c r="E547" s="65">
        <f t="shared" si="200"/>
        <v>6</v>
      </c>
      <c r="F547" s="66">
        <f t="shared" si="201"/>
        <v>6.8189999999999991</v>
      </c>
      <c r="G547" s="65"/>
      <c r="H547" s="65">
        <f>H548-(I547-I548)*2</f>
        <v>9.2199999999999989</v>
      </c>
      <c r="I547" s="65">
        <v>3.5</v>
      </c>
      <c r="J547" s="66">
        <f t="shared" si="202"/>
        <v>3.4939999999999998</v>
      </c>
      <c r="K547" s="65">
        <f t="shared" si="203"/>
        <v>1.2199999999999989</v>
      </c>
      <c r="L547" s="66">
        <f t="shared" si="204"/>
        <v>4.262679999999996</v>
      </c>
      <c r="M547" s="71"/>
      <c r="N547" s="52"/>
      <c r="O547" s="52"/>
      <c r="P547" s="51"/>
      <c r="Q547" s="21"/>
    </row>
    <row r="548" spans="1:17" x14ac:dyDescent="0.2">
      <c r="A548" s="130">
        <v>35</v>
      </c>
      <c r="B548" s="131">
        <v>1.129</v>
      </c>
      <c r="C548" s="132" t="s">
        <v>31</v>
      </c>
      <c r="D548" s="66">
        <f t="shared" si="199"/>
        <v>1.1315</v>
      </c>
      <c r="E548" s="65">
        <f t="shared" si="200"/>
        <v>5</v>
      </c>
      <c r="F548" s="66">
        <f t="shared" si="201"/>
        <v>5.6574999999999998</v>
      </c>
      <c r="G548" s="65"/>
      <c r="H548" s="70">
        <f>H549-9</f>
        <v>21.5</v>
      </c>
      <c r="I548" s="70">
        <f>I549</f>
        <v>-2.64</v>
      </c>
      <c r="J548" s="66">
        <f t="shared" si="202"/>
        <v>0.42999999999999994</v>
      </c>
      <c r="K548" s="65">
        <f t="shared" si="203"/>
        <v>12.280000000000001</v>
      </c>
      <c r="L548" s="66">
        <f t="shared" si="204"/>
        <v>5.2803999999999993</v>
      </c>
      <c r="M548" s="69"/>
      <c r="N548" s="49"/>
      <c r="O548" s="49"/>
      <c r="P548" s="50"/>
      <c r="Q548" s="21"/>
    </row>
    <row r="549" spans="1:17" x14ac:dyDescent="0.2">
      <c r="A549" s="65"/>
      <c r="B549" s="66"/>
      <c r="D549" s="66">
        <f t="shared" si="199"/>
        <v>0.5645</v>
      </c>
      <c r="E549" s="65">
        <f t="shared" si="200"/>
        <v>-35</v>
      </c>
      <c r="F549" s="66">
        <f t="shared" si="201"/>
        <v>-19.7575</v>
      </c>
      <c r="G549" s="72"/>
      <c r="H549" s="70">
        <v>30.5</v>
      </c>
      <c r="I549" s="70">
        <v>-2.64</v>
      </c>
      <c r="J549" s="66">
        <f t="shared" si="202"/>
        <v>-2.64</v>
      </c>
      <c r="K549" s="65">
        <f t="shared" si="203"/>
        <v>9</v>
      </c>
      <c r="L549" s="66">
        <f t="shared" si="204"/>
        <v>-23.76</v>
      </c>
      <c r="M549" s="69"/>
      <c r="N549" s="49"/>
      <c r="O549" s="49"/>
      <c r="P549" s="50"/>
      <c r="Q549" s="21"/>
    </row>
    <row r="550" spans="1:17" x14ac:dyDescent="0.2">
      <c r="A550" s="65"/>
      <c r="B550" s="66"/>
      <c r="D550" s="66">
        <f t="shared" si="199"/>
        <v>0</v>
      </c>
      <c r="E550" s="65">
        <f t="shared" si="200"/>
        <v>0</v>
      </c>
      <c r="F550" s="66">
        <f t="shared" si="201"/>
        <v>0</v>
      </c>
      <c r="G550" s="72"/>
      <c r="H550" s="65">
        <f>H549+9</f>
        <v>39.5</v>
      </c>
      <c r="I550" s="65">
        <f>I549</f>
        <v>-2.64</v>
      </c>
      <c r="J550" s="66">
        <f t="shared" si="202"/>
        <v>-2.64</v>
      </c>
      <c r="K550" s="65">
        <f t="shared" si="203"/>
        <v>9</v>
      </c>
      <c r="L550" s="66">
        <f t="shared" si="204"/>
        <v>-23.76</v>
      </c>
      <c r="M550" s="69"/>
      <c r="N550" s="49"/>
      <c r="O550" s="49"/>
      <c r="P550" s="50"/>
      <c r="Q550" s="21"/>
    </row>
    <row r="551" spans="1:17" x14ac:dyDescent="0.2">
      <c r="A551" s="67"/>
      <c r="B551" s="73"/>
      <c r="D551" s="66">
        <f t="shared" si="199"/>
        <v>0</v>
      </c>
      <c r="E551" s="65">
        <f t="shared" si="200"/>
        <v>0</v>
      </c>
      <c r="F551" s="66">
        <f t="shared" si="201"/>
        <v>0</v>
      </c>
      <c r="G551" s="72"/>
      <c r="H551" s="65">
        <f>H550+(I551-I550)*2</f>
        <v>53.16</v>
      </c>
      <c r="I551" s="65">
        <v>4.1900000000000004</v>
      </c>
      <c r="J551" s="66">
        <f t="shared" si="202"/>
        <v>0.77500000000000013</v>
      </c>
      <c r="K551" s="65">
        <f t="shared" si="203"/>
        <v>13.659999999999997</v>
      </c>
      <c r="L551" s="66">
        <f t="shared" si="204"/>
        <v>10.586499999999999</v>
      </c>
      <c r="M551" s="69"/>
      <c r="N551" s="49"/>
      <c r="O551" s="49"/>
      <c r="P551" s="50"/>
      <c r="Q551" s="21"/>
    </row>
    <row r="552" spans="1:17" x14ac:dyDescent="0.2">
      <c r="A552" s="67"/>
      <c r="B552" s="73"/>
      <c r="D552" s="66">
        <f t="shared" si="199"/>
        <v>0</v>
      </c>
      <c r="E552" s="65">
        <f t="shared" si="200"/>
        <v>0</v>
      </c>
      <c r="F552" s="66">
        <f t="shared" si="201"/>
        <v>0</v>
      </c>
      <c r="G552" s="72"/>
      <c r="H552" s="65">
        <v>55</v>
      </c>
      <c r="I552" s="74">
        <v>4.2060000000000004</v>
      </c>
      <c r="J552" s="66">
        <f t="shared" si="202"/>
        <v>4.1980000000000004</v>
      </c>
      <c r="K552" s="65">
        <f t="shared" si="203"/>
        <v>1.8400000000000034</v>
      </c>
      <c r="L552" s="66">
        <f t="shared" si="204"/>
        <v>7.7243200000000147</v>
      </c>
      <c r="M552" s="64"/>
      <c r="N552" s="52"/>
      <c r="O552" s="52"/>
      <c r="P552" s="50"/>
    </row>
    <row r="553" spans="1:17" x14ac:dyDescent="0.2">
      <c r="A553" s="77"/>
      <c r="B553" s="78"/>
      <c r="C553" s="79"/>
      <c r="D553" s="64"/>
      <c r="E553" s="64"/>
      <c r="F553" s="64"/>
      <c r="G553" s="64"/>
      <c r="H553" s="79"/>
      <c r="I553" s="64"/>
      <c r="J553" s="64"/>
      <c r="K553" s="64"/>
      <c r="L553" s="64"/>
      <c r="M553" s="50"/>
      <c r="N553" s="50"/>
      <c r="O553" s="50"/>
    </row>
    <row r="554" spans="1:17" ht="15" x14ac:dyDescent="0.2">
      <c r="A554" s="72" t="s">
        <v>7</v>
      </c>
      <c r="B554" s="72"/>
      <c r="C554" s="152">
        <v>2.8</v>
      </c>
      <c r="D554" s="152"/>
      <c r="H554" s="76"/>
      <c r="I554" s="76"/>
      <c r="J554" s="76"/>
      <c r="K554" s="76"/>
      <c r="L554" s="75"/>
      <c r="M554" s="56"/>
      <c r="N554" s="56"/>
      <c r="O554" s="50"/>
    </row>
    <row r="555" spans="1:17" x14ac:dyDescent="0.2">
      <c r="A555" s="153" t="s">
        <v>8</v>
      </c>
      <c r="B555" s="153"/>
      <c r="C555" s="153"/>
      <c r="D555" s="153"/>
      <c r="E555" s="153"/>
      <c r="F555" s="64" t="s">
        <v>5</v>
      </c>
      <c r="G555" s="153" t="s">
        <v>9</v>
      </c>
      <c r="H555" s="153"/>
      <c r="I555" s="153"/>
      <c r="J555" s="153"/>
      <c r="K555" s="153"/>
      <c r="L555" s="82"/>
      <c r="M555" s="61"/>
      <c r="N555" s="49"/>
      <c r="O555" s="50"/>
    </row>
    <row r="556" spans="1:17" x14ac:dyDescent="0.2">
      <c r="A556" s="130">
        <v>0</v>
      </c>
      <c r="B556" s="131">
        <v>-0.96299999999999997</v>
      </c>
      <c r="C556" s="132" t="s">
        <v>41</v>
      </c>
      <c r="D556" s="65"/>
      <c r="E556" s="65"/>
      <c r="F556" s="65"/>
      <c r="G556" s="65"/>
      <c r="H556" s="67"/>
      <c r="I556" s="68"/>
      <c r="J556" s="66"/>
      <c r="K556" s="65"/>
      <c r="L556" s="66"/>
      <c r="M556" s="69"/>
      <c r="N556" s="49"/>
      <c r="O556" s="49"/>
      <c r="P556" s="50"/>
      <c r="Q556" s="21"/>
    </row>
    <row r="557" spans="1:17" x14ac:dyDescent="0.2">
      <c r="A557" s="130">
        <v>3</v>
      </c>
      <c r="B557" s="131">
        <v>-0.69699999999999995</v>
      </c>
      <c r="C557" s="132"/>
      <c r="D557" s="66">
        <f t="shared" ref="D557:D571" si="205">(B556+B557)/2</f>
        <v>-0.83</v>
      </c>
      <c r="E557" s="65">
        <f t="shared" ref="E557:E571" si="206">A557-A556</f>
        <v>3</v>
      </c>
      <c r="F557" s="66">
        <f>D557*E557</f>
        <v>-2.4899999999999998</v>
      </c>
      <c r="G557" s="65"/>
      <c r="H557" s="70"/>
      <c r="I557" s="70"/>
      <c r="J557" s="66"/>
      <c r="K557" s="65"/>
      <c r="L557" s="66"/>
      <c r="M557" s="69"/>
      <c r="N557" s="49"/>
      <c r="O557" s="49"/>
      <c r="P557" s="51"/>
      <c r="Q557" s="21"/>
    </row>
    <row r="558" spans="1:17" x14ac:dyDescent="0.2">
      <c r="A558" s="130">
        <v>5</v>
      </c>
      <c r="B558" s="131">
        <v>-0.59699999999999998</v>
      </c>
      <c r="C558" s="132"/>
      <c r="D558" s="66">
        <f t="shared" si="205"/>
        <v>-0.64700000000000002</v>
      </c>
      <c r="E558" s="65">
        <f t="shared" si="206"/>
        <v>2</v>
      </c>
      <c r="F558" s="66">
        <f t="shared" ref="F558:F571" si="207">D558*E558</f>
        <v>-1.294</v>
      </c>
      <c r="G558" s="65"/>
      <c r="H558" s="70"/>
      <c r="I558" s="70"/>
      <c r="J558" s="66"/>
      <c r="K558" s="65"/>
      <c r="L558" s="66"/>
      <c r="M558" s="69"/>
      <c r="N558" s="49"/>
      <c r="O558" s="49"/>
      <c r="P558" s="51"/>
      <c r="Q558" s="21"/>
    </row>
    <row r="559" spans="1:17" x14ac:dyDescent="0.2">
      <c r="A559" s="130">
        <v>6</v>
      </c>
      <c r="B559" s="131">
        <v>1.3879999999999999</v>
      </c>
      <c r="C559" s="132"/>
      <c r="D559" s="66">
        <f t="shared" si="205"/>
        <v>0.39549999999999996</v>
      </c>
      <c r="E559" s="65">
        <f t="shared" si="206"/>
        <v>1</v>
      </c>
      <c r="F559" s="66">
        <f t="shared" si="207"/>
        <v>0.39549999999999996</v>
      </c>
      <c r="G559" s="65"/>
      <c r="H559" s="70"/>
      <c r="I559" s="70"/>
      <c r="J559" s="66"/>
      <c r="K559" s="65"/>
      <c r="L559" s="66"/>
      <c r="M559" s="69"/>
      <c r="N559" s="49"/>
      <c r="O559" s="49"/>
      <c r="P559" s="51"/>
      <c r="Q559" s="21"/>
    </row>
    <row r="560" spans="1:17" x14ac:dyDescent="0.2">
      <c r="A560" s="130">
        <v>8</v>
      </c>
      <c r="B560" s="131">
        <v>1.3935999999999999</v>
      </c>
      <c r="C560" s="132" t="s">
        <v>20</v>
      </c>
      <c r="D560" s="66">
        <f t="shared" si="205"/>
        <v>1.3908</v>
      </c>
      <c r="E560" s="65">
        <f t="shared" si="206"/>
        <v>2</v>
      </c>
      <c r="F560" s="66">
        <f t="shared" si="207"/>
        <v>2.7816000000000001</v>
      </c>
      <c r="G560" s="65"/>
      <c r="H560" s="70"/>
      <c r="I560" s="70"/>
      <c r="J560" s="66"/>
      <c r="K560" s="65"/>
      <c r="L560" s="66"/>
      <c r="M560" s="69"/>
      <c r="N560" s="49"/>
      <c r="O560" s="49"/>
      <c r="P560" s="51"/>
      <c r="Q560" s="21"/>
    </row>
    <row r="561" spans="1:17" x14ac:dyDescent="0.2">
      <c r="A561" s="130">
        <v>12</v>
      </c>
      <c r="B561" s="131">
        <v>-0.19700000000000001</v>
      </c>
      <c r="C561" s="132"/>
      <c r="D561" s="66">
        <f t="shared" si="205"/>
        <v>0.59829999999999994</v>
      </c>
      <c r="E561" s="65">
        <f t="shared" si="206"/>
        <v>4</v>
      </c>
      <c r="F561" s="66">
        <f t="shared" si="207"/>
        <v>2.3931999999999998</v>
      </c>
      <c r="G561" s="65"/>
      <c r="H561" s="70"/>
      <c r="I561" s="70"/>
      <c r="J561" s="66"/>
      <c r="K561" s="65"/>
      <c r="L561" s="66"/>
      <c r="M561" s="69"/>
      <c r="N561" s="49"/>
      <c r="O561" s="49"/>
      <c r="P561" s="51"/>
      <c r="Q561" s="21"/>
    </row>
    <row r="562" spans="1:17" x14ac:dyDescent="0.2">
      <c r="A562" s="130">
        <v>14</v>
      </c>
      <c r="B562" s="131">
        <v>-0.45200000000000001</v>
      </c>
      <c r="C562" s="132"/>
      <c r="D562" s="66">
        <f t="shared" si="205"/>
        <v>-0.32450000000000001</v>
      </c>
      <c r="E562" s="65">
        <f t="shared" si="206"/>
        <v>2</v>
      </c>
      <c r="F562" s="66">
        <f t="shared" si="207"/>
        <v>-0.64900000000000002</v>
      </c>
      <c r="G562" s="64"/>
      <c r="H562" s="70"/>
      <c r="I562" s="70"/>
      <c r="J562" s="66"/>
      <c r="K562" s="65"/>
      <c r="L562" s="66"/>
      <c r="M562" s="69"/>
      <c r="N562" s="49"/>
      <c r="O562" s="49"/>
      <c r="P562" s="51"/>
      <c r="Q562" s="21"/>
    </row>
    <row r="563" spans="1:17" x14ac:dyDescent="0.2">
      <c r="A563" s="130">
        <v>15</v>
      </c>
      <c r="B563" s="131">
        <v>-0.497</v>
      </c>
      <c r="C563" s="132" t="s">
        <v>19</v>
      </c>
      <c r="D563" s="66">
        <f t="shared" si="205"/>
        <v>-0.47450000000000003</v>
      </c>
      <c r="E563" s="65">
        <f t="shared" si="206"/>
        <v>1</v>
      </c>
      <c r="F563" s="66">
        <f t="shared" si="207"/>
        <v>-0.47450000000000003</v>
      </c>
      <c r="G563" s="64"/>
      <c r="H563" s="70"/>
      <c r="I563" s="70"/>
      <c r="J563" s="66"/>
      <c r="K563" s="65"/>
      <c r="L563" s="66"/>
      <c r="M563" s="69"/>
      <c r="N563" s="49"/>
      <c r="O563" s="49"/>
      <c r="P563" s="51"/>
      <c r="Q563" s="21"/>
    </row>
    <row r="564" spans="1:17" x14ac:dyDescent="0.2">
      <c r="A564" s="130">
        <v>16</v>
      </c>
      <c r="B564" s="131">
        <v>-0.45800000000000002</v>
      </c>
      <c r="C564" s="132"/>
      <c r="D564" s="66">
        <f t="shared" si="205"/>
        <v>-0.47750000000000004</v>
      </c>
      <c r="E564" s="65">
        <f t="shared" si="206"/>
        <v>1</v>
      </c>
      <c r="F564" s="66">
        <f t="shared" si="207"/>
        <v>-0.47750000000000004</v>
      </c>
      <c r="G564" s="64"/>
      <c r="H564" s="70"/>
      <c r="I564" s="70"/>
      <c r="J564" s="66"/>
      <c r="K564" s="65"/>
      <c r="L564" s="66"/>
      <c r="M564" s="71"/>
      <c r="N564" s="52"/>
      <c r="O564" s="52"/>
      <c r="P564" s="51"/>
      <c r="Q564" s="21"/>
    </row>
    <row r="565" spans="1:17" x14ac:dyDescent="0.2">
      <c r="A565" s="130">
        <v>18</v>
      </c>
      <c r="B565" s="131">
        <v>-0.21</v>
      </c>
      <c r="C565" s="132"/>
      <c r="D565" s="66">
        <f t="shared" si="205"/>
        <v>-0.33400000000000002</v>
      </c>
      <c r="E565" s="65">
        <f t="shared" si="206"/>
        <v>2</v>
      </c>
      <c r="F565" s="66">
        <f t="shared" si="207"/>
        <v>-0.66800000000000004</v>
      </c>
      <c r="G565" s="65"/>
      <c r="H565" s="70"/>
      <c r="I565" s="70"/>
      <c r="J565" s="66"/>
      <c r="K565" s="65"/>
      <c r="L565" s="66"/>
      <c r="M565" s="69"/>
      <c r="N565" s="49"/>
      <c r="O565" s="49"/>
      <c r="P565" s="51"/>
      <c r="Q565" s="21"/>
    </row>
    <row r="566" spans="1:17" x14ac:dyDescent="0.2">
      <c r="A566" s="130">
        <v>20</v>
      </c>
      <c r="B566" s="131">
        <v>0.39300000000000002</v>
      </c>
      <c r="C566" s="132" t="s">
        <v>18</v>
      </c>
      <c r="D566" s="66">
        <f t="shared" si="205"/>
        <v>9.1500000000000012E-2</v>
      </c>
      <c r="E566" s="65">
        <f t="shared" si="206"/>
        <v>2</v>
      </c>
      <c r="F566" s="66">
        <f t="shared" si="207"/>
        <v>0.18300000000000002</v>
      </c>
      <c r="G566" s="65"/>
      <c r="H566" s="70">
        <v>0</v>
      </c>
      <c r="I566" s="70">
        <v>3.5379999999999998</v>
      </c>
      <c r="J566" s="66"/>
      <c r="K566" s="65"/>
      <c r="L566" s="66"/>
      <c r="M566" s="71"/>
      <c r="N566" s="52"/>
      <c r="O566" s="52"/>
      <c r="P566" s="51"/>
      <c r="Q566" s="21"/>
    </row>
    <row r="567" spans="1:17" x14ac:dyDescent="0.2">
      <c r="A567" s="130">
        <v>25</v>
      </c>
      <c r="B567" s="131">
        <v>0.39800000000000002</v>
      </c>
      <c r="C567" s="132"/>
      <c r="D567" s="66">
        <f t="shared" si="205"/>
        <v>0.39550000000000002</v>
      </c>
      <c r="E567" s="65">
        <f t="shared" si="206"/>
        <v>5</v>
      </c>
      <c r="F567" s="66">
        <f t="shared" si="207"/>
        <v>1.9775</v>
      </c>
      <c r="G567" s="65"/>
      <c r="H567" s="65">
        <f>H568-(I567-I568)*2</f>
        <v>0.19999999999999929</v>
      </c>
      <c r="I567" s="65">
        <v>3.53</v>
      </c>
      <c r="J567" s="66">
        <f t="shared" ref="J567:J571" si="208">AVERAGE(I566,I567)</f>
        <v>3.5339999999999998</v>
      </c>
      <c r="K567" s="65">
        <f t="shared" ref="K567:K571" si="209">H567-H566</f>
        <v>0.19999999999999929</v>
      </c>
      <c r="L567" s="66">
        <f t="shared" ref="L567:L571" si="210">K567*J567</f>
        <v>0.70679999999999743</v>
      </c>
      <c r="M567" s="71"/>
      <c r="N567" s="52"/>
      <c r="O567" s="52"/>
      <c r="P567" s="51"/>
      <c r="Q567" s="21"/>
    </row>
    <row r="568" spans="1:17" x14ac:dyDescent="0.2">
      <c r="A568" s="130">
        <v>30</v>
      </c>
      <c r="B568" s="131">
        <v>0.40300000000000002</v>
      </c>
      <c r="C568" s="132" t="s">
        <v>27</v>
      </c>
      <c r="D568" s="66">
        <f t="shared" si="205"/>
        <v>0.40050000000000002</v>
      </c>
      <c r="E568" s="65">
        <f t="shared" si="206"/>
        <v>5</v>
      </c>
      <c r="F568" s="66">
        <f t="shared" si="207"/>
        <v>2.0024999999999999</v>
      </c>
      <c r="G568" s="65"/>
      <c r="H568" s="70">
        <f>H569-9</f>
        <v>12.5</v>
      </c>
      <c r="I568" s="70">
        <f>I569</f>
        <v>-2.62</v>
      </c>
      <c r="J568" s="66">
        <f t="shared" si="208"/>
        <v>0.45499999999999985</v>
      </c>
      <c r="K568" s="65">
        <f t="shared" si="209"/>
        <v>12.3</v>
      </c>
      <c r="L568" s="66">
        <f t="shared" si="210"/>
        <v>5.596499999999998</v>
      </c>
      <c r="M568" s="69"/>
      <c r="N568" s="49"/>
      <c r="O568" s="49"/>
      <c r="P568" s="50"/>
      <c r="Q568" s="21"/>
    </row>
    <row r="569" spans="1:17" x14ac:dyDescent="0.2">
      <c r="A569" s="65"/>
      <c r="B569" s="66"/>
      <c r="D569" s="66">
        <f t="shared" si="205"/>
        <v>0.20150000000000001</v>
      </c>
      <c r="E569" s="65">
        <f t="shared" si="206"/>
        <v>-30</v>
      </c>
      <c r="F569" s="66">
        <f t="shared" si="207"/>
        <v>-6.0449999999999999</v>
      </c>
      <c r="G569" s="72"/>
      <c r="H569" s="70">
        <v>21.5</v>
      </c>
      <c r="I569" s="70">
        <v>-2.62</v>
      </c>
      <c r="J569" s="66">
        <f t="shared" si="208"/>
        <v>-2.62</v>
      </c>
      <c r="K569" s="65">
        <f t="shared" si="209"/>
        <v>9</v>
      </c>
      <c r="L569" s="66">
        <f t="shared" si="210"/>
        <v>-23.580000000000002</v>
      </c>
      <c r="M569" s="69"/>
      <c r="N569" s="49"/>
      <c r="O569" s="49"/>
      <c r="P569" s="50"/>
      <c r="Q569" s="21"/>
    </row>
    <row r="570" spans="1:17" x14ac:dyDescent="0.2">
      <c r="A570" s="65"/>
      <c r="B570" s="66"/>
      <c r="D570" s="66">
        <f t="shared" si="205"/>
        <v>0</v>
      </c>
      <c r="E570" s="65">
        <f t="shared" si="206"/>
        <v>0</v>
      </c>
      <c r="F570" s="66">
        <f t="shared" si="207"/>
        <v>0</v>
      </c>
      <c r="G570" s="72"/>
      <c r="H570" s="65">
        <f>H569+9</f>
        <v>30.5</v>
      </c>
      <c r="I570" s="65">
        <f>I569</f>
        <v>-2.62</v>
      </c>
      <c r="J570" s="66">
        <f t="shared" si="208"/>
        <v>-2.62</v>
      </c>
      <c r="K570" s="65">
        <f t="shared" si="209"/>
        <v>9</v>
      </c>
      <c r="L570" s="66">
        <f t="shared" si="210"/>
        <v>-23.580000000000002</v>
      </c>
      <c r="M570" s="69"/>
      <c r="N570" s="49"/>
      <c r="O570" s="49"/>
      <c r="P570" s="50"/>
      <c r="Q570" s="21"/>
    </row>
    <row r="571" spans="1:17" x14ac:dyDescent="0.2">
      <c r="A571" s="67"/>
      <c r="B571" s="73"/>
      <c r="D571" s="66">
        <f t="shared" si="205"/>
        <v>0</v>
      </c>
      <c r="E571" s="65">
        <f t="shared" si="206"/>
        <v>0</v>
      </c>
      <c r="F571" s="66">
        <f t="shared" si="207"/>
        <v>0</v>
      </c>
      <c r="G571" s="72"/>
      <c r="H571" s="65">
        <f>H570+(I571-I570)*2</f>
        <v>44.4</v>
      </c>
      <c r="I571" s="65">
        <v>4.33</v>
      </c>
      <c r="J571" s="66">
        <f t="shared" si="208"/>
        <v>0.85499999999999998</v>
      </c>
      <c r="K571" s="65">
        <f t="shared" si="209"/>
        <v>13.899999999999999</v>
      </c>
      <c r="L571" s="66">
        <f t="shared" si="210"/>
        <v>11.884499999999999</v>
      </c>
      <c r="M571" s="69"/>
      <c r="N571" s="49"/>
      <c r="O571" s="49"/>
      <c r="P571" s="50"/>
      <c r="Q571" s="21"/>
    </row>
    <row r="572" spans="1:17" x14ac:dyDescent="0.2">
      <c r="A572" s="77"/>
      <c r="B572" s="78"/>
      <c r="C572" s="79"/>
      <c r="D572" s="64"/>
      <c r="E572" s="64"/>
      <c r="F572" s="64"/>
      <c r="G572" s="64"/>
      <c r="H572" s="79"/>
      <c r="I572" s="64"/>
      <c r="J572" s="64"/>
      <c r="K572" s="64"/>
      <c r="L572" s="64"/>
      <c r="M572" s="50"/>
      <c r="N572" s="50"/>
      <c r="O572" s="50"/>
    </row>
    <row r="573" spans="1:17" ht="15" x14ac:dyDescent="0.2">
      <c r="A573" s="72" t="s">
        <v>7</v>
      </c>
      <c r="B573" s="72"/>
      <c r="C573" s="152">
        <v>2.9</v>
      </c>
      <c r="D573" s="152"/>
      <c r="H573" s="76"/>
      <c r="I573" s="76"/>
      <c r="J573" s="76"/>
      <c r="K573" s="76"/>
      <c r="L573" s="75"/>
      <c r="M573" s="56"/>
      <c r="N573" s="56"/>
      <c r="O573" s="50"/>
    </row>
    <row r="574" spans="1:17" x14ac:dyDescent="0.2">
      <c r="A574" s="153" t="s">
        <v>8</v>
      </c>
      <c r="B574" s="153"/>
      <c r="C574" s="153"/>
      <c r="D574" s="153"/>
      <c r="E574" s="153"/>
      <c r="F574" s="64" t="s">
        <v>5</v>
      </c>
      <c r="G574" s="153" t="s">
        <v>9</v>
      </c>
      <c r="H574" s="153"/>
      <c r="I574" s="153"/>
      <c r="J574" s="153"/>
      <c r="K574" s="153"/>
      <c r="L574" s="82"/>
      <c r="M574" s="61"/>
      <c r="N574" s="49"/>
      <c r="O574" s="50"/>
    </row>
    <row r="575" spans="1:17" x14ac:dyDescent="0.2">
      <c r="A575" s="130">
        <v>0</v>
      </c>
      <c r="B575" s="131">
        <v>0.44900000000000001</v>
      </c>
      <c r="C575" s="132" t="s">
        <v>27</v>
      </c>
      <c r="D575" s="65"/>
      <c r="E575" s="65"/>
      <c r="F575" s="65"/>
      <c r="G575" s="65"/>
      <c r="H575" s="67"/>
      <c r="I575" s="68"/>
      <c r="J575" s="66"/>
      <c r="K575" s="65"/>
      <c r="L575" s="66"/>
      <c r="M575" s="69"/>
      <c r="N575" s="49"/>
      <c r="O575" s="49"/>
      <c r="P575" s="50"/>
      <c r="Q575" s="21"/>
    </row>
    <row r="576" spans="1:17" x14ac:dyDescent="0.2">
      <c r="A576" s="130">
        <v>5</v>
      </c>
      <c r="B576" s="131">
        <v>0.45400000000000001</v>
      </c>
      <c r="C576" s="132"/>
      <c r="D576" s="66">
        <f t="shared" ref="D576:D590" si="211">(B575+B576)/2</f>
        <v>0.45150000000000001</v>
      </c>
      <c r="E576" s="65">
        <f t="shared" ref="E576:E590" si="212">A576-A575</f>
        <v>5</v>
      </c>
      <c r="F576" s="66">
        <f>D576*E576</f>
        <v>2.2575000000000003</v>
      </c>
      <c r="G576" s="65"/>
      <c r="H576" s="70"/>
      <c r="I576" s="70"/>
      <c r="J576" s="66"/>
      <c r="K576" s="65"/>
      <c r="L576" s="66"/>
      <c r="M576" s="69"/>
      <c r="N576" s="49"/>
      <c r="O576" s="49"/>
      <c r="P576" s="51"/>
      <c r="Q576" s="21"/>
    </row>
    <row r="577" spans="1:17" x14ac:dyDescent="0.2">
      <c r="A577" s="130">
        <v>10</v>
      </c>
      <c r="B577" s="131">
        <v>0.45900000000000002</v>
      </c>
      <c r="C577" s="132" t="s">
        <v>20</v>
      </c>
      <c r="D577" s="66">
        <f t="shared" si="211"/>
        <v>0.45650000000000002</v>
      </c>
      <c r="E577" s="65">
        <f t="shared" si="212"/>
        <v>5</v>
      </c>
      <c r="F577" s="66">
        <f t="shared" ref="F577:F590" si="213">D577*E577</f>
        <v>2.2825000000000002</v>
      </c>
      <c r="G577" s="65"/>
      <c r="H577" s="70"/>
      <c r="I577" s="70"/>
      <c r="J577" s="66"/>
      <c r="K577" s="65"/>
      <c r="L577" s="66"/>
      <c r="M577" s="69"/>
      <c r="N577" s="49"/>
      <c r="O577" s="49"/>
      <c r="P577" s="51"/>
      <c r="Q577" s="21"/>
    </row>
    <row r="578" spans="1:17" x14ac:dyDescent="0.2">
      <c r="A578" s="130">
        <v>11</v>
      </c>
      <c r="B578" s="131">
        <v>-8.5999999999999993E-2</v>
      </c>
      <c r="C578" s="132"/>
      <c r="D578" s="66">
        <f t="shared" si="211"/>
        <v>0.1865</v>
      </c>
      <c r="E578" s="65">
        <f t="shared" si="212"/>
        <v>1</v>
      </c>
      <c r="F578" s="66">
        <f t="shared" si="213"/>
        <v>0.1865</v>
      </c>
      <c r="G578" s="65"/>
      <c r="H578" s="70"/>
      <c r="I578" s="70"/>
      <c r="J578" s="66"/>
      <c r="K578" s="65"/>
      <c r="L578" s="66"/>
      <c r="M578" s="69"/>
      <c r="N578" s="49"/>
      <c r="O578" s="49"/>
      <c r="P578" s="51"/>
      <c r="Q578" s="21"/>
    </row>
    <row r="579" spans="1:17" x14ac:dyDescent="0.2">
      <c r="A579" s="130">
        <v>12</v>
      </c>
      <c r="B579" s="131">
        <v>-0.28599999999999998</v>
      </c>
      <c r="C579" s="132"/>
      <c r="D579" s="66">
        <f t="shared" si="211"/>
        <v>-0.186</v>
      </c>
      <c r="E579" s="65">
        <f t="shared" si="212"/>
        <v>1</v>
      </c>
      <c r="F579" s="66">
        <f t="shared" si="213"/>
        <v>-0.186</v>
      </c>
      <c r="G579" s="65"/>
      <c r="H579" s="70"/>
      <c r="I579" s="70"/>
      <c r="J579" s="66"/>
      <c r="K579" s="65"/>
      <c r="L579" s="66"/>
      <c r="M579" s="69"/>
      <c r="N579" s="49"/>
      <c r="O579" s="49"/>
      <c r="P579" s="51"/>
      <c r="Q579" s="21"/>
    </row>
    <row r="580" spans="1:17" x14ac:dyDescent="0.2">
      <c r="A580" s="130">
        <v>13</v>
      </c>
      <c r="B580" s="131">
        <v>-0.439</v>
      </c>
      <c r="C580" s="132"/>
      <c r="D580" s="66">
        <f t="shared" si="211"/>
        <v>-0.36249999999999999</v>
      </c>
      <c r="E580" s="65">
        <f t="shared" si="212"/>
        <v>1</v>
      </c>
      <c r="F580" s="66">
        <f t="shared" si="213"/>
        <v>-0.36249999999999999</v>
      </c>
      <c r="G580" s="65"/>
      <c r="H580" s="70"/>
      <c r="I580" s="70"/>
      <c r="J580" s="66"/>
      <c r="K580" s="65"/>
      <c r="L580" s="66"/>
      <c r="M580" s="69"/>
      <c r="N580" s="49"/>
      <c r="O580" s="49"/>
      <c r="P580" s="51"/>
      <c r="Q580" s="21"/>
    </row>
    <row r="581" spans="1:17" x14ac:dyDescent="0.2">
      <c r="A581" s="130">
        <v>14</v>
      </c>
      <c r="B581" s="131">
        <v>-0.49099999999999999</v>
      </c>
      <c r="C581" s="132" t="s">
        <v>19</v>
      </c>
      <c r="D581" s="66">
        <f t="shared" si="211"/>
        <v>-0.46499999999999997</v>
      </c>
      <c r="E581" s="65">
        <f t="shared" si="212"/>
        <v>1</v>
      </c>
      <c r="F581" s="66">
        <f t="shared" si="213"/>
        <v>-0.46499999999999997</v>
      </c>
      <c r="G581" s="64"/>
      <c r="H581" s="70"/>
      <c r="I581" s="70"/>
      <c r="J581" s="66"/>
      <c r="K581" s="65"/>
      <c r="L581" s="66"/>
      <c r="M581" s="69"/>
      <c r="N581" s="49"/>
      <c r="O581" s="49"/>
      <c r="P581" s="51"/>
      <c r="Q581" s="21"/>
    </row>
    <row r="582" spans="1:17" x14ac:dyDescent="0.2">
      <c r="A582" s="130">
        <v>15</v>
      </c>
      <c r="B582" s="131">
        <v>-0.442</v>
      </c>
      <c r="C582" s="132"/>
      <c r="D582" s="66">
        <f t="shared" si="211"/>
        <v>-0.46650000000000003</v>
      </c>
      <c r="E582" s="65">
        <f t="shared" si="212"/>
        <v>1</v>
      </c>
      <c r="F582" s="66">
        <f t="shared" si="213"/>
        <v>-0.46650000000000003</v>
      </c>
      <c r="G582" s="64"/>
      <c r="H582" s="70"/>
      <c r="I582" s="70"/>
      <c r="J582" s="66"/>
      <c r="K582" s="65"/>
      <c r="L582" s="66"/>
      <c r="M582" s="69"/>
      <c r="N582" s="49"/>
      <c r="O582" s="49"/>
      <c r="P582" s="51"/>
      <c r="Q582" s="21"/>
    </row>
    <row r="583" spans="1:17" x14ac:dyDescent="0.2">
      <c r="A583" s="130">
        <v>16</v>
      </c>
      <c r="B583" s="131">
        <v>-0.27500000000000002</v>
      </c>
      <c r="C583" s="132"/>
      <c r="D583" s="66">
        <f t="shared" si="211"/>
        <v>-0.35850000000000004</v>
      </c>
      <c r="E583" s="65">
        <f t="shared" si="212"/>
        <v>1</v>
      </c>
      <c r="F583" s="66">
        <f t="shared" si="213"/>
        <v>-0.35850000000000004</v>
      </c>
      <c r="G583" s="64"/>
      <c r="H583" s="70">
        <v>0</v>
      </c>
      <c r="I583" s="70">
        <v>2.4950000000000001</v>
      </c>
      <c r="J583" s="66"/>
      <c r="K583" s="65"/>
      <c r="L583" s="66"/>
      <c r="M583" s="71"/>
      <c r="N583" s="52"/>
      <c r="O583" s="52"/>
      <c r="P583" s="51"/>
      <c r="Q583" s="21"/>
    </row>
    <row r="584" spans="1:17" x14ac:dyDescent="0.2">
      <c r="A584" s="130">
        <v>17</v>
      </c>
      <c r="B584" s="131">
        <v>-8.1000000000000003E-2</v>
      </c>
      <c r="C584" s="132"/>
      <c r="D584" s="66">
        <f t="shared" si="211"/>
        <v>-0.17800000000000002</v>
      </c>
      <c r="E584" s="65">
        <f t="shared" si="212"/>
        <v>1</v>
      </c>
      <c r="F584" s="66">
        <f t="shared" si="213"/>
        <v>-0.17800000000000002</v>
      </c>
      <c r="G584" s="65"/>
      <c r="H584" s="70">
        <v>5</v>
      </c>
      <c r="I584" s="70">
        <v>2.5350000000000001</v>
      </c>
      <c r="J584" s="66">
        <f t="shared" ref="J584:J590" si="214">AVERAGE(I583,I584)</f>
        <v>2.5150000000000001</v>
      </c>
      <c r="K584" s="65">
        <f t="shared" ref="K584:K590" si="215">H584-H583</f>
        <v>5</v>
      </c>
      <c r="L584" s="66">
        <f t="shared" ref="L584:L590" si="216">K584*J584</f>
        <v>12.575000000000001</v>
      </c>
      <c r="M584" s="69"/>
      <c r="N584" s="49"/>
      <c r="O584" s="49"/>
      <c r="P584" s="51"/>
      <c r="Q584" s="21"/>
    </row>
    <row r="585" spans="1:17" x14ac:dyDescent="0.2">
      <c r="A585" s="130">
        <v>18</v>
      </c>
      <c r="B585" s="131">
        <v>1.258</v>
      </c>
      <c r="C585" s="132" t="s">
        <v>18</v>
      </c>
      <c r="D585" s="66">
        <f t="shared" si="211"/>
        <v>0.58850000000000002</v>
      </c>
      <c r="E585" s="65">
        <f t="shared" si="212"/>
        <v>1</v>
      </c>
      <c r="F585" s="66">
        <f t="shared" si="213"/>
        <v>0.58850000000000002</v>
      </c>
      <c r="G585" s="65"/>
      <c r="H585" s="70">
        <v>6</v>
      </c>
      <c r="I585" s="70">
        <v>2.5939999999999999</v>
      </c>
      <c r="J585" s="66">
        <f t="shared" si="214"/>
        <v>2.5644999999999998</v>
      </c>
      <c r="K585" s="65">
        <f t="shared" si="215"/>
        <v>1</v>
      </c>
      <c r="L585" s="66">
        <f t="shared" si="216"/>
        <v>2.5644999999999998</v>
      </c>
      <c r="M585" s="71"/>
      <c r="N585" s="52"/>
      <c r="O585" s="52"/>
      <c r="P585" s="51"/>
      <c r="Q585" s="21"/>
    </row>
    <row r="586" spans="1:17" x14ac:dyDescent="0.2">
      <c r="A586" s="130">
        <v>20</v>
      </c>
      <c r="B586" s="131">
        <v>1.254</v>
      </c>
      <c r="C586" s="132"/>
      <c r="D586" s="66">
        <f t="shared" si="211"/>
        <v>1.256</v>
      </c>
      <c r="E586" s="65">
        <f t="shared" si="212"/>
        <v>2</v>
      </c>
      <c r="F586" s="66">
        <f t="shared" si="213"/>
        <v>2.512</v>
      </c>
      <c r="G586" s="65"/>
      <c r="H586" s="65">
        <f>H587-(I586-I587)*2</f>
        <v>7.3000000000000007</v>
      </c>
      <c r="I586" s="65">
        <v>3</v>
      </c>
      <c r="J586" s="66">
        <f t="shared" si="214"/>
        <v>2.7969999999999997</v>
      </c>
      <c r="K586" s="65">
        <f t="shared" si="215"/>
        <v>1.3000000000000007</v>
      </c>
      <c r="L586" s="66">
        <f t="shared" si="216"/>
        <v>3.6361000000000017</v>
      </c>
      <c r="M586" s="71"/>
      <c r="N586" s="52"/>
      <c r="O586" s="52"/>
      <c r="P586" s="51"/>
      <c r="Q586" s="21"/>
    </row>
    <row r="587" spans="1:17" x14ac:dyDescent="0.2">
      <c r="A587" s="130">
        <v>20.5</v>
      </c>
      <c r="B587" s="131">
        <v>0.47899999999999998</v>
      </c>
      <c r="C587" s="132"/>
      <c r="D587" s="66">
        <f t="shared" si="211"/>
        <v>0.86650000000000005</v>
      </c>
      <c r="E587" s="65">
        <f t="shared" si="212"/>
        <v>0.5</v>
      </c>
      <c r="F587" s="66">
        <f t="shared" si="213"/>
        <v>0.43325000000000002</v>
      </c>
      <c r="G587" s="65"/>
      <c r="H587" s="70">
        <f>H588-9</f>
        <v>18.5</v>
      </c>
      <c r="I587" s="70">
        <f>I588</f>
        <v>-2.6</v>
      </c>
      <c r="J587" s="66">
        <f t="shared" si="214"/>
        <v>0.19999999999999996</v>
      </c>
      <c r="K587" s="65">
        <f t="shared" si="215"/>
        <v>11.2</v>
      </c>
      <c r="L587" s="66">
        <f t="shared" si="216"/>
        <v>2.2399999999999993</v>
      </c>
      <c r="M587" s="69"/>
      <c r="N587" s="49"/>
      <c r="O587" s="49"/>
      <c r="P587" s="50"/>
      <c r="Q587" s="21"/>
    </row>
    <row r="588" spans="1:17" x14ac:dyDescent="0.2">
      <c r="A588" s="130">
        <v>25</v>
      </c>
      <c r="B588" s="131">
        <v>0.48399999999999999</v>
      </c>
      <c r="C588" s="132"/>
      <c r="D588" s="66">
        <f t="shared" si="211"/>
        <v>0.48149999999999998</v>
      </c>
      <c r="E588" s="65">
        <f t="shared" si="212"/>
        <v>4.5</v>
      </c>
      <c r="F588" s="66">
        <f t="shared" si="213"/>
        <v>2.16675</v>
      </c>
      <c r="G588" s="72"/>
      <c r="H588" s="70">
        <v>27.5</v>
      </c>
      <c r="I588" s="70">
        <v>-2.6</v>
      </c>
      <c r="J588" s="66">
        <f t="shared" si="214"/>
        <v>-2.6</v>
      </c>
      <c r="K588" s="65">
        <f t="shared" si="215"/>
        <v>9</v>
      </c>
      <c r="L588" s="66">
        <f t="shared" si="216"/>
        <v>-23.400000000000002</v>
      </c>
      <c r="M588" s="69"/>
      <c r="N588" s="49"/>
      <c r="O588" s="49"/>
      <c r="P588" s="50"/>
      <c r="Q588" s="21"/>
    </row>
    <row r="589" spans="1:17" x14ac:dyDescent="0.2">
      <c r="A589" s="130">
        <v>30</v>
      </c>
      <c r="B589" s="131">
        <v>0.48899999999999999</v>
      </c>
      <c r="C589" s="132" t="s">
        <v>27</v>
      </c>
      <c r="D589" s="66">
        <f t="shared" si="211"/>
        <v>0.48649999999999999</v>
      </c>
      <c r="E589" s="65">
        <f t="shared" si="212"/>
        <v>5</v>
      </c>
      <c r="F589" s="66">
        <f t="shared" si="213"/>
        <v>2.4325000000000001</v>
      </c>
      <c r="G589" s="72"/>
      <c r="H589" s="65">
        <f>H588+9</f>
        <v>36.5</v>
      </c>
      <c r="I589" s="65">
        <f>I588</f>
        <v>-2.6</v>
      </c>
      <c r="J589" s="66">
        <f t="shared" si="214"/>
        <v>-2.6</v>
      </c>
      <c r="K589" s="65">
        <f t="shared" si="215"/>
        <v>9</v>
      </c>
      <c r="L589" s="66">
        <f t="shared" si="216"/>
        <v>-23.400000000000002</v>
      </c>
      <c r="M589" s="69"/>
      <c r="N589" s="49"/>
      <c r="O589" s="49"/>
      <c r="P589" s="50"/>
      <c r="Q589" s="21"/>
    </row>
    <row r="590" spans="1:17" x14ac:dyDescent="0.2">
      <c r="A590" s="67"/>
      <c r="B590" s="73"/>
      <c r="D590" s="66">
        <f t="shared" si="211"/>
        <v>0.2445</v>
      </c>
      <c r="E590" s="65">
        <f t="shared" si="212"/>
        <v>-30</v>
      </c>
      <c r="F590" s="66">
        <f t="shared" si="213"/>
        <v>-7.335</v>
      </c>
      <c r="G590" s="72"/>
      <c r="H590" s="65">
        <f>H589+(I590-I589)*2</f>
        <v>51.519999999999996</v>
      </c>
      <c r="I590" s="65">
        <v>4.91</v>
      </c>
      <c r="J590" s="66">
        <f t="shared" si="214"/>
        <v>1.155</v>
      </c>
      <c r="K590" s="65">
        <f t="shared" si="215"/>
        <v>15.019999999999996</v>
      </c>
      <c r="L590" s="66">
        <f t="shared" si="216"/>
        <v>17.348099999999995</v>
      </c>
      <c r="M590" s="69"/>
      <c r="N590" s="49"/>
      <c r="O590" s="49"/>
      <c r="P590" s="50"/>
      <c r="Q590" s="21"/>
    </row>
    <row r="591" spans="1:17" x14ac:dyDescent="0.2">
      <c r="A591" s="77"/>
      <c r="B591" s="78"/>
      <c r="C591" s="79"/>
      <c r="D591" s="64"/>
      <c r="E591" s="64"/>
      <c r="F591" s="64"/>
      <c r="G591" s="64"/>
      <c r="H591" s="79"/>
      <c r="I591" s="64"/>
      <c r="J591" s="64"/>
      <c r="K591" s="64"/>
      <c r="L591" s="64"/>
      <c r="M591" s="50"/>
      <c r="N591" s="50"/>
      <c r="O591" s="50"/>
    </row>
    <row r="592" spans="1:17" ht="15" x14ac:dyDescent="0.2">
      <c r="A592" s="72" t="s">
        <v>7</v>
      </c>
      <c r="B592" s="72"/>
      <c r="C592" s="152">
        <v>3</v>
      </c>
      <c r="D592" s="152"/>
      <c r="H592" s="76"/>
      <c r="I592" s="76"/>
      <c r="J592" s="76"/>
      <c r="K592" s="76"/>
      <c r="L592" s="75"/>
      <c r="M592" s="56"/>
      <c r="N592" s="56"/>
      <c r="O592" s="50"/>
    </row>
    <row r="593" spans="1:17" x14ac:dyDescent="0.2">
      <c r="A593" s="153" t="s">
        <v>8</v>
      </c>
      <c r="B593" s="153"/>
      <c r="C593" s="153"/>
      <c r="D593" s="153"/>
      <c r="E593" s="153"/>
      <c r="F593" s="64" t="s">
        <v>5</v>
      </c>
      <c r="G593" s="153" t="s">
        <v>9</v>
      </c>
      <c r="H593" s="153"/>
      <c r="I593" s="153"/>
      <c r="J593" s="153"/>
      <c r="K593" s="153"/>
      <c r="L593" s="82"/>
      <c r="M593" s="61"/>
      <c r="N593" s="49"/>
      <c r="O593" s="50"/>
    </row>
    <row r="594" spans="1:17" x14ac:dyDescent="0.2">
      <c r="A594" s="130">
        <v>0</v>
      </c>
      <c r="B594" s="131">
        <v>0.42899999999999999</v>
      </c>
      <c r="C594" s="132" t="s">
        <v>27</v>
      </c>
      <c r="D594" s="65"/>
      <c r="E594" s="65"/>
      <c r="F594" s="65"/>
      <c r="G594" s="65"/>
      <c r="H594" s="67"/>
      <c r="I594" s="68"/>
      <c r="J594" s="66"/>
      <c r="K594" s="65"/>
      <c r="L594" s="66"/>
      <c r="M594" s="69"/>
      <c r="N594" s="49"/>
      <c r="O594" s="49"/>
      <c r="P594" s="50"/>
      <c r="Q594" s="21"/>
    </row>
    <row r="595" spans="1:17" x14ac:dyDescent="0.2">
      <c r="A595" s="130">
        <v>5</v>
      </c>
      <c r="B595" s="131">
        <v>0.42399999999999999</v>
      </c>
      <c r="C595" s="132"/>
      <c r="D595" s="66">
        <f t="shared" ref="D595:D609" si="217">(B594+B595)/2</f>
        <v>0.42649999999999999</v>
      </c>
      <c r="E595" s="65">
        <f t="shared" ref="E595:E609" si="218">A595-A594</f>
        <v>5</v>
      </c>
      <c r="F595" s="66">
        <f>D595*E595</f>
        <v>2.1324999999999998</v>
      </c>
      <c r="G595" s="65"/>
      <c r="H595" s="70"/>
      <c r="I595" s="70"/>
      <c r="J595" s="66"/>
      <c r="K595" s="65"/>
      <c r="L595" s="66"/>
      <c r="M595" s="69"/>
      <c r="N595" s="49"/>
      <c r="O595" s="49"/>
      <c r="P595" s="51"/>
      <c r="Q595" s="21"/>
    </row>
    <row r="596" spans="1:17" x14ac:dyDescent="0.2">
      <c r="A596" s="130">
        <v>10</v>
      </c>
      <c r="B596" s="131">
        <v>0.41899999999999998</v>
      </c>
      <c r="C596" s="132" t="s">
        <v>20</v>
      </c>
      <c r="D596" s="66">
        <f t="shared" si="217"/>
        <v>0.42149999999999999</v>
      </c>
      <c r="E596" s="65">
        <f t="shared" si="218"/>
        <v>5</v>
      </c>
      <c r="F596" s="66">
        <f t="shared" ref="F596:F609" si="219">D596*E596</f>
        <v>2.1074999999999999</v>
      </c>
      <c r="G596" s="65"/>
      <c r="H596" s="70"/>
      <c r="I596" s="70"/>
      <c r="J596" s="66"/>
      <c r="K596" s="65"/>
      <c r="L596" s="66"/>
      <c r="M596" s="69"/>
      <c r="N596" s="49"/>
      <c r="O596" s="49"/>
      <c r="P596" s="51"/>
      <c r="Q596" s="21"/>
    </row>
    <row r="597" spans="1:17" x14ac:dyDescent="0.2">
      <c r="A597" s="130">
        <v>11</v>
      </c>
      <c r="B597" s="131">
        <v>2.5000000000000001E-2</v>
      </c>
      <c r="C597" s="132"/>
      <c r="D597" s="66">
        <f t="shared" si="217"/>
        <v>0.222</v>
      </c>
      <c r="E597" s="65">
        <f t="shared" si="218"/>
        <v>1</v>
      </c>
      <c r="F597" s="66">
        <f t="shared" si="219"/>
        <v>0.222</v>
      </c>
      <c r="G597" s="65"/>
      <c r="H597" s="70">
        <v>0</v>
      </c>
      <c r="I597" s="70">
        <v>1.2849999999999999</v>
      </c>
      <c r="J597" s="66"/>
      <c r="K597" s="65"/>
      <c r="L597" s="66"/>
      <c r="M597" s="69"/>
      <c r="N597" s="49"/>
      <c r="O597" s="49"/>
      <c r="P597" s="51"/>
      <c r="Q597" s="21"/>
    </row>
    <row r="598" spans="1:17" x14ac:dyDescent="0.2">
      <c r="A598" s="130">
        <v>12</v>
      </c>
      <c r="B598" s="131">
        <v>-0.18099999999999999</v>
      </c>
      <c r="C598" s="132"/>
      <c r="D598" s="66">
        <f t="shared" si="217"/>
        <v>-7.8E-2</v>
      </c>
      <c r="E598" s="65">
        <f t="shared" si="218"/>
        <v>1</v>
      </c>
      <c r="F598" s="66">
        <f t="shared" si="219"/>
        <v>-7.8E-2</v>
      </c>
      <c r="G598" s="65"/>
      <c r="H598" s="70">
        <v>5</v>
      </c>
      <c r="I598" s="70">
        <v>1.3320000000000001</v>
      </c>
      <c r="J598" s="66">
        <f t="shared" ref="J598:J599" si="220">AVERAGE(I597,I598)</f>
        <v>1.3085</v>
      </c>
      <c r="K598" s="65">
        <f t="shared" ref="K598:K599" si="221">H598-H597</f>
        <v>5</v>
      </c>
      <c r="L598" s="66">
        <f t="shared" ref="L598:L599" si="222">K598*J598</f>
        <v>6.5425000000000004</v>
      </c>
      <c r="M598" s="69"/>
      <c r="N598" s="49"/>
      <c r="O598" s="49"/>
      <c r="P598" s="51"/>
      <c r="Q598" s="21"/>
    </row>
    <row r="599" spans="1:17" x14ac:dyDescent="0.2">
      <c r="A599" s="130">
        <v>13</v>
      </c>
      <c r="B599" s="131">
        <v>-0.373</v>
      </c>
      <c r="C599" s="132"/>
      <c r="D599" s="66">
        <f t="shared" si="217"/>
        <v>-0.27700000000000002</v>
      </c>
      <c r="E599" s="65">
        <f t="shared" si="218"/>
        <v>1</v>
      </c>
      <c r="F599" s="66">
        <f t="shared" si="219"/>
        <v>-0.27700000000000002</v>
      </c>
      <c r="G599" s="65"/>
      <c r="H599" s="70">
        <v>7</v>
      </c>
      <c r="I599" s="70">
        <v>2.2360000000000002</v>
      </c>
      <c r="J599" s="66">
        <f t="shared" si="220"/>
        <v>1.7840000000000003</v>
      </c>
      <c r="K599" s="65">
        <f t="shared" si="221"/>
        <v>2</v>
      </c>
      <c r="L599" s="66">
        <f t="shared" si="222"/>
        <v>3.5680000000000005</v>
      </c>
      <c r="M599" s="69"/>
      <c r="N599" s="49"/>
      <c r="O599" s="49"/>
      <c r="P599" s="51"/>
      <c r="Q599" s="21"/>
    </row>
    <row r="600" spans="1:17" x14ac:dyDescent="0.2">
      <c r="A600" s="130">
        <v>14</v>
      </c>
      <c r="B600" s="131">
        <v>-0.436</v>
      </c>
      <c r="C600" s="132" t="s">
        <v>19</v>
      </c>
      <c r="D600" s="66">
        <f t="shared" si="217"/>
        <v>-0.40449999999999997</v>
      </c>
      <c r="E600" s="65">
        <f t="shared" si="218"/>
        <v>1</v>
      </c>
      <c r="F600" s="66">
        <f t="shared" si="219"/>
        <v>-0.40449999999999997</v>
      </c>
      <c r="G600" s="64"/>
      <c r="H600" s="70">
        <v>10</v>
      </c>
      <c r="I600" s="70">
        <v>2.222</v>
      </c>
      <c r="J600" s="66">
        <f t="shared" ref="J600:J609" si="223">AVERAGE(I599,I600)</f>
        <v>2.2290000000000001</v>
      </c>
      <c r="K600" s="65">
        <f t="shared" ref="K600:K609" si="224">H600-H599</f>
        <v>3</v>
      </c>
      <c r="L600" s="66">
        <f t="shared" ref="L600:L609" si="225">K600*J600</f>
        <v>6.6870000000000003</v>
      </c>
      <c r="M600" s="69"/>
      <c r="N600" s="49"/>
      <c r="O600" s="49"/>
      <c r="P600" s="51"/>
      <c r="Q600" s="21"/>
    </row>
    <row r="601" spans="1:17" x14ac:dyDescent="0.2">
      <c r="A601" s="130">
        <v>15</v>
      </c>
      <c r="B601" s="131">
        <v>-0.372</v>
      </c>
      <c r="C601" s="132"/>
      <c r="D601" s="66">
        <f t="shared" si="217"/>
        <v>-0.40400000000000003</v>
      </c>
      <c r="E601" s="65">
        <f t="shared" si="218"/>
        <v>1</v>
      </c>
      <c r="F601" s="66">
        <f t="shared" si="219"/>
        <v>-0.40400000000000003</v>
      </c>
      <c r="G601" s="64"/>
      <c r="H601" s="70">
        <v>12</v>
      </c>
      <c r="I601" s="70">
        <v>0.73199999999999998</v>
      </c>
      <c r="J601" s="66">
        <f t="shared" si="223"/>
        <v>1.4769999999999999</v>
      </c>
      <c r="K601" s="65">
        <f t="shared" si="224"/>
        <v>2</v>
      </c>
      <c r="L601" s="66">
        <f t="shared" si="225"/>
        <v>2.9539999999999997</v>
      </c>
      <c r="M601" s="69"/>
      <c r="N601" s="49"/>
      <c r="O601" s="49"/>
      <c r="P601" s="51"/>
      <c r="Q601" s="21"/>
    </row>
    <row r="602" spans="1:17" x14ac:dyDescent="0.2">
      <c r="A602" s="130">
        <v>16</v>
      </c>
      <c r="B602" s="131">
        <v>-0.14199999999999999</v>
      </c>
      <c r="C602" s="132"/>
      <c r="D602" s="66">
        <f t="shared" si="217"/>
        <v>-0.25700000000000001</v>
      </c>
      <c r="E602" s="65">
        <f t="shared" si="218"/>
        <v>1</v>
      </c>
      <c r="F602" s="66">
        <f t="shared" si="219"/>
        <v>-0.25700000000000001</v>
      </c>
      <c r="G602" s="64"/>
      <c r="H602" s="70">
        <v>14</v>
      </c>
      <c r="I602" s="70">
        <v>0.13200000000000001</v>
      </c>
      <c r="J602" s="66">
        <f t="shared" si="223"/>
        <v>0.432</v>
      </c>
      <c r="K602" s="65">
        <f t="shared" si="224"/>
        <v>2</v>
      </c>
      <c r="L602" s="66">
        <f t="shared" si="225"/>
        <v>0.86399999999999999</v>
      </c>
      <c r="M602" s="71"/>
      <c r="N602" s="52"/>
      <c r="O602" s="52"/>
      <c r="P602" s="51"/>
      <c r="Q602" s="21"/>
    </row>
    <row r="603" spans="1:17" x14ac:dyDescent="0.2">
      <c r="A603" s="130">
        <v>17</v>
      </c>
      <c r="B603" s="131">
        <v>8.9999999999999993E-3</v>
      </c>
      <c r="C603" s="132"/>
      <c r="D603" s="66">
        <f t="shared" si="217"/>
        <v>-6.649999999999999E-2</v>
      </c>
      <c r="E603" s="65">
        <f t="shared" si="218"/>
        <v>1</v>
      </c>
      <c r="F603" s="66">
        <f t="shared" si="219"/>
        <v>-6.649999999999999E-2</v>
      </c>
      <c r="G603" s="65"/>
      <c r="H603" s="70">
        <v>17</v>
      </c>
      <c r="I603" s="70">
        <v>-0.77200000000000002</v>
      </c>
      <c r="J603" s="66">
        <f t="shared" si="223"/>
        <v>-0.32</v>
      </c>
      <c r="K603" s="65">
        <f t="shared" si="224"/>
        <v>3</v>
      </c>
      <c r="L603" s="66">
        <f t="shared" si="225"/>
        <v>-0.96</v>
      </c>
      <c r="M603" s="69"/>
      <c r="N603" s="49"/>
      <c r="O603" s="49"/>
      <c r="P603" s="51"/>
      <c r="Q603" s="21"/>
    </row>
    <row r="604" spans="1:17" x14ac:dyDescent="0.2">
      <c r="A604" s="130">
        <v>18</v>
      </c>
      <c r="B604" s="131">
        <v>1.2090000000000001</v>
      </c>
      <c r="C604" s="132" t="s">
        <v>18</v>
      </c>
      <c r="D604" s="66">
        <f t="shared" si="217"/>
        <v>0.60899999999999999</v>
      </c>
      <c r="E604" s="65">
        <f t="shared" si="218"/>
        <v>1</v>
      </c>
      <c r="F604" s="66">
        <f t="shared" si="219"/>
        <v>0.60899999999999999</v>
      </c>
      <c r="G604" s="65"/>
      <c r="H604" s="70">
        <v>20</v>
      </c>
      <c r="I604" s="70">
        <v>-1.0640000000000001</v>
      </c>
      <c r="J604" s="66">
        <f t="shared" si="223"/>
        <v>-0.91800000000000004</v>
      </c>
      <c r="K604" s="65">
        <f t="shared" si="224"/>
        <v>3</v>
      </c>
      <c r="L604" s="66">
        <f t="shared" si="225"/>
        <v>-2.754</v>
      </c>
      <c r="M604" s="71"/>
      <c r="N604" s="52"/>
      <c r="O604" s="52"/>
      <c r="P604" s="51"/>
      <c r="Q604" s="21"/>
    </row>
    <row r="605" spans="1:17" x14ac:dyDescent="0.2">
      <c r="A605" s="130">
        <v>20</v>
      </c>
      <c r="B605" s="131">
        <v>1.204</v>
      </c>
      <c r="C605" s="132"/>
      <c r="D605" s="66">
        <f t="shared" si="217"/>
        <v>1.2065000000000001</v>
      </c>
      <c r="E605" s="65">
        <f t="shared" si="218"/>
        <v>2</v>
      </c>
      <c r="F605" s="66">
        <f t="shared" si="219"/>
        <v>2.4130000000000003</v>
      </c>
      <c r="G605" s="65"/>
      <c r="H605" s="65">
        <f>H606-(I605-I606)*2</f>
        <v>21.94</v>
      </c>
      <c r="I605" s="65">
        <v>-1.3</v>
      </c>
      <c r="J605" s="66">
        <f t="shared" si="223"/>
        <v>-1.1819999999999999</v>
      </c>
      <c r="K605" s="65">
        <f t="shared" si="224"/>
        <v>1.9400000000000013</v>
      </c>
      <c r="L605" s="66">
        <f t="shared" si="225"/>
        <v>-2.2930800000000016</v>
      </c>
      <c r="M605" s="71"/>
      <c r="N605" s="52"/>
      <c r="O605" s="52"/>
      <c r="P605" s="51"/>
      <c r="Q605" s="21"/>
    </row>
    <row r="606" spans="1:17" x14ac:dyDescent="0.2">
      <c r="A606" s="130">
        <v>20.5</v>
      </c>
      <c r="B606" s="131">
        <v>0.48899999999999999</v>
      </c>
      <c r="C606" s="132"/>
      <c r="D606" s="66">
        <f t="shared" si="217"/>
        <v>0.84650000000000003</v>
      </c>
      <c r="E606" s="65">
        <f t="shared" si="218"/>
        <v>0.5</v>
      </c>
      <c r="F606" s="66">
        <f t="shared" si="219"/>
        <v>0.42325000000000002</v>
      </c>
      <c r="G606" s="65"/>
      <c r="H606" s="70">
        <f>H607-9</f>
        <v>24.5</v>
      </c>
      <c r="I606" s="70">
        <f>I607</f>
        <v>-2.58</v>
      </c>
      <c r="J606" s="66">
        <f t="shared" si="223"/>
        <v>-1.94</v>
      </c>
      <c r="K606" s="65">
        <f t="shared" si="224"/>
        <v>2.5599999999999987</v>
      </c>
      <c r="L606" s="66">
        <f t="shared" si="225"/>
        <v>-4.9663999999999975</v>
      </c>
      <c r="M606" s="69"/>
      <c r="N606" s="49"/>
      <c r="O606" s="49"/>
      <c r="P606" s="50"/>
      <c r="Q606" s="21"/>
    </row>
    <row r="607" spans="1:17" x14ac:dyDescent="0.2">
      <c r="A607" s="130">
        <v>25</v>
      </c>
      <c r="B607" s="131">
        <v>0.49399999999999999</v>
      </c>
      <c r="C607" s="132"/>
      <c r="D607" s="66">
        <f t="shared" si="217"/>
        <v>0.49149999999999999</v>
      </c>
      <c r="E607" s="65">
        <f t="shared" si="218"/>
        <v>4.5</v>
      </c>
      <c r="F607" s="66">
        <f t="shared" si="219"/>
        <v>2.2117499999999999</v>
      </c>
      <c r="G607" s="72"/>
      <c r="H607" s="70">
        <v>33.5</v>
      </c>
      <c r="I607" s="70">
        <v>-2.58</v>
      </c>
      <c r="J607" s="66">
        <f t="shared" si="223"/>
        <v>-2.58</v>
      </c>
      <c r="K607" s="65">
        <f t="shared" si="224"/>
        <v>9</v>
      </c>
      <c r="L607" s="66">
        <f t="shared" si="225"/>
        <v>-23.22</v>
      </c>
      <c r="M607" s="69"/>
      <c r="N607" s="49"/>
      <c r="O607" s="49"/>
      <c r="P607" s="50"/>
      <c r="Q607" s="21"/>
    </row>
    <row r="608" spans="1:17" x14ac:dyDescent="0.2">
      <c r="A608" s="130">
        <v>30</v>
      </c>
      <c r="B608" s="131">
        <v>0.499</v>
      </c>
      <c r="C608" s="132" t="s">
        <v>27</v>
      </c>
      <c r="D608" s="66">
        <f t="shared" si="217"/>
        <v>0.4965</v>
      </c>
      <c r="E608" s="65">
        <f t="shared" si="218"/>
        <v>5</v>
      </c>
      <c r="F608" s="66">
        <f t="shared" si="219"/>
        <v>2.4824999999999999</v>
      </c>
      <c r="G608" s="72"/>
      <c r="H608" s="65">
        <f>H607+9</f>
        <v>42.5</v>
      </c>
      <c r="I608" s="65">
        <f>I607</f>
        <v>-2.58</v>
      </c>
      <c r="J608" s="66">
        <f t="shared" si="223"/>
        <v>-2.58</v>
      </c>
      <c r="K608" s="65">
        <f t="shared" si="224"/>
        <v>9</v>
      </c>
      <c r="L608" s="66">
        <f t="shared" si="225"/>
        <v>-23.22</v>
      </c>
      <c r="M608" s="69"/>
      <c r="N608" s="49"/>
      <c r="O608" s="49"/>
      <c r="P608" s="50"/>
      <c r="Q608" s="21"/>
    </row>
    <row r="609" spans="1:17" x14ac:dyDescent="0.2">
      <c r="A609" s="67"/>
      <c r="B609" s="73"/>
      <c r="D609" s="66">
        <f t="shared" si="217"/>
        <v>0.2495</v>
      </c>
      <c r="E609" s="65">
        <f t="shared" si="218"/>
        <v>-30</v>
      </c>
      <c r="F609" s="66">
        <f t="shared" si="219"/>
        <v>-7.4850000000000003</v>
      </c>
      <c r="G609" s="72"/>
      <c r="H609" s="65">
        <f>H608+(I609-I608)*2</f>
        <v>46.06</v>
      </c>
      <c r="I609" s="65">
        <v>-0.8</v>
      </c>
      <c r="J609" s="66">
        <f t="shared" si="223"/>
        <v>-1.69</v>
      </c>
      <c r="K609" s="65">
        <f t="shared" si="224"/>
        <v>3.5600000000000023</v>
      </c>
      <c r="L609" s="66">
        <f t="shared" si="225"/>
        <v>-6.0164000000000035</v>
      </c>
      <c r="M609" s="69"/>
      <c r="N609" s="49"/>
      <c r="O609" s="49"/>
      <c r="P609" s="50"/>
      <c r="Q609" s="21"/>
    </row>
    <row r="610" spans="1:17" x14ac:dyDescent="0.2">
      <c r="A610" s="67"/>
      <c r="B610" s="73"/>
      <c r="C610" s="66"/>
      <c r="D610" s="65"/>
      <c r="E610" s="66"/>
      <c r="F610" s="65" t="s">
        <v>10</v>
      </c>
      <c r="G610" s="65"/>
      <c r="H610" s="65" t="e">
        <f>#REF!</f>
        <v>#REF!</v>
      </c>
      <c r="I610" s="66" t="s">
        <v>11</v>
      </c>
      <c r="J610" s="65" t="e">
        <f>#REF!</f>
        <v>#REF!</v>
      </c>
      <c r="K610" s="66" t="e">
        <f>H610-J610</f>
        <v>#REF!</v>
      </c>
      <c r="L610" s="69"/>
      <c r="M610" s="49"/>
      <c r="N610" s="49"/>
      <c r="O610" s="50"/>
      <c r="P610" s="21"/>
    </row>
    <row r="611" spans="1:17" ht="15" x14ac:dyDescent="0.2">
      <c r="A611" s="72" t="s">
        <v>7</v>
      </c>
      <c r="B611" s="72"/>
      <c r="C611" s="152">
        <v>3.1</v>
      </c>
      <c r="D611" s="152"/>
      <c r="H611" s="76"/>
      <c r="I611" s="76"/>
      <c r="J611" s="76"/>
      <c r="K611" s="76"/>
      <c r="L611" s="75"/>
      <c r="M611" s="56"/>
      <c r="N611" s="56"/>
      <c r="O611" s="50"/>
    </row>
    <row r="612" spans="1:17" x14ac:dyDescent="0.2">
      <c r="A612" s="153" t="s">
        <v>8</v>
      </c>
      <c r="B612" s="153"/>
      <c r="C612" s="153"/>
      <c r="D612" s="153"/>
      <c r="E612" s="153"/>
      <c r="F612" s="64" t="s">
        <v>5</v>
      </c>
      <c r="G612" s="153" t="s">
        <v>9</v>
      </c>
      <c r="H612" s="153"/>
      <c r="I612" s="153"/>
      <c r="J612" s="153"/>
      <c r="K612" s="153"/>
      <c r="L612" s="82"/>
      <c r="M612" s="61"/>
      <c r="N612" s="49"/>
      <c r="O612" s="50"/>
    </row>
    <row r="613" spans="1:17" x14ac:dyDescent="0.2">
      <c r="A613" s="130">
        <v>0</v>
      </c>
      <c r="B613" s="131">
        <v>0.26</v>
      </c>
      <c r="C613" s="132" t="s">
        <v>27</v>
      </c>
      <c r="D613" s="65"/>
      <c r="E613" s="65"/>
      <c r="F613" s="65"/>
      <c r="G613" s="65"/>
      <c r="H613" s="67"/>
      <c r="I613" s="68"/>
      <c r="J613" s="66"/>
      <c r="K613" s="65"/>
      <c r="L613" s="66"/>
      <c r="M613" s="69"/>
      <c r="N613" s="49"/>
      <c r="O613" s="49"/>
      <c r="P613" s="50"/>
      <c r="Q613" s="21"/>
    </row>
    <row r="614" spans="1:17" x14ac:dyDescent="0.2">
      <c r="A614" s="130">
        <v>5</v>
      </c>
      <c r="B614" s="131">
        <v>0.26100000000000001</v>
      </c>
      <c r="C614" s="132"/>
      <c r="D614" s="66">
        <f t="shared" ref="D614:D628" si="226">(B613+B614)/2</f>
        <v>0.26050000000000001</v>
      </c>
      <c r="E614" s="65">
        <f t="shared" ref="E614:E628" si="227">A614-A613</f>
        <v>5</v>
      </c>
      <c r="F614" s="66">
        <f>D614*E614</f>
        <v>1.3025</v>
      </c>
      <c r="G614" s="65"/>
      <c r="H614" s="70"/>
      <c r="I614" s="70"/>
      <c r="J614" s="66"/>
      <c r="K614" s="65"/>
      <c r="L614" s="66"/>
      <c r="M614" s="69"/>
      <c r="N614" s="49"/>
      <c r="O614" s="49"/>
      <c r="P614" s="51"/>
      <c r="Q614" s="21"/>
    </row>
    <row r="615" spans="1:17" x14ac:dyDescent="0.2">
      <c r="A615" s="130">
        <v>10</v>
      </c>
      <c r="B615" s="131">
        <v>0.25600000000000001</v>
      </c>
      <c r="C615" s="132" t="s">
        <v>20</v>
      </c>
      <c r="D615" s="66">
        <f t="shared" si="226"/>
        <v>0.25850000000000001</v>
      </c>
      <c r="E615" s="65">
        <f t="shared" si="227"/>
        <v>5</v>
      </c>
      <c r="F615" s="66">
        <f t="shared" ref="F615:F628" si="228">D615*E615</f>
        <v>1.2925</v>
      </c>
      <c r="G615" s="65"/>
      <c r="H615" s="70">
        <v>0</v>
      </c>
      <c r="I615" s="70">
        <v>0.55800000000000005</v>
      </c>
      <c r="J615" s="66"/>
      <c r="K615" s="65"/>
      <c r="L615" s="66"/>
      <c r="M615" s="69"/>
      <c r="N615" s="49"/>
      <c r="O615" s="49"/>
      <c r="P615" s="51"/>
      <c r="Q615" s="21"/>
    </row>
    <row r="616" spans="1:17" x14ac:dyDescent="0.2">
      <c r="A616" s="130">
        <v>11</v>
      </c>
      <c r="B616" s="131">
        <v>-7.9000000000000001E-2</v>
      </c>
      <c r="C616" s="132"/>
      <c r="D616" s="66">
        <f t="shared" si="226"/>
        <v>8.8499999999999995E-2</v>
      </c>
      <c r="E616" s="65">
        <f t="shared" si="227"/>
        <v>1</v>
      </c>
      <c r="F616" s="66">
        <f t="shared" si="228"/>
        <v>8.8499999999999995E-2</v>
      </c>
      <c r="G616" s="65"/>
      <c r="H616" s="70">
        <v>3</v>
      </c>
      <c r="I616" s="70">
        <v>0.60899999999999999</v>
      </c>
      <c r="J616" s="66">
        <f t="shared" ref="J616:J628" si="229">AVERAGE(I615,I616)</f>
        <v>0.58350000000000002</v>
      </c>
      <c r="K616" s="65">
        <f t="shared" ref="K616:K628" si="230">H616-H615</f>
        <v>3</v>
      </c>
      <c r="L616" s="66">
        <f t="shared" ref="L616:L628" si="231">K616*J616</f>
        <v>1.7505000000000002</v>
      </c>
      <c r="M616" s="69"/>
      <c r="N616" s="49"/>
      <c r="O616" s="49"/>
      <c r="P616" s="51"/>
      <c r="Q616" s="21"/>
    </row>
    <row r="617" spans="1:17" x14ac:dyDescent="0.2">
      <c r="A617" s="130">
        <v>12</v>
      </c>
      <c r="B617" s="131">
        <v>-0.35399999999999998</v>
      </c>
      <c r="C617" s="132"/>
      <c r="D617" s="66">
        <f t="shared" si="226"/>
        <v>-0.2165</v>
      </c>
      <c r="E617" s="65">
        <f t="shared" si="227"/>
        <v>1</v>
      </c>
      <c r="F617" s="66">
        <f t="shared" si="228"/>
        <v>-0.2165</v>
      </c>
      <c r="G617" s="65"/>
      <c r="H617" s="70">
        <v>5</v>
      </c>
      <c r="I617" s="70">
        <v>1.107</v>
      </c>
      <c r="J617" s="66">
        <f t="shared" si="229"/>
        <v>0.85799999999999998</v>
      </c>
      <c r="K617" s="65">
        <f t="shared" si="230"/>
        <v>2</v>
      </c>
      <c r="L617" s="66">
        <f t="shared" si="231"/>
        <v>1.716</v>
      </c>
      <c r="M617" s="69"/>
      <c r="N617" s="49"/>
      <c r="O617" s="49"/>
      <c r="P617" s="51"/>
      <c r="Q617" s="21"/>
    </row>
    <row r="618" spans="1:17" x14ac:dyDescent="0.2">
      <c r="A618" s="130">
        <v>13</v>
      </c>
      <c r="B618" s="131">
        <v>-0.50900000000000001</v>
      </c>
      <c r="C618" s="132"/>
      <c r="D618" s="66">
        <f t="shared" si="226"/>
        <v>-0.43149999999999999</v>
      </c>
      <c r="E618" s="65">
        <f t="shared" si="227"/>
        <v>1</v>
      </c>
      <c r="F618" s="66">
        <f t="shared" si="228"/>
        <v>-0.43149999999999999</v>
      </c>
      <c r="G618" s="65"/>
      <c r="H618" s="70">
        <v>7</v>
      </c>
      <c r="I618" s="70">
        <v>2.8079999999999998</v>
      </c>
      <c r="J618" s="66">
        <f t="shared" si="229"/>
        <v>1.9575</v>
      </c>
      <c r="K618" s="65">
        <f t="shared" si="230"/>
        <v>2</v>
      </c>
      <c r="L618" s="66">
        <f t="shared" si="231"/>
        <v>3.915</v>
      </c>
      <c r="M618" s="69"/>
      <c r="N618" s="49"/>
      <c r="O618" s="49"/>
      <c r="P618" s="51"/>
      <c r="Q618" s="21"/>
    </row>
    <row r="619" spans="1:17" x14ac:dyDescent="0.2">
      <c r="A619" s="130">
        <v>14</v>
      </c>
      <c r="B619" s="131">
        <v>-0.56000000000000005</v>
      </c>
      <c r="C619" s="132" t="s">
        <v>19</v>
      </c>
      <c r="D619" s="66">
        <f t="shared" si="226"/>
        <v>-0.53449999999999998</v>
      </c>
      <c r="E619" s="65">
        <f t="shared" si="227"/>
        <v>1</v>
      </c>
      <c r="F619" s="66">
        <f t="shared" si="228"/>
        <v>-0.53449999999999998</v>
      </c>
      <c r="G619" s="64"/>
      <c r="H619" s="70">
        <v>10</v>
      </c>
      <c r="I619" s="70">
        <v>2.8239999999999998</v>
      </c>
      <c r="J619" s="66">
        <f t="shared" si="229"/>
        <v>2.8159999999999998</v>
      </c>
      <c r="K619" s="65">
        <f t="shared" si="230"/>
        <v>3</v>
      </c>
      <c r="L619" s="66">
        <f t="shared" si="231"/>
        <v>8.4480000000000004</v>
      </c>
      <c r="M619" s="69"/>
      <c r="N619" s="49"/>
      <c r="O619" s="49"/>
      <c r="P619" s="51"/>
      <c r="Q619" s="21"/>
    </row>
    <row r="620" spans="1:17" x14ac:dyDescent="0.2">
      <c r="A620" s="130">
        <v>15</v>
      </c>
      <c r="B620" s="131">
        <v>-0.505</v>
      </c>
      <c r="C620" s="132"/>
      <c r="D620" s="66">
        <f t="shared" si="226"/>
        <v>-0.53249999999999997</v>
      </c>
      <c r="E620" s="65">
        <f t="shared" si="227"/>
        <v>1</v>
      </c>
      <c r="F620" s="66">
        <f t="shared" si="228"/>
        <v>-0.53249999999999997</v>
      </c>
      <c r="G620" s="64"/>
      <c r="H620" s="70">
        <v>12</v>
      </c>
      <c r="I620" s="70">
        <v>1.4079999999999999</v>
      </c>
      <c r="J620" s="66">
        <f t="shared" si="229"/>
        <v>2.1159999999999997</v>
      </c>
      <c r="K620" s="65">
        <f t="shared" si="230"/>
        <v>2</v>
      </c>
      <c r="L620" s="66">
        <f t="shared" si="231"/>
        <v>4.2319999999999993</v>
      </c>
      <c r="M620" s="69"/>
      <c r="N620" s="49"/>
      <c r="O620" s="49"/>
      <c r="P620" s="51"/>
      <c r="Q620" s="21"/>
    </row>
    <row r="621" spans="1:17" x14ac:dyDescent="0.2">
      <c r="A621" s="130">
        <v>16</v>
      </c>
      <c r="B621" s="131">
        <v>-0.34899999999999998</v>
      </c>
      <c r="C621" s="132"/>
      <c r="D621" s="66">
        <f t="shared" si="226"/>
        <v>-0.42699999999999999</v>
      </c>
      <c r="E621" s="65">
        <f t="shared" si="227"/>
        <v>1</v>
      </c>
      <c r="F621" s="66">
        <f t="shared" si="228"/>
        <v>-0.42699999999999999</v>
      </c>
      <c r="G621" s="64"/>
      <c r="H621" s="70">
        <v>13</v>
      </c>
      <c r="I621" s="70">
        <v>0.60399999999999998</v>
      </c>
      <c r="J621" s="66">
        <f t="shared" si="229"/>
        <v>1.006</v>
      </c>
      <c r="K621" s="65">
        <f t="shared" si="230"/>
        <v>1</v>
      </c>
      <c r="L621" s="66">
        <f t="shared" si="231"/>
        <v>1.006</v>
      </c>
      <c r="M621" s="71"/>
      <c r="N621" s="52"/>
      <c r="O621" s="52"/>
      <c r="P621" s="51"/>
      <c r="Q621" s="21"/>
    </row>
    <row r="622" spans="1:17" x14ac:dyDescent="0.2">
      <c r="A622" s="130">
        <v>17</v>
      </c>
      <c r="B622" s="131">
        <v>-4.3999999999999997E-2</v>
      </c>
      <c r="C622" s="132"/>
      <c r="D622" s="66">
        <f t="shared" si="226"/>
        <v>-0.19649999999999998</v>
      </c>
      <c r="E622" s="65">
        <f t="shared" si="227"/>
        <v>1</v>
      </c>
      <c r="F622" s="66">
        <f t="shared" si="228"/>
        <v>-0.19649999999999998</v>
      </c>
      <c r="G622" s="65"/>
      <c r="H622" s="70">
        <v>14</v>
      </c>
      <c r="I622" s="70">
        <v>0.108</v>
      </c>
      <c r="J622" s="66">
        <f t="shared" si="229"/>
        <v>0.35599999999999998</v>
      </c>
      <c r="K622" s="65">
        <f t="shared" si="230"/>
        <v>1</v>
      </c>
      <c r="L622" s="66">
        <f t="shared" si="231"/>
        <v>0.35599999999999998</v>
      </c>
      <c r="M622" s="69"/>
      <c r="N622" s="49"/>
      <c r="O622" s="49"/>
      <c r="P622" s="51"/>
      <c r="Q622" s="21"/>
    </row>
    <row r="623" spans="1:17" x14ac:dyDescent="0.2">
      <c r="A623" s="130">
        <v>18</v>
      </c>
      <c r="B623" s="131">
        <v>1.591</v>
      </c>
      <c r="C623" s="132" t="s">
        <v>18</v>
      </c>
      <c r="D623" s="66">
        <f t="shared" si="226"/>
        <v>0.77349999999999997</v>
      </c>
      <c r="E623" s="65">
        <f t="shared" si="227"/>
        <v>1</v>
      </c>
      <c r="F623" s="66">
        <f t="shared" si="228"/>
        <v>0.77349999999999997</v>
      </c>
      <c r="G623" s="65"/>
      <c r="H623" s="70">
        <v>17</v>
      </c>
      <c r="I623" s="70">
        <v>-0.45200000000000001</v>
      </c>
      <c r="J623" s="66">
        <f t="shared" si="229"/>
        <v>-0.17200000000000001</v>
      </c>
      <c r="K623" s="65">
        <f t="shared" si="230"/>
        <v>3</v>
      </c>
      <c r="L623" s="66">
        <f t="shared" si="231"/>
        <v>-0.51600000000000001</v>
      </c>
      <c r="M623" s="71"/>
      <c r="N623" s="52"/>
      <c r="O623" s="52"/>
      <c r="P623" s="51"/>
      <c r="Q623" s="21"/>
    </row>
    <row r="624" spans="1:17" x14ac:dyDescent="0.2">
      <c r="A624" s="130">
        <v>20</v>
      </c>
      <c r="B624" s="131">
        <v>1.5860000000000001</v>
      </c>
      <c r="C624" s="132"/>
      <c r="D624" s="66">
        <f t="shared" si="226"/>
        <v>1.5885</v>
      </c>
      <c r="E624" s="65">
        <f t="shared" si="227"/>
        <v>2</v>
      </c>
      <c r="F624" s="66">
        <f t="shared" si="228"/>
        <v>3.177</v>
      </c>
      <c r="G624" s="65"/>
      <c r="H624" s="65">
        <f>H625-(I624-I625)*2</f>
        <v>18.28</v>
      </c>
      <c r="I624" s="65">
        <v>-0.6</v>
      </c>
      <c r="J624" s="66">
        <f t="shared" si="229"/>
        <v>-0.52600000000000002</v>
      </c>
      <c r="K624" s="65">
        <f t="shared" si="230"/>
        <v>1.2800000000000011</v>
      </c>
      <c r="L624" s="66">
        <f t="shared" si="231"/>
        <v>-0.67328000000000066</v>
      </c>
      <c r="M624" s="71"/>
      <c r="N624" s="52"/>
      <c r="O624" s="52"/>
      <c r="P624" s="51"/>
      <c r="Q624" s="21"/>
    </row>
    <row r="625" spans="1:17" x14ac:dyDescent="0.2">
      <c r="A625" s="130">
        <v>21</v>
      </c>
      <c r="B625" s="131">
        <v>0.23599999999999999</v>
      </c>
      <c r="C625" s="132"/>
      <c r="D625" s="66">
        <f t="shared" si="226"/>
        <v>0.91100000000000003</v>
      </c>
      <c r="E625" s="65">
        <f t="shared" si="227"/>
        <v>1</v>
      </c>
      <c r="F625" s="66">
        <f t="shared" si="228"/>
        <v>0.91100000000000003</v>
      </c>
      <c r="G625" s="65"/>
      <c r="H625" s="70">
        <f>H626-9</f>
        <v>22.2</v>
      </c>
      <c r="I625" s="70">
        <f>I626</f>
        <v>-2.56</v>
      </c>
      <c r="J625" s="66">
        <f t="shared" si="229"/>
        <v>-1.58</v>
      </c>
      <c r="K625" s="65">
        <f t="shared" si="230"/>
        <v>3.9199999999999982</v>
      </c>
      <c r="L625" s="66">
        <f t="shared" si="231"/>
        <v>-6.1935999999999973</v>
      </c>
      <c r="M625" s="69"/>
      <c r="N625" s="49"/>
      <c r="O625" s="49"/>
      <c r="P625" s="50"/>
      <c r="Q625" s="21"/>
    </row>
    <row r="626" spans="1:17" x14ac:dyDescent="0.2">
      <c r="A626" s="130">
        <v>25</v>
      </c>
      <c r="B626" s="131">
        <v>0.23100000000000001</v>
      </c>
      <c r="C626" s="132"/>
      <c r="D626" s="66">
        <f t="shared" si="226"/>
        <v>0.23349999999999999</v>
      </c>
      <c r="E626" s="65">
        <f t="shared" si="227"/>
        <v>4</v>
      </c>
      <c r="F626" s="66">
        <f t="shared" si="228"/>
        <v>0.93399999999999994</v>
      </c>
      <c r="G626" s="72"/>
      <c r="H626" s="70">
        <v>31.2</v>
      </c>
      <c r="I626" s="70">
        <v>-2.56</v>
      </c>
      <c r="J626" s="66">
        <f t="shared" si="229"/>
        <v>-2.56</v>
      </c>
      <c r="K626" s="65">
        <f t="shared" si="230"/>
        <v>9</v>
      </c>
      <c r="L626" s="66">
        <f t="shared" si="231"/>
        <v>-23.04</v>
      </c>
      <c r="M626" s="69"/>
      <c r="N626" s="49"/>
      <c r="O626" s="49"/>
      <c r="P626" s="50"/>
      <c r="Q626" s="21"/>
    </row>
    <row r="627" spans="1:17" x14ac:dyDescent="0.2">
      <c r="A627" s="65">
        <v>30</v>
      </c>
      <c r="B627" s="66">
        <v>0.22600000000000001</v>
      </c>
      <c r="C627" s="25" t="s">
        <v>32</v>
      </c>
      <c r="D627" s="66">
        <f t="shared" si="226"/>
        <v>0.22850000000000001</v>
      </c>
      <c r="E627" s="65">
        <f t="shared" si="227"/>
        <v>5</v>
      </c>
      <c r="F627" s="66">
        <f t="shared" si="228"/>
        <v>1.1425000000000001</v>
      </c>
      <c r="G627" s="72"/>
      <c r="H627" s="65">
        <f>H626+9</f>
        <v>40.200000000000003</v>
      </c>
      <c r="I627" s="65">
        <f>I626</f>
        <v>-2.56</v>
      </c>
      <c r="J627" s="66">
        <f t="shared" si="229"/>
        <v>-2.56</v>
      </c>
      <c r="K627" s="65">
        <f t="shared" si="230"/>
        <v>9.0000000000000036</v>
      </c>
      <c r="L627" s="66">
        <f t="shared" si="231"/>
        <v>-23.04000000000001</v>
      </c>
      <c r="M627" s="69"/>
      <c r="N627" s="49"/>
      <c r="O627" s="49"/>
      <c r="P627" s="50"/>
      <c r="Q627" s="21"/>
    </row>
    <row r="628" spans="1:17" x14ac:dyDescent="0.2">
      <c r="A628" s="67"/>
      <c r="B628" s="73"/>
      <c r="D628" s="66">
        <f t="shared" si="226"/>
        <v>0.113</v>
      </c>
      <c r="E628" s="65">
        <f t="shared" si="227"/>
        <v>-30</v>
      </c>
      <c r="F628" s="66">
        <f t="shared" si="228"/>
        <v>-3.39</v>
      </c>
      <c r="G628" s="72"/>
      <c r="H628" s="65">
        <f>H627+(I628-I627)*2</f>
        <v>43.92</v>
      </c>
      <c r="I628" s="65">
        <v>-0.7</v>
      </c>
      <c r="J628" s="66">
        <f t="shared" si="229"/>
        <v>-1.63</v>
      </c>
      <c r="K628" s="65">
        <f t="shared" si="230"/>
        <v>3.7199999999999989</v>
      </c>
      <c r="L628" s="66">
        <f t="shared" si="231"/>
        <v>-6.0635999999999974</v>
      </c>
      <c r="M628" s="69"/>
      <c r="N628" s="49"/>
      <c r="O628" s="49"/>
      <c r="P628" s="50"/>
      <c r="Q628" s="21"/>
    </row>
    <row r="629" spans="1:17" x14ac:dyDescent="0.2">
      <c r="A629" s="67"/>
      <c r="B629" s="73"/>
      <c r="C629" s="66"/>
      <c r="D629" s="65"/>
      <c r="E629" s="66"/>
      <c r="F629" s="65" t="s">
        <v>10</v>
      </c>
      <c r="G629" s="65"/>
      <c r="H629" s="65" t="e">
        <f>#REF!</f>
        <v>#REF!</v>
      </c>
      <c r="I629" s="66" t="s">
        <v>11</v>
      </c>
      <c r="J629" s="65" t="e">
        <f>#REF!</f>
        <v>#REF!</v>
      </c>
      <c r="K629" s="66" t="e">
        <f>H629-J629</f>
        <v>#REF!</v>
      </c>
      <c r="L629" s="69"/>
      <c r="M629" s="49"/>
      <c r="N629" s="49"/>
      <c r="O629" s="50"/>
      <c r="P629" s="21"/>
    </row>
    <row r="630" spans="1:17" ht="15" x14ac:dyDescent="0.2">
      <c r="A630" s="72" t="s">
        <v>7</v>
      </c>
      <c r="B630" s="72"/>
      <c r="C630" s="152">
        <v>3.2</v>
      </c>
      <c r="D630" s="152"/>
      <c r="H630" s="76"/>
      <c r="I630" s="76"/>
      <c r="J630" s="76"/>
      <c r="K630" s="76"/>
      <c r="L630" s="75"/>
      <c r="M630" s="56"/>
      <c r="N630" s="56"/>
      <c r="O630" s="50"/>
    </row>
    <row r="631" spans="1:17" x14ac:dyDescent="0.2">
      <c r="A631" s="153" t="s">
        <v>8</v>
      </c>
      <c r="B631" s="153"/>
      <c r="C631" s="153"/>
      <c r="D631" s="153"/>
      <c r="E631" s="153"/>
      <c r="F631" s="64" t="s">
        <v>5</v>
      </c>
      <c r="G631" s="153" t="s">
        <v>9</v>
      </c>
      <c r="H631" s="153"/>
      <c r="I631" s="153"/>
      <c r="J631" s="153"/>
      <c r="K631" s="153"/>
      <c r="L631" s="82"/>
      <c r="M631" s="61"/>
      <c r="N631" s="49"/>
      <c r="O631" s="50"/>
    </row>
    <row r="632" spans="1:17" x14ac:dyDescent="0.2">
      <c r="A632" s="130">
        <v>0</v>
      </c>
      <c r="B632" s="131">
        <v>0.26100000000000001</v>
      </c>
      <c r="C632" s="132" t="s">
        <v>27</v>
      </c>
      <c r="D632" s="65"/>
      <c r="E632" s="65"/>
      <c r="F632" s="65"/>
      <c r="G632" s="65"/>
      <c r="H632" s="67"/>
      <c r="I632" s="68"/>
      <c r="J632" s="66"/>
      <c r="K632" s="65"/>
      <c r="L632" s="66"/>
      <c r="M632" s="69"/>
      <c r="N632" s="49"/>
      <c r="O632" s="49"/>
      <c r="P632" s="50"/>
      <c r="Q632" s="21"/>
    </row>
    <row r="633" spans="1:17" x14ac:dyDescent="0.2">
      <c r="A633" s="130">
        <v>5</v>
      </c>
      <c r="B633" s="131">
        <v>0.25600000000000001</v>
      </c>
      <c r="C633" s="132"/>
      <c r="D633" s="66">
        <f t="shared" ref="D633:D647" si="232">(B632+B633)/2</f>
        <v>0.25850000000000001</v>
      </c>
      <c r="E633" s="65">
        <f t="shared" ref="E633:E647" si="233">A633-A632</f>
        <v>5</v>
      </c>
      <c r="F633" s="66">
        <f>D633*E633</f>
        <v>1.2925</v>
      </c>
      <c r="G633" s="65"/>
      <c r="H633" s="70"/>
      <c r="I633" s="70"/>
      <c r="J633" s="66"/>
      <c r="K633" s="65"/>
      <c r="L633" s="66"/>
      <c r="M633" s="69"/>
      <c r="N633" s="49"/>
      <c r="O633" s="49"/>
      <c r="P633" s="51"/>
      <c r="Q633" s="21"/>
    </row>
    <row r="634" spans="1:17" x14ac:dyDescent="0.2">
      <c r="A634" s="130">
        <v>10</v>
      </c>
      <c r="B634" s="131">
        <v>0.246</v>
      </c>
      <c r="C634" s="132" t="s">
        <v>20</v>
      </c>
      <c r="D634" s="66">
        <f t="shared" si="232"/>
        <v>0.251</v>
      </c>
      <c r="E634" s="65">
        <f t="shared" si="233"/>
        <v>5</v>
      </c>
      <c r="F634" s="66">
        <f t="shared" ref="F634:F647" si="234">D634*E634</f>
        <v>1.2549999999999999</v>
      </c>
      <c r="G634" s="65"/>
      <c r="H634" s="70"/>
      <c r="I634" s="70"/>
      <c r="J634" s="66"/>
      <c r="K634" s="65"/>
      <c r="L634" s="66"/>
      <c r="M634" s="69"/>
      <c r="N634" s="49"/>
      <c r="O634" s="49"/>
      <c r="P634" s="51"/>
      <c r="Q634" s="21"/>
    </row>
    <row r="635" spans="1:17" x14ac:dyDescent="0.2">
      <c r="A635" s="130">
        <v>11</v>
      </c>
      <c r="B635" s="131">
        <v>-5.8999999999999997E-2</v>
      </c>
      <c r="C635" s="132"/>
      <c r="D635" s="66">
        <f t="shared" si="232"/>
        <v>9.35E-2</v>
      </c>
      <c r="E635" s="65">
        <f t="shared" si="233"/>
        <v>1</v>
      </c>
      <c r="F635" s="66">
        <f t="shared" si="234"/>
        <v>9.35E-2</v>
      </c>
      <c r="G635" s="65"/>
      <c r="H635" s="70"/>
      <c r="I635" s="70"/>
      <c r="J635" s="66"/>
      <c r="K635" s="65"/>
      <c r="L635" s="66"/>
      <c r="M635" s="69"/>
      <c r="N635" s="49"/>
      <c r="O635" s="49"/>
      <c r="P635" s="51"/>
      <c r="Q635" s="21"/>
    </row>
    <row r="636" spans="1:17" x14ac:dyDescent="0.2">
      <c r="A636" s="130">
        <v>12</v>
      </c>
      <c r="B636" s="131">
        <v>-0.25900000000000001</v>
      </c>
      <c r="C636" s="132"/>
      <c r="D636" s="66">
        <f t="shared" si="232"/>
        <v>-0.159</v>
      </c>
      <c r="E636" s="65">
        <f t="shared" si="233"/>
        <v>1</v>
      </c>
      <c r="F636" s="66">
        <f t="shared" si="234"/>
        <v>-0.159</v>
      </c>
      <c r="G636" s="65"/>
      <c r="H636" s="70">
        <v>0</v>
      </c>
      <c r="I636" s="70">
        <v>2.3199999999999998</v>
      </c>
      <c r="J636" s="66"/>
      <c r="K636" s="65"/>
      <c r="L636" s="66"/>
      <c r="M636" s="69"/>
      <c r="N636" s="49"/>
      <c r="O636" s="49"/>
      <c r="P636" s="51"/>
      <c r="Q636" s="21"/>
    </row>
    <row r="637" spans="1:17" x14ac:dyDescent="0.2">
      <c r="A637" s="130">
        <v>13</v>
      </c>
      <c r="B637" s="131">
        <v>-0.41899999999999998</v>
      </c>
      <c r="C637" s="132"/>
      <c r="D637" s="66">
        <f t="shared" si="232"/>
        <v>-0.33899999999999997</v>
      </c>
      <c r="E637" s="65">
        <f t="shared" si="233"/>
        <v>1</v>
      </c>
      <c r="F637" s="66">
        <f t="shared" si="234"/>
        <v>-0.33899999999999997</v>
      </c>
      <c r="G637" s="65"/>
      <c r="H637" s="70">
        <v>5</v>
      </c>
      <c r="I637" s="70">
        <v>2.3420000000000001</v>
      </c>
      <c r="J637" s="66">
        <f t="shared" ref="J637:J647" si="235">AVERAGE(I636,I637)</f>
        <v>2.331</v>
      </c>
      <c r="K637" s="65">
        <f t="shared" ref="K637:K647" si="236">H637-H636</f>
        <v>5</v>
      </c>
      <c r="L637" s="66">
        <f t="shared" ref="L637:L647" si="237">K637*J637</f>
        <v>11.654999999999999</v>
      </c>
      <c r="M637" s="69"/>
      <c r="N637" s="49"/>
      <c r="O637" s="49"/>
      <c r="P637" s="51"/>
      <c r="Q637" s="21"/>
    </row>
    <row r="638" spans="1:17" x14ac:dyDescent="0.2">
      <c r="A638" s="130">
        <v>14</v>
      </c>
      <c r="B638" s="131">
        <v>-0.47399999999999998</v>
      </c>
      <c r="C638" s="132" t="s">
        <v>19</v>
      </c>
      <c r="D638" s="66">
        <f t="shared" si="232"/>
        <v>-0.44650000000000001</v>
      </c>
      <c r="E638" s="65">
        <f t="shared" si="233"/>
        <v>1</v>
      </c>
      <c r="F638" s="66">
        <f t="shared" si="234"/>
        <v>-0.44650000000000001</v>
      </c>
      <c r="G638" s="64"/>
      <c r="H638" s="70">
        <v>8</v>
      </c>
      <c r="I638" s="70">
        <v>2.7370000000000001</v>
      </c>
      <c r="J638" s="66">
        <f t="shared" si="235"/>
        <v>2.5395000000000003</v>
      </c>
      <c r="K638" s="65">
        <f t="shared" si="236"/>
        <v>3</v>
      </c>
      <c r="L638" s="66">
        <f t="shared" si="237"/>
        <v>7.6185000000000009</v>
      </c>
      <c r="M638" s="69"/>
      <c r="N638" s="49"/>
      <c r="O638" s="49"/>
      <c r="P638" s="51"/>
      <c r="Q638" s="21"/>
    </row>
    <row r="639" spans="1:17" x14ac:dyDescent="0.2">
      <c r="A639" s="130">
        <v>15</v>
      </c>
      <c r="B639" s="131">
        <v>-0.41499999999999998</v>
      </c>
      <c r="C639" s="132"/>
      <c r="D639" s="66">
        <f t="shared" si="232"/>
        <v>-0.44450000000000001</v>
      </c>
      <c r="E639" s="65">
        <f t="shared" si="233"/>
        <v>1</v>
      </c>
      <c r="F639" s="66">
        <f t="shared" si="234"/>
        <v>-0.44450000000000001</v>
      </c>
      <c r="G639" s="64"/>
      <c r="H639" s="70">
        <v>10</v>
      </c>
      <c r="I639" s="70">
        <v>2.7559999999999998</v>
      </c>
      <c r="J639" s="66">
        <f t="shared" si="235"/>
        <v>2.7465000000000002</v>
      </c>
      <c r="K639" s="65">
        <f t="shared" si="236"/>
        <v>2</v>
      </c>
      <c r="L639" s="66">
        <f t="shared" si="237"/>
        <v>5.4930000000000003</v>
      </c>
      <c r="M639" s="69"/>
      <c r="N639" s="49"/>
      <c r="O639" s="49"/>
      <c r="P639" s="51"/>
      <c r="Q639" s="21"/>
    </row>
    <row r="640" spans="1:17" x14ac:dyDescent="0.2">
      <c r="A640" s="130">
        <v>16</v>
      </c>
      <c r="B640" s="131">
        <v>-0.249</v>
      </c>
      <c r="C640" s="132"/>
      <c r="D640" s="66">
        <f t="shared" si="232"/>
        <v>-0.33199999999999996</v>
      </c>
      <c r="E640" s="65">
        <f t="shared" si="233"/>
        <v>1</v>
      </c>
      <c r="F640" s="66">
        <f t="shared" si="234"/>
        <v>-0.33199999999999996</v>
      </c>
      <c r="G640" s="64"/>
      <c r="H640" s="70">
        <v>12</v>
      </c>
      <c r="I640" s="70">
        <v>1.762</v>
      </c>
      <c r="J640" s="66">
        <f t="shared" si="235"/>
        <v>2.2589999999999999</v>
      </c>
      <c r="K640" s="65">
        <f t="shared" si="236"/>
        <v>2</v>
      </c>
      <c r="L640" s="66">
        <f t="shared" si="237"/>
        <v>4.5179999999999998</v>
      </c>
      <c r="M640" s="71"/>
      <c r="N640" s="52"/>
      <c r="O640" s="52"/>
      <c r="P640" s="51"/>
      <c r="Q640" s="21"/>
    </row>
    <row r="641" spans="1:17" x14ac:dyDescent="0.2">
      <c r="A641" s="130">
        <v>17</v>
      </c>
      <c r="B641" s="131">
        <v>-7.9000000000000001E-2</v>
      </c>
      <c r="C641" s="132"/>
      <c r="D641" s="66">
        <f t="shared" si="232"/>
        <v>-0.16400000000000001</v>
      </c>
      <c r="E641" s="65">
        <f t="shared" si="233"/>
        <v>1</v>
      </c>
      <c r="F641" s="66">
        <f t="shared" si="234"/>
        <v>-0.16400000000000001</v>
      </c>
      <c r="G641" s="65"/>
      <c r="H641" s="70">
        <v>14</v>
      </c>
      <c r="I641" s="70">
        <v>0.89500000000000002</v>
      </c>
      <c r="J641" s="66">
        <f t="shared" si="235"/>
        <v>1.3285</v>
      </c>
      <c r="K641" s="65">
        <f t="shared" si="236"/>
        <v>2</v>
      </c>
      <c r="L641" s="66">
        <f t="shared" si="237"/>
        <v>2.657</v>
      </c>
      <c r="M641" s="69"/>
      <c r="N641" s="49"/>
      <c r="O641" s="49"/>
      <c r="P641" s="51"/>
      <c r="Q641" s="21"/>
    </row>
    <row r="642" spans="1:17" x14ac:dyDescent="0.2">
      <c r="A642" s="130">
        <v>18</v>
      </c>
      <c r="B642" s="131">
        <v>1.3460000000000001</v>
      </c>
      <c r="C642" s="132" t="s">
        <v>18</v>
      </c>
      <c r="D642" s="66">
        <f t="shared" si="232"/>
        <v>0.63350000000000006</v>
      </c>
      <c r="E642" s="65">
        <f t="shared" si="233"/>
        <v>1</v>
      </c>
      <c r="F642" s="66">
        <f t="shared" si="234"/>
        <v>0.63350000000000006</v>
      </c>
      <c r="G642" s="65"/>
      <c r="H642" s="70">
        <v>17</v>
      </c>
      <c r="I642" s="70">
        <v>8.5000000000000006E-2</v>
      </c>
      <c r="J642" s="66">
        <f t="shared" si="235"/>
        <v>0.49</v>
      </c>
      <c r="K642" s="65">
        <f t="shared" si="236"/>
        <v>3</v>
      </c>
      <c r="L642" s="66">
        <f t="shared" si="237"/>
        <v>1.47</v>
      </c>
      <c r="M642" s="71"/>
      <c r="N642" s="52"/>
      <c r="O642" s="52"/>
      <c r="P642" s="51"/>
      <c r="Q642" s="21"/>
    </row>
    <row r="643" spans="1:17" x14ac:dyDescent="0.2">
      <c r="A643" s="130">
        <v>19</v>
      </c>
      <c r="B643" s="131">
        <v>1.341</v>
      </c>
      <c r="C643" s="132"/>
      <c r="D643" s="66">
        <f t="shared" si="232"/>
        <v>1.3435000000000001</v>
      </c>
      <c r="E643" s="65">
        <f t="shared" si="233"/>
        <v>1</v>
      </c>
      <c r="F643" s="66">
        <f t="shared" si="234"/>
        <v>1.3435000000000001</v>
      </c>
      <c r="G643" s="65"/>
      <c r="H643" s="65">
        <f>H644-(I643-I644)*2</f>
        <v>18.12</v>
      </c>
      <c r="I643" s="65">
        <v>-0.1</v>
      </c>
      <c r="J643" s="66">
        <f t="shared" si="235"/>
        <v>-7.4999999999999997E-3</v>
      </c>
      <c r="K643" s="65">
        <f t="shared" si="236"/>
        <v>1.120000000000001</v>
      </c>
      <c r="L643" s="66">
        <f t="shared" si="237"/>
        <v>-8.4000000000000064E-3</v>
      </c>
      <c r="M643" s="71"/>
      <c r="N643" s="52"/>
      <c r="O643" s="52"/>
      <c r="P643" s="51"/>
      <c r="Q643" s="21"/>
    </row>
    <row r="644" spans="1:17" x14ac:dyDescent="0.2">
      <c r="A644" s="130">
        <v>19.5</v>
      </c>
      <c r="B644" s="131">
        <v>0.34100000000000003</v>
      </c>
      <c r="C644" s="132"/>
      <c r="D644" s="66">
        <f t="shared" si="232"/>
        <v>0.84099999999999997</v>
      </c>
      <c r="E644" s="65">
        <f t="shared" si="233"/>
        <v>0.5</v>
      </c>
      <c r="F644" s="66">
        <f t="shared" si="234"/>
        <v>0.42049999999999998</v>
      </c>
      <c r="G644" s="65"/>
      <c r="H644" s="70">
        <f>H645-9</f>
        <v>23</v>
      </c>
      <c r="I644" s="70">
        <f>I645</f>
        <v>-2.54</v>
      </c>
      <c r="J644" s="66">
        <f t="shared" si="235"/>
        <v>-1.32</v>
      </c>
      <c r="K644" s="65">
        <f t="shared" si="236"/>
        <v>4.879999999999999</v>
      </c>
      <c r="L644" s="66">
        <f t="shared" si="237"/>
        <v>-6.4415999999999993</v>
      </c>
      <c r="M644" s="69"/>
      <c r="N644" s="49"/>
      <c r="O644" s="49"/>
      <c r="P644" s="50"/>
      <c r="Q644" s="21"/>
    </row>
    <row r="645" spans="1:17" x14ac:dyDescent="0.2">
      <c r="A645" s="130">
        <v>25</v>
      </c>
      <c r="B645" s="131">
        <v>0.35099999999999998</v>
      </c>
      <c r="C645" s="132"/>
      <c r="D645" s="66">
        <f t="shared" si="232"/>
        <v>0.34599999999999997</v>
      </c>
      <c r="E645" s="65">
        <f t="shared" si="233"/>
        <v>5.5</v>
      </c>
      <c r="F645" s="66">
        <f t="shared" si="234"/>
        <v>1.9029999999999998</v>
      </c>
      <c r="G645" s="72"/>
      <c r="H645" s="70">
        <v>32</v>
      </c>
      <c r="I645" s="70">
        <v>-2.54</v>
      </c>
      <c r="J645" s="66">
        <f t="shared" si="235"/>
        <v>-2.54</v>
      </c>
      <c r="K645" s="65">
        <f t="shared" si="236"/>
        <v>9</v>
      </c>
      <c r="L645" s="66">
        <f t="shared" si="237"/>
        <v>-22.86</v>
      </c>
      <c r="M645" s="69"/>
      <c r="N645" s="49"/>
      <c r="O645" s="49"/>
      <c r="P645" s="50"/>
      <c r="Q645" s="21"/>
    </row>
    <row r="646" spans="1:17" x14ac:dyDescent="0.2">
      <c r="A646" s="130">
        <v>30</v>
      </c>
      <c r="B646" s="131">
        <v>0.35599999999999998</v>
      </c>
      <c r="C646" s="132" t="s">
        <v>27</v>
      </c>
      <c r="D646" s="66">
        <f t="shared" si="232"/>
        <v>0.35349999999999998</v>
      </c>
      <c r="E646" s="65">
        <f t="shared" si="233"/>
        <v>5</v>
      </c>
      <c r="F646" s="66">
        <f t="shared" si="234"/>
        <v>1.7674999999999998</v>
      </c>
      <c r="G646" s="72"/>
      <c r="H646" s="65">
        <f>H645+9</f>
        <v>41</v>
      </c>
      <c r="I646" s="65">
        <f>I645</f>
        <v>-2.54</v>
      </c>
      <c r="J646" s="66">
        <f t="shared" si="235"/>
        <v>-2.54</v>
      </c>
      <c r="K646" s="65">
        <f t="shared" si="236"/>
        <v>9</v>
      </c>
      <c r="L646" s="66">
        <f t="shared" si="237"/>
        <v>-22.86</v>
      </c>
      <c r="M646" s="69"/>
      <c r="N646" s="49"/>
      <c r="O646" s="49"/>
      <c r="P646" s="50"/>
      <c r="Q646" s="21"/>
    </row>
    <row r="647" spans="1:17" x14ac:dyDescent="0.2">
      <c r="A647" s="67"/>
      <c r="B647" s="73"/>
      <c r="D647" s="66">
        <f t="shared" si="232"/>
        <v>0.17799999999999999</v>
      </c>
      <c r="E647" s="65">
        <f t="shared" si="233"/>
        <v>-30</v>
      </c>
      <c r="F647" s="66">
        <f t="shared" si="234"/>
        <v>-5.34</v>
      </c>
      <c r="G647" s="72"/>
      <c r="H647" s="65">
        <f>H646+(I647-I646)*2</f>
        <v>45.480000000000004</v>
      </c>
      <c r="I647" s="65">
        <v>-0.3</v>
      </c>
      <c r="J647" s="66">
        <f t="shared" si="235"/>
        <v>-1.42</v>
      </c>
      <c r="K647" s="65">
        <f t="shared" si="236"/>
        <v>4.480000000000004</v>
      </c>
      <c r="L647" s="66">
        <f t="shared" si="237"/>
        <v>-6.3616000000000055</v>
      </c>
      <c r="M647" s="69"/>
      <c r="N647" s="49"/>
      <c r="O647" s="49"/>
      <c r="P647" s="50"/>
      <c r="Q647" s="21"/>
    </row>
    <row r="648" spans="1:17" x14ac:dyDescent="0.2">
      <c r="A648" s="77"/>
      <c r="B648" s="78"/>
      <c r="C648" s="79"/>
      <c r="D648" s="64"/>
      <c r="E648" s="64"/>
      <c r="F648" s="64"/>
      <c r="G648" s="64"/>
      <c r="H648" s="79"/>
      <c r="I648" s="64"/>
      <c r="J648" s="64"/>
      <c r="K648" s="64"/>
      <c r="L648" s="64"/>
      <c r="M648" s="50"/>
      <c r="N648" s="50"/>
      <c r="O648" s="50"/>
    </row>
    <row r="649" spans="1:17" ht="15" x14ac:dyDescent="0.2">
      <c r="A649" s="72" t="s">
        <v>7</v>
      </c>
      <c r="B649" s="72"/>
      <c r="C649" s="152">
        <v>3.3</v>
      </c>
      <c r="D649" s="152"/>
      <c r="H649" s="76"/>
      <c r="I649" s="76"/>
      <c r="J649" s="76"/>
      <c r="K649" s="76"/>
      <c r="L649" s="75"/>
      <c r="M649" s="56"/>
      <c r="N649" s="56"/>
      <c r="O649" s="50"/>
    </row>
    <row r="650" spans="1:17" x14ac:dyDescent="0.2">
      <c r="A650" s="153" t="s">
        <v>8</v>
      </c>
      <c r="B650" s="153"/>
      <c r="C650" s="153"/>
      <c r="D650" s="153"/>
      <c r="E650" s="153"/>
      <c r="F650" s="64" t="s">
        <v>5</v>
      </c>
      <c r="G650" s="153" t="s">
        <v>9</v>
      </c>
      <c r="H650" s="153"/>
      <c r="I650" s="153"/>
      <c r="J650" s="153"/>
      <c r="K650" s="153"/>
      <c r="L650" s="82"/>
      <c r="M650" s="61"/>
      <c r="N650" s="49"/>
      <c r="O650" s="50"/>
    </row>
    <row r="651" spans="1:17" x14ac:dyDescent="0.2">
      <c r="A651" s="130">
        <v>0</v>
      </c>
      <c r="B651" s="131">
        <v>0.58199999999999996</v>
      </c>
      <c r="C651" s="132" t="s">
        <v>27</v>
      </c>
      <c r="D651" s="65"/>
      <c r="E651" s="65"/>
      <c r="F651" s="65"/>
      <c r="G651" s="65"/>
      <c r="H651" s="67"/>
      <c r="I651" s="68"/>
      <c r="J651" s="66"/>
      <c r="K651" s="65"/>
      <c r="L651" s="66"/>
      <c r="M651" s="69"/>
      <c r="N651" s="49"/>
      <c r="O651" s="49"/>
      <c r="P651" s="50"/>
      <c r="Q651" s="21"/>
    </row>
    <row r="652" spans="1:17" x14ac:dyDescent="0.2">
      <c r="A652" s="130">
        <v>5</v>
      </c>
      <c r="B652" s="131">
        <v>0.58699999999999997</v>
      </c>
      <c r="C652" s="132"/>
      <c r="D652" s="66">
        <f t="shared" ref="D652:D666" si="238">(B651+B652)/2</f>
        <v>0.58450000000000002</v>
      </c>
      <c r="E652" s="65">
        <f t="shared" ref="E652:E666" si="239">A652-A651</f>
        <v>5</v>
      </c>
      <c r="F652" s="66">
        <f>D652*E652</f>
        <v>2.9225000000000003</v>
      </c>
      <c r="G652" s="65"/>
      <c r="H652" s="70"/>
      <c r="I652" s="70"/>
      <c r="J652" s="66"/>
      <c r="K652" s="65"/>
      <c r="L652" s="66"/>
      <c r="M652" s="69"/>
      <c r="N652" s="49"/>
      <c r="O652" s="49"/>
      <c r="P652" s="51"/>
      <c r="Q652" s="21"/>
    </row>
    <row r="653" spans="1:17" x14ac:dyDescent="0.2">
      <c r="A653" s="130">
        <v>10</v>
      </c>
      <c r="B653" s="131">
        <v>0.59199999999999997</v>
      </c>
      <c r="C653" s="132" t="s">
        <v>20</v>
      </c>
      <c r="D653" s="66">
        <f t="shared" si="238"/>
        <v>0.58949999999999991</v>
      </c>
      <c r="E653" s="65">
        <f t="shared" si="239"/>
        <v>5</v>
      </c>
      <c r="F653" s="66">
        <f t="shared" ref="F653:F666" si="240">D653*E653</f>
        <v>2.9474999999999998</v>
      </c>
      <c r="G653" s="65"/>
      <c r="H653" s="70"/>
      <c r="I653" s="70"/>
      <c r="J653" s="66"/>
      <c r="K653" s="65"/>
      <c r="L653" s="66"/>
      <c r="M653" s="69"/>
      <c r="N653" s="49"/>
      <c r="O653" s="49"/>
      <c r="P653" s="51"/>
      <c r="Q653" s="21"/>
    </row>
    <row r="654" spans="1:17" x14ac:dyDescent="0.2">
      <c r="A654" s="130">
        <v>11</v>
      </c>
      <c r="B654" s="131">
        <v>-0.14299999999999999</v>
      </c>
      <c r="C654" s="132"/>
      <c r="D654" s="66">
        <f t="shared" si="238"/>
        <v>0.22449999999999998</v>
      </c>
      <c r="E654" s="65">
        <f t="shared" si="239"/>
        <v>1</v>
      </c>
      <c r="F654" s="66">
        <f t="shared" si="240"/>
        <v>0.22449999999999998</v>
      </c>
      <c r="G654" s="65"/>
      <c r="H654" s="70"/>
      <c r="I654" s="70"/>
      <c r="J654" s="66"/>
      <c r="K654" s="65"/>
      <c r="L654" s="66"/>
      <c r="M654" s="69"/>
      <c r="N654" s="49"/>
      <c r="O654" s="49"/>
      <c r="P654" s="51"/>
      <c r="Q654" s="21"/>
    </row>
    <row r="655" spans="1:17" x14ac:dyDescent="0.2">
      <c r="A655" s="130">
        <v>13</v>
      </c>
      <c r="B655" s="131">
        <v>-0.35799999999999998</v>
      </c>
      <c r="C655" s="132"/>
      <c r="D655" s="66">
        <f t="shared" si="238"/>
        <v>-0.2505</v>
      </c>
      <c r="E655" s="65">
        <f t="shared" si="239"/>
        <v>2</v>
      </c>
      <c r="F655" s="66">
        <f t="shared" si="240"/>
        <v>-0.501</v>
      </c>
      <c r="G655" s="65"/>
      <c r="H655" s="70"/>
      <c r="I655" s="70"/>
      <c r="J655" s="66"/>
      <c r="K655" s="65"/>
      <c r="L655" s="66"/>
      <c r="M655" s="69"/>
      <c r="N655" s="49"/>
      <c r="O655" s="49"/>
      <c r="P655" s="51"/>
      <c r="Q655" s="21"/>
    </row>
    <row r="656" spans="1:17" x14ac:dyDescent="0.2">
      <c r="A656" s="130">
        <v>14</v>
      </c>
      <c r="B656" s="131">
        <v>-0.44400000000000001</v>
      </c>
      <c r="C656" s="132"/>
      <c r="D656" s="66">
        <f t="shared" si="238"/>
        <v>-0.40100000000000002</v>
      </c>
      <c r="E656" s="65">
        <f t="shared" si="239"/>
        <v>1</v>
      </c>
      <c r="F656" s="66">
        <f t="shared" si="240"/>
        <v>-0.40100000000000002</v>
      </c>
      <c r="G656" s="65"/>
      <c r="H656" s="70"/>
      <c r="I656" s="70"/>
      <c r="J656" s="66"/>
      <c r="K656" s="65"/>
      <c r="L656" s="66"/>
      <c r="M656" s="69"/>
      <c r="N656" s="49"/>
      <c r="O656" s="49"/>
      <c r="P656" s="51"/>
      <c r="Q656" s="21"/>
    </row>
    <row r="657" spans="1:17" x14ac:dyDescent="0.2">
      <c r="A657" s="130">
        <v>15</v>
      </c>
      <c r="B657" s="131">
        <v>-0.504</v>
      </c>
      <c r="C657" s="132" t="s">
        <v>19</v>
      </c>
      <c r="D657" s="66">
        <f t="shared" si="238"/>
        <v>-0.47399999999999998</v>
      </c>
      <c r="E657" s="65">
        <f t="shared" si="239"/>
        <v>1</v>
      </c>
      <c r="F657" s="66">
        <f t="shared" si="240"/>
        <v>-0.47399999999999998</v>
      </c>
      <c r="G657" s="64"/>
      <c r="H657" s="70"/>
      <c r="I657" s="70"/>
      <c r="J657" s="66"/>
      <c r="K657" s="65"/>
      <c r="L657" s="66"/>
      <c r="M657" s="69"/>
      <c r="N657" s="49"/>
      <c r="O657" s="49"/>
      <c r="P657" s="51"/>
      <c r="Q657" s="21"/>
    </row>
    <row r="658" spans="1:17" x14ac:dyDescent="0.2">
      <c r="A658" s="130">
        <v>16</v>
      </c>
      <c r="B658" s="131">
        <v>-0.47799999999999998</v>
      </c>
      <c r="C658" s="132"/>
      <c r="D658" s="66">
        <f t="shared" si="238"/>
        <v>-0.49099999999999999</v>
      </c>
      <c r="E658" s="65">
        <f t="shared" si="239"/>
        <v>1</v>
      </c>
      <c r="F658" s="66">
        <f t="shared" si="240"/>
        <v>-0.49099999999999999</v>
      </c>
      <c r="G658" s="64"/>
      <c r="H658" s="70">
        <v>0</v>
      </c>
      <c r="I658" s="70">
        <v>2.5329999999999999</v>
      </c>
      <c r="J658" s="66"/>
      <c r="K658" s="65"/>
      <c r="L658" s="66"/>
      <c r="M658" s="69"/>
      <c r="N658" s="49"/>
      <c r="O658" s="49"/>
      <c r="P658" s="51"/>
      <c r="Q658" s="21"/>
    </row>
    <row r="659" spans="1:17" x14ac:dyDescent="0.2">
      <c r="A659" s="130">
        <v>18</v>
      </c>
      <c r="B659" s="131">
        <v>-0.20399999999999999</v>
      </c>
      <c r="C659" s="132"/>
      <c r="D659" s="66">
        <f t="shared" si="238"/>
        <v>-0.34099999999999997</v>
      </c>
      <c r="E659" s="65">
        <f t="shared" si="239"/>
        <v>2</v>
      </c>
      <c r="F659" s="66">
        <f t="shared" si="240"/>
        <v>-0.68199999999999994</v>
      </c>
      <c r="G659" s="64"/>
      <c r="H659" s="70">
        <v>5</v>
      </c>
      <c r="I659" s="70">
        <v>2.4260000000000002</v>
      </c>
      <c r="J659" s="66">
        <f t="shared" ref="J659:J666" si="241">AVERAGE(I658,I659)</f>
        <v>2.4794999999999998</v>
      </c>
      <c r="K659" s="65">
        <f t="shared" ref="K659:K666" si="242">H659-H658</f>
        <v>5</v>
      </c>
      <c r="L659" s="66">
        <f t="shared" ref="L659:L666" si="243">K659*J659</f>
        <v>12.397499999999999</v>
      </c>
      <c r="M659" s="71"/>
      <c r="N659" s="52"/>
      <c r="O659" s="52"/>
      <c r="P659" s="51"/>
      <c r="Q659" s="21"/>
    </row>
    <row r="660" spans="1:17" x14ac:dyDescent="0.2">
      <c r="A660" s="130">
        <v>20</v>
      </c>
      <c r="B660" s="131">
        <v>1.4419999999999999</v>
      </c>
      <c r="C660" s="132" t="s">
        <v>18</v>
      </c>
      <c r="D660" s="66">
        <f t="shared" si="238"/>
        <v>0.61899999999999999</v>
      </c>
      <c r="E660" s="65">
        <f t="shared" si="239"/>
        <v>2</v>
      </c>
      <c r="F660" s="66">
        <f t="shared" si="240"/>
        <v>1.238</v>
      </c>
      <c r="G660" s="65"/>
      <c r="H660" s="70">
        <v>10</v>
      </c>
      <c r="I660" s="70">
        <v>2.411</v>
      </c>
      <c r="J660" s="66">
        <f t="shared" si="241"/>
        <v>2.4184999999999999</v>
      </c>
      <c r="K660" s="65">
        <f t="shared" si="242"/>
        <v>5</v>
      </c>
      <c r="L660" s="66">
        <f t="shared" si="243"/>
        <v>12.092499999999999</v>
      </c>
      <c r="M660" s="69"/>
      <c r="N660" s="49"/>
      <c r="O660" s="49"/>
      <c r="P660" s="51"/>
      <c r="Q660" s="21"/>
    </row>
    <row r="661" spans="1:17" x14ac:dyDescent="0.2">
      <c r="A661" s="130">
        <v>21</v>
      </c>
      <c r="B661" s="131">
        <v>1.4470000000000001</v>
      </c>
      <c r="C661" s="132"/>
      <c r="D661" s="66">
        <f t="shared" si="238"/>
        <v>1.4445000000000001</v>
      </c>
      <c r="E661" s="65">
        <f t="shared" si="239"/>
        <v>1</v>
      </c>
      <c r="F661" s="66">
        <f t="shared" si="240"/>
        <v>1.4445000000000001</v>
      </c>
      <c r="G661" s="65"/>
      <c r="H661" s="70">
        <v>12</v>
      </c>
      <c r="I661" s="70">
        <v>1.6160000000000001</v>
      </c>
      <c r="J661" s="66">
        <f t="shared" si="241"/>
        <v>2.0135000000000001</v>
      </c>
      <c r="K661" s="65">
        <f t="shared" si="242"/>
        <v>2</v>
      </c>
      <c r="L661" s="66">
        <f t="shared" si="243"/>
        <v>4.0270000000000001</v>
      </c>
      <c r="M661" s="71"/>
      <c r="N661" s="52"/>
      <c r="O661" s="52"/>
      <c r="P661" s="51"/>
      <c r="Q661" s="21"/>
    </row>
    <row r="662" spans="1:17" x14ac:dyDescent="0.2">
      <c r="A662" s="130">
        <v>22</v>
      </c>
      <c r="B662" s="131">
        <v>0.48699999999999999</v>
      </c>
      <c r="C662" s="132"/>
      <c r="D662" s="66">
        <f t="shared" si="238"/>
        <v>0.96700000000000008</v>
      </c>
      <c r="E662" s="65">
        <f t="shared" si="239"/>
        <v>1</v>
      </c>
      <c r="F662" s="66">
        <f t="shared" si="240"/>
        <v>0.96700000000000008</v>
      </c>
      <c r="G662" s="65"/>
      <c r="H662" s="65">
        <f>H663-(I662-I663)*2</f>
        <v>13.46</v>
      </c>
      <c r="I662" s="65">
        <v>1</v>
      </c>
      <c r="J662" s="66">
        <f t="shared" si="241"/>
        <v>1.3080000000000001</v>
      </c>
      <c r="K662" s="65">
        <f t="shared" si="242"/>
        <v>1.4600000000000009</v>
      </c>
      <c r="L662" s="66">
        <f t="shared" si="243"/>
        <v>1.9096800000000012</v>
      </c>
      <c r="M662" s="71"/>
      <c r="N662" s="52"/>
      <c r="O662" s="52"/>
      <c r="P662" s="51"/>
      <c r="Q662" s="21"/>
    </row>
    <row r="663" spans="1:17" x14ac:dyDescent="0.2">
      <c r="A663" s="130">
        <v>25</v>
      </c>
      <c r="B663" s="131">
        <v>0.59199999999999997</v>
      </c>
      <c r="C663" s="132"/>
      <c r="D663" s="66">
        <f t="shared" si="238"/>
        <v>0.53949999999999998</v>
      </c>
      <c r="E663" s="65">
        <f t="shared" si="239"/>
        <v>3</v>
      </c>
      <c r="F663" s="66">
        <f t="shared" si="240"/>
        <v>1.6185</v>
      </c>
      <c r="G663" s="65"/>
      <c r="H663" s="70">
        <f>H664-9</f>
        <v>20.5</v>
      </c>
      <c r="I663" s="70">
        <f>I664</f>
        <v>-2.52</v>
      </c>
      <c r="J663" s="66">
        <f t="shared" si="241"/>
        <v>-0.76</v>
      </c>
      <c r="K663" s="65">
        <f t="shared" si="242"/>
        <v>7.0399999999999991</v>
      </c>
      <c r="L663" s="66">
        <f t="shared" si="243"/>
        <v>-5.3503999999999996</v>
      </c>
      <c r="M663" s="69"/>
      <c r="N663" s="49"/>
      <c r="O663" s="49"/>
      <c r="P663" s="50"/>
      <c r="Q663" s="21"/>
    </row>
    <row r="664" spans="1:17" x14ac:dyDescent="0.2">
      <c r="A664" s="130">
        <v>30</v>
      </c>
      <c r="B664" s="131">
        <v>0.497</v>
      </c>
      <c r="C664" s="132" t="s">
        <v>27</v>
      </c>
      <c r="D664" s="66">
        <f t="shared" si="238"/>
        <v>0.54449999999999998</v>
      </c>
      <c r="E664" s="65">
        <f t="shared" si="239"/>
        <v>5</v>
      </c>
      <c r="F664" s="66">
        <f t="shared" si="240"/>
        <v>2.7225000000000001</v>
      </c>
      <c r="G664" s="72"/>
      <c r="H664" s="70">
        <v>29.5</v>
      </c>
      <c r="I664" s="70">
        <v>-2.52</v>
      </c>
      <c r="J664" s="66">
        <f t="shared" si="241"/>
        <v>-2.52</v>
      </c>
      <c r="K664" s="65">
        <f t="shared" si="242"/>
        <v>9</v>
      </c>
      <c r="L664" s="66">
        <f t="shared" si="243"/>
        <v>-22.68</v>
      </c>
      <c r="M664" s="69"/>
      <c r="N664" s="49"/>
      <c r="O664" s="49"/>
      <c r="P664" s="50"/>
      <c r="Q664" s="21"/>
    </row>
    <row r="665" spans="1:17" x14ac:dyDescent="0.2">
      <c r="A665" s="65"/>
      <c r="B665" s="66"/>
      <c r="D665" s="66">
        <f t="shared" si="238"/>
        <v>0.2485</v>
      </c>
      <c r="E665" s="65">
        <f t="shared" si="239"/>
        <v>-30</v>
      </c>
      <c r="F665" s="66">
        <f t="shared" si="240"/>
        <v>-7.4550000000000001</v>
      </c>
      <c r="G665" s="72"/>
      <c r="H665" s="65">
        <f>H664+9</f>
        <v>38.5</v>
      </c>
      <c r="I665" s="65">
        <f>I664</f>
        <v>-2.52</v>
      </c>
      <c r="J665" s="66">
        <f t="shared" si="241"/>
        <v>-2.52</v>
      </c>
      <c r="K665" s="65">
        <f t="shared" si="242"/>
        <v>9</v>
      </c>
      <c r="L665" s="66">
        <f t="shared" si="243"/>
        <v>-22.68</v>
      </c>
      <c r="M665" s="69"/>
      <c r="N665" s="49"/>
      <c r="O665" s="49"/>
      <c r="P665" s="50"/>
      <c r="Q665" s="21"/>
    </row>
    <row r="666" spans="1:17" x14ac:dyDescent="0.2">
      <c r="A666" s="67"/>
      <c r="B666" s="73"/>
      <c r="D666" s="66">
        <f t="shared" si="238"/>
        <v>0</v>
      </c>
      <c r="E666" s="65">
        <f t="shared" si="239"/>
        <v>0</v>
      </c>
      <c r="F666" s="66">
        <f t="shared" si="240"/>
        <v>0</v>
      </c>
      <c r="G666" s="72"/>
      <c r="H666" s="65">
        <f>H665+(I666-I665)*2</f>
        <v>42.94</v>
      </c>
      <c r="I666" s="65">
        <v>-0.3</v>
      </c>
      <c r="J666" s="66">
        <f t="shared" si="241"/>
        <v>-1.41</v>
      </c>
      <c r="K666" s="65">
        <f t="shared" si="242"/>
        <v>4.4399999999999977</v>
      </c>
      <c r="L666" s="66">
        <f t="shared" si="243"/>
        <v>-6.2603999999999962</v>
      </c>
      <c r="M666" s="69"/>
      <c r="N666" s="49"/>
      <c r="O666" s="49"/>
      <c r="P666" s="50"/>
      <c r="Q666" s="21"/>
    </row>
    <row r="667" spans="1:17" x14ac:dyDescent="0.2">
      <c r="A667" s="77"/>
      <c r="B667" s="78"/>
      <c r="C667" s="79"/>
      <c r="D667" s="64"/>
      <c r="E667" s="64"/>
      <c r="F667" s="64"/>
      <c r="G667" s="64"/>
      <c r="H667" s="79"/>
      <c r="I667" s="64"/>
      <c r="J667" s="64"/>
      <c r="K667" s="64"/>
      <c r="L667" s="64"/>
      <c r="M667" s="50"/>
      <c r="N667" s="50"/>
      <c r="O667" s="50"/>
    </row>
    <row r="668" spans="1:17" ht="15" x14ac:dyDescent="0.2">
      <c r="A668" s="72" t="s">
        <v>7</v>
      </c>
      <c r="B668" s="72"/>
      <c r="C668" s="152">
        <v>3.4</v>
      </c>
      <c r="D668" s="152"/>
      <c r="H668" s="76"/>
      <c r="I668" s="76"/>
      <c r="J668" s="76"/>
      <c r="K668" s="76"/>
      <c r="L668" s="75"/>
      <c r="M668" s="56"/>
      <c r="N668" s="56"/>
      <c r="O668" s="50"/>
    </row>
    <row r="669" spans="1:17" x14ac:dyDescent="0.2">
      <c r="A669" s="153" t="s">
        <v>8</v>
      </c>
      <c r="B669" s="153"/>
      <c r="C669" s="153"/>
      <c r="D669" s="153"/>
      <c r="E669" s="153"/>
      <c r="F669" s="64" t="s">
        <v>5</v>
      </c>
      <c r="G669" s="153" t="s">
        <v>9</v>
      </c>
      <c r="H669" s="153"/>
      <c r="I669" s="153"/>
      <c r="J669" s="153"/>
      <c r="K669" s="153"/>
      <c r="L669" s="82"/>
      <c r="M669" s="61"/>
      <c r="N669" s="49"/>
      <c r="O669" s="50"/>
    </row>
    <row r="670" spans="1:17" x14ac:dyDescent="0.2">
      <c r="A670" s="130">
        <v>0</v>
      </c>
      <c r="B670" s="131">
        <v>0.40200000000000002</v>
      </c>
      <c r="C670" s="132" t="s">
        <v>27</v>
      </c>
      <c r="D670" s="65"/>
      <c r="E670" s="65"/>
      <c r="F670" s="65"/>
      <c r="G670" s="65"/>
      <c r="H670" s="67"/>
      <c r="I670" s="68"/>
      <c r="J670" s="66"/>
      <c r="K670" s="65"/>
      <c r="L670" s="66"/>
      <c r="M670" s="69"/>
      <c r="N670" s="49"/>
      <c r="O670" s="49"/>
      <c r="P670" s="50"/>
      <c r="Q670" s="21"/>
    </row>
    <row r="671" spans="1:17" x14ac:dyDescent="0.2">
      <c r="A671" s="130">
        <v>5</v>
      </c>
      <c r="B671" s="131">
        <v>0.39700000000000002</v>
      </c>
      <c r="C671" s="132"/>
      <c r="D671" s="66">
        <f t="shared" ref="D671:D685" si="244">(B670+B671)/2</f>
        <v>0.39950000000000002</v>
      </c>
      <c r="E671" s="65">
        <f t="shared" ref="E671:E685" si="245">A671-A670</f>
        <v>5</v>
      </c>
      <c r="F671" s="66">
        <f>D671*E671</f>
        <v>1.9975000000000001</v>
      </c>
      <c r="G671" s="65"/>
      <c r="H671" s="70"/>
      <c r="I671" s="70"/>
      <c r="J671" s="66"/>
      <c r="K671" s="65"/>
      <c r="L671" s="66"/>
      <c r="M671" s="69"/>
      <c r="N671" s="49"/>
      <c r="O671" s="49"/>
      <c r="P671" s="51"/>
      <c r="Q671" s="21"/>
    </row>
    <row r="672" spans="1:17" x14ac:dyDescent="0.2">
      <c r="A672" s="130">
        <v>10</v>
      </c>
      <c r="B672" s="131">
        <v>0.39600000000000002</v>
      </c>
      <c r="C672" s="132"/>
      <c r="D672" s="66">
        <f t="shared" si="244"/>
        <v>0.39650000000000002</v>
      </c>
      <c r="E672" s="65">
        <f t="shared" si="245"/>
        <v>5</v>
      </c>
      <c r="F672" s="66">
        <f t="shared" ref="F672:F685" si="246">D672*E672</f>
        <v>1.9825000000000002</v>
      </c>
      <c r="G672" s="65"/>
      <c r="H672" s="70"/>
      <c r="I672" s="70"/>
      <c r="J672" s="66"/>
      <c r="K672" s="65"/>
      <c r="L672" s="66"/>
      <c r="M672" s="69"/>
      <c r="N672" s="49"/>
      <c r="O672" s="49"/>
      <c r="P672" s="51"/>
      <c r="Q672" s="21"/>
    </row>
    <row r="673" spans="1:17" x14ac:dyDescent="0.2">
      <c r="A673" s="130">
        <v>11</v>
      </c>
      <c r="B673" s="131">
        <v>5.7000000000000002E-2</v>
      </c>
      <c r="C673" s="132" t="s">
        <v>20</v>
      </c>
      <c r="D673" s="66">
        <f t="shared" si="244"/>
        <v>0.22650000000000001</v>
      </c>
      <c r="E673" s="65">
        <f t="shared" si="245"/>
        <v>1</v>
      </c>
      <c r="F673" s="66">
        <f t="shared" si="246"/>
        <v>0.22650000000000001</v>
      </c>
      <c r="G673" s="65"/>
      <c r="H673" s="70">
        <v>0</v>
      </c>
      <c r="I673" s="70">
        <v>0.36899999999999999</v>
      </c>
      <c r="J673" s="66"/>
      <c r="K673" s="65"/>
      <c r="L673" s="66"/>
      <c r="M673" s="69"/>
      <c r="N673" s="49"/>
      <c r="O673" s="49"/>
      <c r="P673" s="51"/>
      <c r="Q673" s="21"/>
    </row>
    <row r="674" spans="1:17" x14ac:dyDescent="0.2">
      <c r="A674" s="130">
        <v>12</v>
      </c>
      <c r="B674" s="131">
        <v>-0.104</v>
      </c>
      <c r="C674" s="132"/>
      <c r="D674" s="66">
        <f t="shared" si="244"/>
        <v>-2.3499999999999997E-2</v>
      </c>
      <c r="E674" s="65">
        <f t="shared" si="245"/>
        <v>1</v>
      </c>
      <c r="F674" s="66">
        <f t="shared" si="246"/>
        <v>-2.3499999999999997E-2</v>
      </c>
      <c r="G674" s="65"/>
      <c r="H674" s="70">
        <v>5</v>
      </c>
      <c r="I674" s="70">
        <v>0.38700000000000001</v>
      </c>
      <c r="J674" s="66">
        <f t="shared" ref="J674:J675" si="247">AVERAGE(I673,I674)</f>
        <v>0.378</v>
      </c>
      <c r="K674" s="65">
        <f t="shared" ref="K674:K675" si="248">H674-H673</f>
        <v>5</v>
      </c>
      <c r="L674" s="66">
        <f t="shared" ref="L674:L675" si="249">K674*J674</f>
        <v>1.8900000000000001</v>
      </c>
      <c r="M674" s="69"/>
      <c r="N674" s="49"/>
      <c r="O674" s="49"/>
      <c r="P674" s="51"/>
      <c r="Q674" s="21"/>
    </row>
    <row r="675" spans="1:17" x14ac:dyDescent="0.2">
      <c r="A675" s="130">
        <v>13</v>
      </c>
      <c r="B675" s="131">
        <v>-0.40100000000000002</v>
      </c>
      <c r="C675" s="132" t="s">
        <v>19</v>
      </c>
      <c r="D675" s="66">
        <f t="shared" si="244"/>
        <v>-0.2525</v>
      </c>
      <c r="E675" s="65">
        <f t="shared" si="245"/>
        <v>1</v>
      </c>
      <c r="F675" s="66">
        <f t="shared" si="246"/>
        <v>-0.2525</v>
      </c>
      <c r="G675" s="65"/>
      <c r="H675" s="70">
        <v>7</v>
      </c>
      <c r="I675" s="70">
        <v>0.45600000000000002</v>
      </c>
      <c r="J675" s="66">
        <f t="shared" si="247"/>
        <v>0.42149999999999999</v>
      </c>
      <c r="K675" s="65">
        <f t="shared" si="248"/>
        <v>2</v>
      </c>
      <c r="L675" s="66">
        <f t="shared" si="249"/>
        <v>0.84299999999999997</v>
      </c>
      <c r="M675" s="69"/>
      <c r="N675" s="49"/>
      <c r="O675" s="49"/>
      <c r="P675" s="51"/>
      <c r="Q675" s="21"/>
    </row>
    <row r="676" spans="1:17" x14ac:dyDescent="0.2">
      <c r="A676" s="130">
        <v>14</v>
      </c>
      <c r="B676" s="131">
        <v>-0.443</v>
      </c>
      <c r="C676" s="132"/>
      <c r="D676" s="66">
        <f t="shared" si="244"/>
        <v>-0.42200000000000004</v>
      </c>
      <c r="E676" s="65">
        <f t="shared" si="245"/>
        <v>1</v>
      </c>
      <c r="F676" s="66">
        <f t="shared" si="246"/>
        <v>-0.42200000000000004</v>
      </c>
      <c r="G676" s="64"/>
      <c r="H676" s="70">
        <v>8</v>
      </c>
      <c r="I676" s="70">
        <v>1.486</v>
      </c>
      <c r="J676" s="66">
        <f t="shared" ref="J676:J685" si="250">AVERAGE(I675,I676)</f>
        <v>0.97099999999999997</v>
      </c>
      <c r="K676" s="65">
        <f t="shared" ref="K676:K685" si="251">H676-H675</f>
        <v>1</v>
      </c>
      <c r="L676" s="66">
        <f t="shared" ref="L676:L685" si="252">K676*J676</f>
        <v>0.97099999999999997</v>
      </c>
      <c r="M676" s="69"/>
      <c r="N676" s="49"/>
      <c r="O676" s="49"/>
      <c r="P676" s="51"/>
      <c r="Q676" s="21"/>
    </row>
    <row r="677" spans="1:17" x14ac:dyDescent="0.2">
      <c r="A677" s="130">
        <v>15</v>
      </c>
      <c r="B677" s="131">
        <v>-0.39800000000000002</v>
      </c>
      <c r="C677" s="132"/>
      <c r="D677" s="66">
        <f t="shared" si="244"/>
        <v>-0.42049999999999998</v>
      </c>
      <c r="E677" s="65">
        <f t="shared" si="245"/>
        <v>1</v>
      </c>
      <c r="F677" s="66">
        <f t="shared" si="246"/>
        <v>-0.42049999999999998</v>
      </c>
      <c r="G677" s="64"/>
      <c r="H677" s="70">
        <v>10</v>
      </c>
      <c r="I677" s="70">
        <v>1.466</v>
      </c>
      <c r="J677" s="66">
        <f t="shared" si="250"/>
        <v>1.476</v>
      </c>
      <c r="K677" s="65">
        <f t="shared" si="251"/>
        <v>2</v>
      </c>
      <c r="L677" s="66">
        <f t="shared" si="252"/>
        <v>2.952</v>
      </c>
      <c r="M677" s="69"/>
      <c r="N677" s="49"/>
      <c r="O677" s="49"/>
      <c r="P677" s="51"/>
      <c r="Q677" s="21"/>
    </row>
    <row r="678" spans="1:17" x14ac:dyDescent="0.2">
      <c r="A678" s="130">
        <v>16</v>
      </c>
      <c r="B678" s="131">
        <v>-0.30099999999999999</v>
      </c>
      <c r="C678" s="132"/>
      <c r="D678" s="66">
        <f t="shared" si="244"/>
        <v>-0.34950000000000003</v>
      </c>
      <c r="E678" s="65">
        <f t="shared" si="245"/>
        <v>1</v>
      </c>
      <c r="F678" s="66">
        <f t="shared" si="246"/>
        <v>-0.34950000000000003</v>
      </c>
      <c r="G678" s="64"/>
      <c r="H678" s="70">
        <v>12</v>
      </c>
      <c r="I678" s="70">
        <v>0.69499999999999995</v>
      </c>
      <c r="J678" s="66">
        <f t="shared" si="250"/>
        <v>1.0805</v>
      </c>
      <c r="K678" s="65">
        <f t="shared" si="251"/>
        <v>2</v>
      </c>
      <c r="L678" s="66">
        <f t="shared" si="252"/>
        <v>2.161</v>
      </c>
      <c r="M678" s="71"/>
      <c r="N678" s="52"/>
      <c r="O678" s="52"/>
      <c r="P678" s="51"/>
      <c r="Q678" s="21"/>
    </row>
    <row r="679" spans="1:17" x14ac:dyDescent="0.2">
      <c r="A679" s="130">
        <v>17</v>
      </c>
      <c r="B679" s="131">
        <v>-0.20399999999999999</v>
      </c>
      <c r="C679" s="132"/>
      <c r="D679" s="66">
        <f t="shared" si="244"/>
        <v>-0.2525</v>
      </c>
      <c r="E679" s="65">
        <f t="shared" si="245"/>
        <v>1</v>
      </c>
      <c r="F679" s="66">
        <f t="shared" si="246"/>
        <v>-0.2525</v>
      </c>
      <c r="G679" s="65"/>
      <c r="H679" s="70">
        <v>14</v>
      </c>
      <c r="I679" s="70">
        <v>0.17699999999999999</v>
      </c>
      <c r="J679" s="66">
        <f t="shared" si="250"/>
        <v>0.43599999999999994</v>
      </c>
      <c r="K679" s="65">
        <f t="shared" si="251"/>
        <v>2</v>
      </c>
      <c r="L679" s="66">
        <f t="shared" si="252"/>
        <v>0.87199999999999989</v>
      </c>
      <c r="M679" s="69"/>
      <c r="N679" s="49"/>
      <c r="O679" s="49"/>
      <c r="P679" s="51"/>
      <c r="Q679" s="21"/>
    </row>
    <row r="680" spans="1:17" x14ac:dyDescent="0.2">
      <c r="A680" s="130">
        <v>18</v>
      </c>
      <c r="B680" s="131">
        <v>1.3959999999999999</v>
      </c>
      <c r="C680" s="132" t="s">
        <v>18</v>
      </c>
      <c r="D680" s="66">
        <f t="shared" si="244"/>
        <v>0.59599999999999997</v>
      </c>
      <c r="E680" s="65">
        <f t="shared" si="245"/>
        <v>1</v>
      </c>
      <c r="F680" s="66">
        <f t="shared" si="246"/>
        <v>0.59599999999999997</v>
      </c>
      <c r="G680" s="65"/>
      <c r="H680" s="70">
        <v>17</v>
      </c>
      <c r="I680" s="70">
        <v>-0.22900000000000001</v>
      </c>
      <c r="J680" s="66">
        <f t="shared" si="250"/>
        <v>-2.6000000000000009E-2</v>
      </c>
      <c r="K680" s="65">
        <f t="shared" si="251"/>
        <v>3</v>
      </c>
      <c r="L680" s="66">
        <f t="shared" si="252"/>
        <v>-7.8000000000000028E-2</v>
      </c>
      <c r="M680" s="71"/>
      <c r="N680" s="52"/>
      <c r="O680" s="52"/>
      <c r="P680" s="51"/>
      <c r="Q680" s="21"/>
    </row>
    <row r="681" spans="1:17" x14ac:dyDescent="0.2">
      <c r="A681" s="130">
        <v>19</v>
      </c>
      <c r="B681" s="131">
        <v>1.3919999999999999</v>
      </c>
      <c r="C681" s="132"/>
      <c r="D681" s="66">
        <f t="shared" si="244"/>
        <v>1.3939999999999999</v>
      </c>
      <c r="E681" s="65">
        <f t="shared" si="245"/>
        <v>1</v>
      </c>
      <c r="F681" s="66">
        <f t="shared" si="246"/>
        <v>1.3939999999999999</v>
      </c>
      <c r="G681" s="65"/>
      <c r="H681" s="65">
        <f>H682-(I681-I682)*2</f>
        <v>18.8</v>
      </c>
      <c r="I681" s="65">
        <v>-0.4</v>
      </c>
      <c r="J681" s="66">
        <f t="shared" si="250"/>
        <v>-0.3145</v>
      </c>
      <c r="K681" s="65">
        <f t="shared" si="251"/>
        <v>1.8000000000000007</v>
      </c>
      <c r="L681" s="66">
        <f t="shared" si="252"/>
        <v>-0.56610000000000027</v>
      </c>
      <c r="M681" s="71"/>
      <c r="N681" s="52"/>
      <c r="O681" s="52"/>
      <c r="P681" s="51"/>
      <c r="Q681" s="21"/>
    </row>
    <row r="682" spans="1:17" x14ac:dyDescent="0.2">
      <c r="A682" s="130">
        <v>20</v>
      </c>
      <c r="B682" s="131">
        <v>0.54200000000000004</v>
      </c>
      <c r="C682" s="132"/>
      <c r="D682" s="66">
        <f t="shared" si="244"/>
        <v>0.96699999999999997</v>
      </c>
      <c r="E682" s="65">
        <f t="shared" si="245"/>
        <v>1</v>
      </c>
      <c r="F682" s="66">
        <f t="shared" si="246"/>
        <v>0.96699999999999997</v>
      </c>
      <c r="G682" s="65"/>
      <c r="H682" s="70">
        <f>H683-9</f>
        <v>23</v>
      </c>
      <c r="I682" s="70">
        <f>I683</f>
        <v>-2.5</v>
      </c>
      <c r="J682" s="66">
        <f t="shared" si="250"/>
        <v>-1.45</v>
      </c>
      <c r="K682" s="65">
        <f t="shared" si="251"/>
        <v>4.1999999999999993</v>
      </c>
      <c r="L682" s="66">
        <f t="shared" si="252"/>
        <v>-6.089999999999999</v>
      </c>
      <c r="M682" s="69"/>
      <c r="N682" s="49"/>
      <c r="O682" s="49"/>
      <c r="P682" s="50"/>
      <c r="Q682" s="21"/>
    </row>
    <row r="683" spans="1:17" x14ac:dyDescent="0.2">
      <c r="A683" s="130">
        <v>25</v>
      </c>
      <c r="B683" s="131">
        <v>0.54700000000000004</v>
      </c>
      <c r="C683" s="132"/>
      <c r="D683" s="66">
        <f t="shared" si="244"/>
        <v>0.54449999999999998</v>
      </c>
      <c r="E683" s="65">
        <f t="shared" si="245"/>
        <v>5</v>
      </c>
      <c r="F683" s="66">
        <f t="shared" si="246"/>
        <v>2.7225000000000001</v>
      </c>
      <c r="G683" s="72"/>
      <c r="H683" s="70">
        <v>32</v>
      </c>
      <c r="I683" s="70">
        <v>-2.5</v>
      </c>
      <c r="J683" s="66">
        <f t="shared" si="250"/>
        <v>-2.5</v>
      </c>
      <c r="K683" s="65">
        <f t="shared" si="251"/>
        <v>9</v>
      </c>
      <c r="L683" s="66">
        <f t="shared" si="252"/>
        <v>-22.5</v>
      </c>
      <c r="M683" s="69"/>
      <c r="N683" s="49"/>
      <c r="O683" s="49"/>
      <c r="P683" s="50"/>
      <c r="Q683" s="21"/>
    </row>
    <row r="684" spans="1:17" x14ac:dyDescent="0.2">
      <c r="A684" s="130">
        <v>30</v>
      </c>
      <c r="B684" s="131">
        <v>0.55200000000000005</v>
      </c>
      <c r="C684" s="132" t="s">
        <v>27</v>
      </c>
      <c r="D684" s="66">
        <f t="shared" si="244"/>
        <v>0.5495000000000001</v>
      </c>
      <c r="E684" s="65">
        <f t="shared" si="245"/>
        <v>5</v>
      </c>
      <c r="F684" s="66">
        <f t="shared" si="246"/>
        <v>2.7475000000000005</v>
      </c>
      <c r="G684" s="72"/>
      <c r="H684" s="65">
        <f>H683+9</f>
        <v>41</v>
      </c>
      <c r="I684" s="65">
        <f>I683</f>
        <v>-2.5</v>
      </c>
      <c r="J684" s="66">
        <f t="shared" si="250"/>
        <v>-2.5</v>
      </c>
      <c r="K684" s="65">
        <f t="shared" si="251"/>
        <v>9</v>
      </c>
      <c r="L684" s="66">
        <f t="shared" si="252"/>
        <v>-22.5</v>
      </c>
      <c r="M684" s="69"/>
      <c r="N684" s="49"/>
      <c r="O684" s="49"/>
      <c r="P684" s="50"/>
      <c r="Q684" s="21"/>
    </row>
    <row r="685" spans="1:17" x14ac:dyDescent="0.2">
      <c r="A685" s="67"/>
      <c r="B685" s="73"/>
      <c r="D685" s="66">
        <f t="shared" si="244"/>
        <v>0.27600000000000002</v>
      </c>
      <c r="E685" s="65">
        <f t="shared" si="245"/>
        <v>-30</v>
      </c>
      <c r="F685" s="66">
        <f t="shared" si="246"/>
        <v>-8.2800000000000011</v>
      </c>
      <c r="G685" s="72"/>
      <c r="H685" s="65">
        <f>H684+(I685-I684)*2</f>
        <v>45.2</v>
      </c>
      <c r="I685" s="65">
        <v>-0.4</v>
      </c>
      <c r="J685" s="66">
        <f t="shared" si="250"/>
        <v>-1.45</v>
      </c>
      <c r="K685" s="65">
        <f t="shared" si="251"/>
        <v>4.2000000000000028</v>
      </c>
      <c r="L685" s="66">
        <f t="shared" si="252"/>
        <v>-6.0900000000000043</v>
      </c>
      <c r="M685" s="69"/>
      <c r="N685" s="49"/>
      <c r="O685" s="49"/>
      <c r="P685" s="50"/>
      <c r="Q685" s="21"/>
    </row>
    <row r="686" spans="1:17" x14ac:dyDescent="0.2">
      <c r="A686" s="77"/>
      <c r="B686" s="78"/>
      <c r="C686" s="79"/>
      <c r="D686" s="64"/>
      <c r="E686" s="64"/>
      <c r="F686" s="64"/>
      <c r="G686" s="64"/>
      <c r="H686" s="79"/>
      <c r="I686" s="64"/>
      <c r="J686" s="64"/>
      <c r="K686" s="64"/>
      <c r="L686" s="64"/>
      <c r="M686" s="50"/>
      <c r="N686" s="50"/>
      <c r="O686" s="50"/>
    </row>
    <row r="687" spans="1:17" ht="15" x14ac:dyDescent="0.2">
      <c r="A687" s="72" t="s">
        <v>7</v>
      </c>
      <c r="B687" s="72"/>
      <c r="C687" s="152">
        <v>3.5</v>
      </c>
      <c r="D687" s="152"/>
      <c r="H687" s="76"/>
      <c r="I687" s="76"/>
      <c r="J687" s="76"/>
      <c r="K687" s="76"/>
      <c r="L687" s="75"/>
      <c r="M687" s="56"/>
      <c r="N687" s="56"/>
      <c r="O687" s="50"/>
    </row>
    <row r="688" spans="1:17" x14ac:dyDescent="0.2">
      <c r="A688" s="153" t="s">
        <v>8</v>
      </c>
      <c r="B688" s="153"/>
      <c r="C688" s="153"/>
      <c r="D688" s="153"/>
      <c r="E688" s="153"/>
      <c r="F688" s="64" t="s">
        <v>5</v>
      </c>
      <c r="G688" s="153" t="s">
        <v>9</v>
      </c>
      <c r="H688" s="153"/>
      <c r="I688" s="153"/>
      <c r="J688" s="153"/>
      <c r="K688" s="153"/>
      <c r="L688" s="82"/>
      <c r="M688" s="61"/>
      <c r="N688" s="49"/>
      <c r="O688" s="50"/>
    </row>
    <row r="689" spans="1:17" x14ac:dyDescent="0.2">
      <c r="A689" s="130">
        <v>0</v>
      </c>
      <c r="B689" s="131">
        <v>0.27500000000000002</v>
      </c>
      <c r="C689" s="132" t="s">
        <v>27</v>
      </c>
      <c r="D689" s="65"/>
      <c r="E689" s="65"/>
      <c r="F689" s="65"/>
      <c r="G689" s="65"/>
      <c r="H689" s="67"/>
      <c r="I689" s="68"/>
      <c r="J689" s="66"/>
      <c r="K689" s="65"/>
      <c r="L689" s="66"/>
      <c r="M689" s="69"/>
      <c r="N689" s="49"/>
      <c r="O689" s="49"/>
      <c r="P689" s="50"/>
      <c r="Q689" s="21"/>
    </row>
    <row r="690" spans="1:17" x14ac:dyDescent="0.2">
      <c r="A690" s="130">
        <v>5</v>
      </c>
      <c r="B690" s="131">
        <v>0.27</v>
      </c>
      <c r="C690" s="132"/>
      <c r="D690" s="66">
        <f t="shared" ref="D690:D704" si="253">(B689+B690)/2</f>
        <v>0.27250000000000002</v>
      </c>
      <c r="E690" s="65">
        <f t="shared" ref="E690:E704" si="254">A690-A689</f>
        <v>5</v>
      </c>
      <c r="F690" s="66">
        <f>D690*E690</f>
        <v>1.3625</v>
      </c>
      <c r="G690" s="65"/>
      <c r="H690" s="70"/>
      <c r="I690" s="70"/>
      <c r="J690" s="66"/>
      <c r="K690" s="65"/>
      <c r="L690" s="66"/>
      <c r="M690" s="69"/>
      <c r="N690" s="49"/>
      <c r="O690" s="49"/>
      <c r="P690" s="51"/>
      <c r="Q690" s="21"/>
    </row>
    <row r="691" spans="1:17" x14ac:dyDescent="0.2">
      <c r="A691" s="130">
        <v>10</v>
      </c>
      <c r="B691" s="131">
        <v>0.26400000000000001</v>
      </c>
      <c r="C691" s="132"/>
      <c r="D691" s="66">
        <f t="shared" si="253"/>
        <v>0.26700000000000002</v>
      </c>
      <c r="E691" s="65">
        <f t="shared" si="254"/>
        <v>5</v>
      </c>
      <c r="F691" s="66">
        <f t="shared" ref="F691:F704" si="255">D691*E691</f>
        <v>1.335</v>
      </c>
      <c r="G691" s="65"/>
      <c r="H691" s="70"/>
      <c r="I691" s="70"/>
      <c r="J691" s="66"/>
      <c r="K691" s="65"/>
      <c r="L691" s="66"/>
      <c r="M691" s="69"/>
      <c r="N691" s="49"/>
      <c r="O691" s="49"/>
      <c r="P691" s="51"/>
      <c r="Q691" s="21"/>
    </row>
    <row r="692" spans="1:17" x14ac:dyDescent="0.2">
      <c r="A692" s="130">
        <v>11</v>
      </c>
      <c r="B692" s="131">
        <v>-0.09</v>
      </c>
      <c r="C692" s="132" t="s">
        <v>20</v>
      </c>
      <c r="D692" s="66">
        <f t="shared" si="253"/>
        <v>8.7000000000000008E-2</v>
      </c>
      <c r="E692" s="65">
        <f t="shared" si="254"/>
        <v>1</v>
      </c>
      <c r="F692" s="66">
        <f t="shared" si="255"/>
        <v>8.7000000000000008E-2</v>
      </c>
      <c r="G692" s="65"/>
      <c r="H692" s="70"/>
      <c r="I692" s="70"/>
      <c r="J692" s="66"/>
      <c r="K692" s="65"/>
      <c r="L692" s="66"/>
      <c r="M692" s="69"/>
      <c r="N692" s="49"/>
      <c r="O692" s="49"/>
      <c r="P692" s="51"/>
      <c r="Q692" s="21"/>
    </row>
    <row r="693" spans="1:17" x14ac:dyDescent="0.2">
      <c r="A693" s="130">
        <v>13</v>
      </c>
      <c r="B693" s="131">
        <v>-0.23100000000000001</v>
      </c>
      <c r="C693" s="132"/>
      <c r="D693" s="66">
        <f t="shared" si="253"/>
        <v>-0.1605</v>
      </c>
      <c r="E693" s="65">
        <f t="shared" si="254"/>
        <v>2</v>
      </c>
      <c r="F693" s="66">
        <f t="shared" si="255"/>
        <v>-0.32100000000000001</v>
      </c>
      <c r="G693" s="65"/>
      <c r="H693" s="70">
        <v>0</v>
      </c>
      <c r="I693" s="70">
        <v>2.9740000000000002</v>
      </c>
      <c r="J693" s="66"/>
      <c r="K693" s="65"/>
      <c r="L693" s="66"/>
      <c r="M693" s="69"/>
      <c r="N693" s="49"/>
      <c r="O693" s="49"/>
      <c r="P693" s="51"/>
      <c r="Q693" s="21"/>
    </row>
    <row r="694" spans="1:17" x14ac:dyDescent="0.2">
      <c r="A694" s="130">
        <v>14</v>
      </c>
      <c r="B694" s="131">
        <v>-0.33</v>
      </c>
      <c r="C694" s="132"/>
      <c r="D694" s="66">
        <f t="shared" si="253"/>
        <v>-0.28050000000000003</v>
      </c>
      <c r="E694" s="65">
        <f t="shared" si="254"/>
        <v>1</v>
      </c>
      <c r="F694" s="66">
        <f t="shared" si="255"/>
        <v>-0.28050000000000003</v>
      </c>
      <c r="G694" s="65"/>
      <c r="H694" s="70">
        <v>5</v>
      </c>
      <c r="I694" s="70">
        <v>2.9220000000000002</v>
      </c>
      <c r="J694" s="66">
        <f t="shared" ref="J694:J704" si="256">AVERAGE(I693,I694)</f>
        <v>2.9480000000000004</v>
      </c>
      <c r="K694" s="65">
        <f t="shared" ref="K694:K704" si="257">H694-H693</f>
        <v>5</v>
      </c>
      <c r="L694" s="66">
        <f t="shared" ref="L694:L704" si="258">K694*J694</f>
        <v>14.740000000000002</v>
      </c>
      <c r="M694" s="69"/>
      <c r="N694" s="49"/>
      <c r="O694" s="49"/>
      <c r="P694" s="51"/>
      <c r="Q694" s="21"/>
    </row>
    <row r="695" spans="1:17" x14ac:dyDescent="0.2">
      <c r="A695" s="130">
        <v>15</v>
      </c>
      <c r="B695" s="131">
        <v>-0.36499999999999999</v>
      </c>
      <c r="C695" s="132" t="s">
        <v>19</v>
      </c>
      <c r="D695" s="66">
        <f t="shared" si="253"/>
        <v>-0.34750000000000003</v>
      </c>
      <c r="E695" s="65">
        <f t="shared" si="254"/>
        <v>1</v>
      </c>
      <c r="F695" s="66">
        <f t="shared" si="255"/>
        <v>-0.34750000000000003</v>
      </c>
      <c r="G695" s="64"/>
      <c r="H695" s="70">
        <v>7</v>
      </c>
      <c r="I695" s="70">
        <v>2.3439999999999999</v>
      </c>
      <c r="J695" s="66">
        <f t="shared" si="256"/>
        <v>2.633</v>
      </c>
      <c r="K695" s="65">
        <f t="shared" si="257"/>
        <v>2</v>
      </c>
      <c r="L695" s="66">
        <f t="shared" si="258"/>
        <v>5.266</v>
      </c>
      <c r="M695" s="69"/>
      <c r="N695" s="49"/>
      <c r="O695" s="49"/>
      <c r="P695" s="51"/>
      <c r="Q695" s="21"/>
    </row>
    <row r="696" spans="1:17" x14ac:dyDescent="0.2">
      <c r="A696" s="130">
        <v>16</v>
      </c>
      <c r="B696" s="131">
        <v>-0.32500000000000001</v>
      </c>
      <c r="C696" s="132"/>
      <c r="D696" s="66">
        <f t="shared" si="253"/>
        <v>-0.34499999999999997</v>
      </c>
      <c r="E696" s="65">
        <f t="shared" si="254"/>
        <v>1</v>
      </c>
      <c r="F696" s="66">
        <f t="shared" si="255"/>
        <v>-0.34499999999999997</v>
      </c>
      <c r="G696" s="64"/>
      <c r="H696" s="70">
        <v>10</v>
      </c>
      <c r="I696" s="70">
        <v>2.323</v>
      </c>
      <c r="J696" s="66">
        <f t="shared" si="256"/>
        <v>2.3334999999999999</v>
      </c>
      <c r="K696" s="65">
        <f t="shared" si="257"/>
        <v>3</v>
      </c>
      <c r="L696" s="66">
        <f t="shared" si="258"/>
        <v>7.0004999999999997</v>
      </c>
      <c r="M696" s="69"/>
      <c r="N696" s="49"/>
      <c r="O696" s="49"/>
      <c r="P696" s="51"/>
      <c r="Q696" s="21"/>
    </row>
    <row r="697" spans="1:17" x14ac:dyDescent="0.2">
      <c r="A697" s="130">
        <v>17</v>
      </c>
      <c r="B697" s="131">
        <v>-0.23499999999999999</v>
      </c>
      <c r="C697" s="132"/>
      <c r="D697" s="66">
        <f t="shared" si="253"/>
        <v>-0.28000000000000003</v>
      </c>
      <c r="E697" s="65">
        <f t="shared" si="254"/>
        <v>1</v>
      </c>
      <c r="F697" s="66">
        <f t="shared" si="255"/>
        <v>-0.28000000000000003</v>
      </c>
      <c r="G697" s="64"/>
      <c r="H697" s="70">
        <v>12</v>
      </c>
      <c r="I697" s="70">
        <v>1.3120000000000001</v>
      </c>
      <c r="J697" s="66">
        <f t="shared" si="256"/>
        <v>1.8174999999999999</v>
      </c>
      <c r="K697" s="65">
        <f t="shared" si="257"/>
        <v>2</v>
      </c>
      <c r="L697" s="66">
        <f t="shared" si="258"/>
        <v>3.6349999999999998</v>
      </c>
      <c r="M697" s="71"/>
      <c r="N697" s="52"/>
      <c r="O697" s="52"/>
      <c r="P697" s="51"/>
      <c r="Q697" s="21"/>
    </row>
    <row r="698" spans="1:17" x14ac:dyDescent="0.2">
      <c r="A698" s="130">
        <v>19</v>
      </c>
      <c r="B698" s="131">
        <v>-7.4999999999999997E-2</v>
      </c>
      <c r="C698" s="132"/>
      <c r="D698" s="66">
        <f t="shared" si="253"/>
        <v>-0.155</v>
      </c>
      <c r="E698" s="65">
        <f t="shared" si="254"/>
        <v>2</v>
      </c>
      <c r="F698" s="66">
        <f t="shared" si="255"/>
        <v>-0.31</v>
      </c>
      <c r="G698" s="65"/>
      <c r="H698" s="70">
        <v>15</v>
      </c>
      <c r="I698" s="70">
        <v>0.47299999999999998</v>
      </c>
      <c r="J698" s="66">
        <f t="shared" si="256"/>
        <v>0.89250000000000007</v>
      </c>
      <c r="K698" s="65">
        <f t="shared" si="257"/>
        <v>3</v>
      </c>
      <c r="L698" s="66">
        <f t="shared" si="258"/>
        <v>2.6775000000000002</v>
      </c>
      <c r="M698" s="69"/>
      <c r="N698" s="49"/>
      <c r="O698" s="49"/>
      <c r="P698" s="51"/>
      <c r="Q698" s="21"/>
    </row>
    <row r="699" spans="1:17" x14ac:dyDescent="0.2">
      <c r="A699" s="130">
        <v>20</v>
      </c>
      <c r="B699" s="131">
        <v>1.3740000000000001</v>
      </c>
      <c r="C699" s="132" t="s">
        <v>18</v>
      </c>
      <c r="D699" s="66">
        <f t="shared" si="253"/>
        <v>0.64950000000000008</v>
      </c>
      <c r="E699" s="65">
        <f t="shared" si="254"/>
        <v>1</v>
      </c>
      <c r="F699" s="66">
        <f t="shared" si="255"/>
        <v>0.64950000000000008</v>
      </c>
      <c r="G699" s="65"/>
      <c r="H699" s="70">
        <v>18</v>
      </c>
      <c r="I699" s="70">
        <v>2.1999999999999999E-2</v>
      </c>
      <c r="J699" s="66">
        <f t="shared" si="256"/>
        <v>0.2475</v>
      </c>
      <c r="K699" s="65">
        <f t="shared" si="257"/>
        <v>3</v>
      </c>
      <c r="L699" s="66">
        <f t="shared" si="258"/>
        <v>0.74249999999999994</v>
      </c>
      <c r="M699" s="71"/>
      <c r="N699" s="52"/>
      <c r="O699" s="52"/>
      <c r="P699" s="51"/>
      <c r="Q699" s="21"/>
    </row>
    <row r="700" spans="1:17" x14ac:dyDescent="0.2">
      <c r="A700" s="130">
        <v>20.5</v>
      </c>
      <c r="B700" s="131">
        <v>1.37</v>
      </c>
      <c r="C700" s="132"/>
      <c r="D700" s="66">
        <f t="shared" si="253"/>
        <v>1.3720000000000001</v>
      </c>
      <c r="E700" s="65">
        <f t="shared" si="254"/>
        <v>0.5</v>
      </c>
      <c r="F700" s="66">
        <f t="shared" si="255"/>
        <v>0.68600000000000005</v>
      </c>
      <c r="G700" s="65"/>
      <c r="H700" s="65">
        <f>H701-(I700-I701)*2</f>
        <v>18.440000000000001</v>
      </c>
      <c r="I700" s="65">
        <v>-0.2</v>
      </c>
      <c r="J700" s="66">
        <f t="shared" si="256"/>
        <v>-8.900000000000001E-2</v>
      </c>
      <c r="K700" s="65">
        <f t="shared" si="257"/>
        <v>0.44000000000000128</v>
      </c>
      <c r="L700" s="66">
        <f t="shared" si="258"/>
        <v>-3.9160000000000118E-2</v>
      </c>
      <c r="M700" s="71"/>
      <c r="N700" s="52"/>
      <c r="O700" s="52"/>
      <c r="P700" s="51"/>
      <c r="Q700" s="21"/>
    </row>
    <row r="701" spans="1:17" x14ac:dyDescent="0.2">
      <c r="A701" s="130">
        <v>21</v>
      </c>
      <c r="B701" s="131">
        <v>0.32500000000000001</v>
      </c>
      <c r="C701" s="132"/>
      <c r="D701" s="66">
        <f t="shared" si="253"/>
        <v>0.84750000000000003</v>
      </c>
      <c r="E701" s="65">
        <f t="shared" si="254"/>
        <v>0.5</v>
      </c>
      <c r="F701" s="66">
        <f t="shared" si="255"/>
        <v>0.42375000000000002</v>
      </c>
      <c r="G701" s="65"/>
      <c r="H701" s="70">
        <f>H702-9</f>
        <v>23</v>
      </c>
      <c r="I701" s="70">
        <f>I702</f>
        <v>-2.48</v>
      </c>
      <c r="J701" s="66">
        <f t="shared" si="256"/>
        <v>-1.34</v>
      </c>
      <c r="K701" s="65">
        <f t="shared" si="257"/>
        <v>4.5599999999999987</v>
      </c>
      <c r="L701" s="66">
        <f t="shared" si="258"/>
        <v>-6.1103999999999985</v>
      </c>
      <c r="M701" s="69"/>
      <c r="N701" s="49"/>
      <c r="O701" s="49"/>
      <c r="P701" s="50"/>
      <c r="Q701" s="21"/>
    </row>
    <row r="702" spans="1:17" x14ac:dyDescent="0.2">
      <c r="A702" s="130">
        <v>25</v>
      </c>
      <c r="B702" s="131">
        <v>0.32</v>
      </c>
      <c r="C702" s="132"/>
      <c r="D702" s="66">
        <f t="shared" si="253"/>
        <v>0.32250000000000001</v>
      </c>
      <c r="E702" s="65">
        <f t="shared" si="254"/>
        <v>4</v>
      </c>
      <c r="F702" s="66">
        <f t="shared" si="255"/>
        <v>1.29</v>
      </c>
      <c r="G702" s="72"/>
      <c r="H702" s="70">
        <v>32</v>
      </c>
      <c r="I702" s="70">
        <v>-2.48</v>
      </c>
      <c r="J702" s="66">
        <f t="shared" si="256"/>
        <v>-2.48</v>
      </c>
      <c r="K702" s="65">
        <f t="shared" si="257"/>
        <v>9</v>
      </c>
      <c r="L702" s="66">
        <f t="shared" si="258"/>
        <v>-22.32</v>
      </c>
      <c r="M702" s="69"/>
      <c r="N702" s="49"/>
      <c r="O702" s="49"/>
      <c r="P702" s="50"/>
      <c r="Q702" s="21"/>
    </row>
    <row r="703" spans="1:17" x14ac:dyDescent="0.2">
      <c r="A703" s="130">
        <v>30</v>
      </c>
      <c r="B703" s="131">
        <v>0.315</v>
      </c>
      <c r="C703" s="132" t="s">
        <v>27</v>
      </c>
      <c r="D703" s="66">
        <f t="shared" si="253"/>
        <v>0.3175</v>
      </c>
      <c r="E703" s="65">
        <f t="shared" si="254"/>
        <v>5</v>
      </c>
      <c r="F703" s="66">
        <f t="shared" si="255"/>
        <v>1.5874999999999999</v>
      </c>
      <c r="G703" s="72"/>
      <c r="H703" s="65">
        <f>H702+9</f>
        <v>41</v>
      </c>
      <c r="I703" s="65">
        <f>I702</f>
        <v>-2.48</v>
      </c>
      <c r="J703" s="66">
        <f t="shared" si="256"/>
        <v>-2.48</v>
      </c>
      <c r="K703" s="65">
        <f t="shared" si="257"/>
        <v>9</v>
      </c>
      <c r="L703" s="66">
        <f t="shared" si="258"/>
        <v>-22.32</v>
      </c>
      <c r="M703" s="69"/>
      <c r="N703" s="49"/>
      <c r="O703" s="49"/>
      <c r="P703" s="50"/>
      <c r="Q703" s="21"/>
    </row>
    <row r="704" spans="1:17" x14ac:dyDescent="0.2">
      <c r="A704" s="67"/>
      <c r="B704" s="73"/>
      <c r="D704" s="66">
        <f t="shared" si="253"/>
        <v>0.1575</v>
      </c>
      <c r="E704" s="65">
        <f t="shared" si="254"/>
        <v>-30</v>
      </c>
      <c r="F704" s="66">
        <f t="shared" si="255"/>
        <v>-4.7249999999999996</v>
      </c>
      <c r="G704" s="72"/>
      <c r="H704" s="65">
        <f>H703+(I704-I703)*2</f>
        <v>46.36</v>
      </c>
      <c r="I704" s="65">
        <v>0.2</v>
      </c>
      <c r="J704" s="66">
        <f t="shared" si="256"/>
        <v>-1.1399999999999999</v>
      </c>
      <c r="K704" s="65">
        <f t="shared" si="257"/>
        <v>5.3599999999999994</v>
      </c>
      <c r="L704" s="66">
        <f t="shared" si="258"/>
        <v>-6.1103999999999985</v>
      </c>
      <c r="M704" s="69"/>
      <c r="N704" s="49"/>
      <c r="O704" s="49"/>
      <c r="P704" s="50"/>
      <c r="Q704" s="21"/>
    </row>
    <row r="705" spans="1:17" x14ac:dyDescent="0.2">
      <c r="A705" s="67"/>
      <c r="B705" s="73"/>
      <c r="C705" s="66"/>
      <c r="D705" s="65"/>
      <c r="E705" s="66"/>
      <c r="F705" s="65" t="s">
        <v>10</v>
      </c>
      <c r="G705" s="65"/>
      <c r="H705" s="65" t="e">
        <f>#REF!</f>
        <v>#REF!</v>
      </c>
      <c r="I705" s="66" t="s">
        <v>11</v>
      </c>
      <c r="J705" s="65" t="e">
        <f>#REF!</f>
        <v>#REF!</v>
      </c>
      <c r="K705" s="66" t="e">
        <f>H705-J705</f>
        <v>#REF!</v>
      </c>
      <c r="L705" s="69"/>
      <c r="M705" s="49"/>
      <c r="N705" s="49"/>
      <c r="O705" s="50"/>
      <c r="P705" s="21"/>
    </row>
    <row r="706" spans="1:17" ht="15" x14ac:dyDescent="0.2">
      <c r="A706" s="72" t="s">
        <v>7</v>
      </c>
      <c r="B706" s="72"/>
      <c r="C706" s="152">
        <v>3.6</v>
      </c>
      <c r="D706" s="152"/>
      <c r="H706" s="76"/>
      <c r="I706" s="76"/>
      <c r="J706" s="76"/>
      <c r="K706" s="76"/>
      <c r="L706" s="75"/>
      <c r="M706" s="56"/>
      <c r="N706" s="56"/>
      <c r="O706" s="50"/>
    </row>
    <row r="707" spans="1:17" x14ac:dyDescent="0.2">
      <c r="A707" s="153" t="s">
        <v>8</v>
      </c>
      <c r="B707" s="153"/>
      <c r="C707" s="153"/>
      <c r="D707" s="153"/>
      <c r="E707" s="153"/>
      <c r="F707" s="64"/>
      <c r="G707" s="153" t="s">
        <v>9</v>
      </c>
      <c r="H707" s="153"/>
      <c r="I707" s="153"/>
      <c r="J707" s="153"/>
      <c r="K707" s="153"/>
      <c r="L707" s="82"/>
      <c r="M707" s="61"/>
      <c r="N707" s="49"/>
      <c r="O707" s="50"/>
    </row>
    <row r="708" spans="1:17" x14ac:dyDescent="0.2">
      <c r="A708" s="130">
        <v>0</v>
      </c>
      <c r="B708" s="131">
        <v>0.32500000000000001</v>
      </c>
      <c r="C708" s="132" t="s">
        <v>27</v>
      </c>
      <c r="D708" s="65"/>
      <c r="E708" s="65"/>
      <c r="F708" s="65"/>
      <c r="G708" s="65"/>
      <c r="H708" s="67"/>
      <c r="I708" s="68"/>
      <c r="J708" s="66"/>
      <c r="K708" s="65"/>
      <c r="L708" s="66"/>
      <c r="M708" s="69"/>
      <c r="N708" s="49"/>
      <c r="O708" s="49"/>
      <c r="P708" s="50"/>
      <c r="Q708" s="21"/>
    </row>
    <row r="709" spans="1:17" x14ac:dyDescent="0.2">
      <c r="A709" s="130">
        <v>5</v>
      </c>
      <c r="B709" s="131">
        <v>0.32</v>
      </c>
      <c r="C709" s="132"/>
      <c r="D709" s="66">
        <f t="shared" ref="D709:D723" si="259">(B708+B709)/2</f>
        <v>0.32250000000000001</v>
      </c>
      <c r="E709" s="65">
        <f t="shared" ref="E709:E723" si="260">A709-A708</f>
        <v>5</v>
      </c>
      <c r="F709" s="66">
        <f>D709*E709</f>
        <v>1.6125</v>
      </c>
      <c r="G709" s="65"/>
      <c r="H709" s="70"/>
      <c r="I709" s="70"/>
      <c r="J709" s="66"/>
      <c r="K709" s="65"/>
      <c r="L709" s="66"/>
      <c r="M709" s="69"/>
      <c r="N709" s="49"/>
      <c r="O709" s="49"/>
      <c r="P709" s="51"/>
      <c r="Q709" s="21"/>
    </row>
    <row r="710" spans="1:17" x14ac:dyDescent="0.2">
      <c r="A710" s="130">
        <v>10</v>
      </c>
      <c r="B710" s="131">
        <v>0.315</v>
      </c>
      <c r="C710" s="132"/>
      <c r="D710" s="66">
        <f t="shared" si="259"/>
        <v>0.3175</v>
      </c>
      <c r="E710" s="65">
        <f t="shared" si="260"/>
        <v>5</v>
      </c>
      <c r="F710" s="66">
        <f t="shared" ref="F710:F723" si="261">D710*E710</f>
        <v>1.5874999999999999</v>
      </c>
      <c r="G710" s="65"/>
      <c r="H710" s="70"/>
      <c r="I710" s="70"/>
      <c r="J710" s="66"/>
      <c r="K710" s="65"/>
      <c r="L710" s="66"/>
      <c r="M710" s="69"/>
      <c r="N710" s="49"/>
      <c r="O710" s="49"/>
      <c r="P710" s="51"/>
      <c r="Q710" s="21"/>
    </row>
    <row r="711" spans="1:17" x14ac:dyDescent="0.2">
      <c r="A711" s="130">
        <v>11</v>
      </c>
      <c r="B711" s="131">
        <v>1.6E-2</v>
      </c>
      <c r="C711" s="132" t="s">
        <v>20</v>
      </c>
      <c r="D711" s="66">
        <f t="shared" si="259"/>
        <v>0.16550000000000001</v>
      </c>
      <c r="E711" s="65">
        <f t="shared" si="260"/>
        <v>1</v>
      </c>
      <c r="F711" s="66">
        <f t="shared" si="261"/>
        <v>0.16550000000000001</v>
      </c>
      <c r="G711" s="65"/>
      <c r="H711" s="70"/>
      <c r="I711" s="70"/>
      <c r="J711" s="66"/>
      <c r="K711" s="65"/>
      <c r="L711" s="66"/>
      <c r="M711" s="69"/>
      <c r="N711" s="49"/>
      <c r="O711" s="49"/>
      <c r="P711" s="51"/>
      <c r="Q711" s="21"/>
    </row>
    <row r="712" spans="1:17" x14ac:dyDescent="0.2">
      <c r="A712" s="130">
        <v>12</v>
      </c>
      <c r="B712" s="131">
        <v>-3.5999999999999997E-2</v>
      </c>
      <c r="C712" s="132"/>
      <c r="D712" s="66">
        <f t="shared" si="259"/>
        <v>-9.9999999999999985E-3</v>
      </c>
      <c r="E712" s="65">
        <f t="shared" si="260"/>
        <v>1</v>
      </c>
      <c r="F712" s="66">
        <f t="shared" si="261"/>
        <v>-9.9999999999999985E-3</v>
      </c>
      <c r="G712" s="65"/>
      <c r="H712" s="70"/>
      <c r="I712" s="70"/>
      <c r="J712" s="66"/>
      <c r="K712" s="65"/>
      <c r="L712" s="66"/>
      <c r="M712" s="69"/>
      <c r="N712" s="49"/>
      <c r="O712" s="49"/>
      <c r="P712" s="51"/>
      <c r="Q712" s="21"/>
    </row>
    <row r="713" spans="1:17" x14ac:dyDescent="0.2">
      <c r="A713" s="130">
        <v>13</v>
      </c>
      <c r="B713" s="131">
        <v>-0.25</v>
      </c>
      <c r="C713" s="132"/>
      <c r="D713" s="66">
        <f t="shared" si="259"/>
        <v>-0.14299999999999999</v>
      </c>
      <c r="E713" s="65">
        <f t="shared" si="260"/>
        <v>1</v>
      </c>
      <c r="F713" s="66">
        <f t="shared" si="261"/>
        <v>-0.14299999999999999</v>
      </c>
      <c r="G713" s="65"/>
      <c r="H713" s="70">
        <v>0</v>
      </c>
      <c r="I713" s="70">
        <v>1.5369999999999999</v>
      </c>
      <c r="J713" s="66"/>
      <c r="K713" s="65"/>
      <c r="L713" s="66"/>
      <c r="M713" s="69"/>
      <c r="N713" s="49"/>
      <c r="O713" s="49"/>
      <c r="P713" s="51"/>
      <c r="Q713" s="21"/>
    </row>
    <row r="714" spans="1:17" x14ac:dyDescent="0.2">
      <c r="A714" s="130">
        <v>14</v>
      </c>
      <c r="B714" s="131">
        <v>-0.31</v>
      </c>
      <c r="C714" s="132" t="s">
        <v>19</v>
      </c>
      <c r="D714" s="66">
        <f t="shared" si="259"/>
        <v>-0.28000000000000003</v>
      </c>
      <c r="E714" s="65">
        <f t="shared" si="260"/>
        <v>1</v>
      </c>
      <c r="F714" s="66">
        <f t="shared" si="261"/>
        <v>-0.28000000000000003</v>
      </c>
      <c r="G714" s="64"/>
      <c r="H714" s="70">
        <v>5</v>
      </c>
      <c r="I714" s="70">
        <v>3.097</v>
      </c>
      <c r="J714" s="66">
        <f t="shared" ref="J714:J723" si="262">AVERAGE(I713,I714)</f>
        <v>2.3170000000000002</v>
      </c>
      <c r="K714" s="65">
        <f t="shared" ref="K714:K723" si="263">H714-H713</f>
        <v>5</v>
      </c>
      <c r="L714" s="66">
        <f t="shared" ref="L714:L723" si="264">K714*J714</f>
        <v>11.585000000000001</v>
      </c>
      <c r="M714" s="69"/>
      <c r="N714" s="49"/>
      <c r="O714" s="49"/>
      <c r="P714" s="51"/>
      <c r="Q714" s="21"/>
    </row>
    <row r="715" spans="1:17" x14ac:dyDescent="0.2">
      <c r="A715" s="130">
        <v>15</v>
      </c>
      <c r="B715" s="131">
        <v>-0.23599999999999999</v>
      </c>
      <c r="C715" s="132"/>
      <c r="D715" s="66">
        <f t="shared" si="259"/>
        <v>-0.27300000000000002</v>
      </c>
      <c r="E715" s="65">
        <f t="shared" si="260"/>
        <v>1</v>
      </c>
      <c r="F715" s="66">
        <f t="shared" si="261"/>
        <v>-0.27300000000000002</v>
      </c>
      <c r="G715" s="64"/>
      <c r="H715" s="70">
        <v>7</v>
      </c>
      <c r="I715" s="70">
        <v>3.097</v>
      </c>
      <c r="J715" s="66">
        <f t="shared" si="262"/>
        <v>3.097</v>
      </c>
      <c r="K715" s="65">
        <f t="shared" si="263"/>
        <v>2</v>
      </c>
      <c r="L715" s="66">
        <f t="shared" si="264"/>
        <v>6.194</v>
      </c>
      <c r="M715" s="69"/>
      <c r="N715" s="49"/>
      <c r="O715" s="49"/>
      <c r="P715" s="51"/>
      <c r="Q715" s="21"/>
    </row>
    <row r="716" spans="1:17" x14ac:dyDescent="0.2">
      <c r="A716" s="130">
        <v>16</v>
      </c>
      <c r="B716" s="131">
        <v>-0.13600000000000001</v>
      </c>
      <c r="C716" s="132"/>
      <c r="D716" s="66">
        <f t="shared" si="259"/>
        <v>-0.186</v>
      </c>
      <c r="E716" s="65">
        <f t="shared" si="260"/>
        <v>1</v>
      </c>
      <c r="F716" s="66">
        <f t="shared" si="261"/>
        <v>-0.186</v>
      </c>
      <c r="G716" s="64"/>
      <c r="H716" s="70">
        <v>10</v>
      </c>
      <c r="I716" s="70">
        <v>3.0739999999999998</v>
      </c>
      <c r="J716" s="66">
        <f t="shared" si="262"/>
        <v>3.0854999999999997</v>
      </c>
      <c r="K716" s="65">
        <f t="shared" si="263"/>
        <v>3</v>
      </c>
      <c r="L716" s="66">
        <f t="shared" si="264"/>
        <v>9.2564999999999991</v>
      </c>
      <c r="M716" s="71"/>
      <c r="N716" s="52"/>
      <c r="O716" s="52"/>
      <c r="P716" s="51"/>
      <c r="Q716" s="21"/>
    </row>
    <row r="717" spans="1:17" x14ac:dyDescent="0.2">
      <c r="A717" s="130">
        <v>17</v>
      </c>
      <c r="B717" s="131">
        <v>0.02</v>
      </c>
      <c r="C717" s="132"/>
      <c r="D717" s="66">
        <f t="shared" si="259"/>
        <v>-5.8000000000000003E-2</v>
      </c>
      <c r="E717" s="65">
        <f t="shared" si="260"/>
        <v>1</v>
      </c>
      <c r="F717" s="66">
        <f t="shared" si="261"/>
        <v>-5.8000000000000003E-2</v>
      </c>
      <c r="G717" s="65"/>
      <c r="H717" s="70">
        <v>12</v>
      </c>
      <c r="I717" s="70">
        <v>2.4449999999999998</v>
      </c>
      <c r="J717" s="66">
        <f t="shared" si="262"/>
        <v>2.7595000000000001</v>
      </c>
      <c r="K717" s="65">
        <f t="shared" si="263"/>
        <v>2</v>
      </c>
      <c r="L717" s="66">
        <f t="shared" si="264"/>
        <v>5.5190000000000001</v>
      </c>
      <c r="M717" s="69"/>
      <c r="N717" s="49"/>
      <c r="O717" s="49"/>
      <c r="P717" s="51"/>
      <c r="Q717" s="21"/>
    </row>
    <row r="718" spans="1:17" x14ac:dyDescent="0.2">
      <c r="A718" s="130">
        <v>18</v>
      </c>
      <c r="B718" s="131">
        <v>1.425</v>
      </c>
      <c r="C718" s="132" t="s">
        <v>18</v>
      </c>
      <c r="D718" s="66">
        <f t="shared" si="259"/>
        <v>0.72250000000000003</v>
      </c>
      <c r="E718" s="65">
        <f t="shared" si="260"/>
        <v>1</v>
      </c>
      <c r="F718" s="66">
        <f t="shared" si="261"/>
        <v>0.72250000000000003</v>
      </c>
      <c r="G718" s="65"/>
      <c r="H718" s="70">
        <v>14</v>
      </c>
      <c r="I718" s="70">
        <v>1.972</v>
      </c>
      <c r="J718" s="66">
        <f t="shared" si="262"/>
        <v>2.2084999999999999</v>
      </c>
      <c r="K718" s="65">
        <f t="shared" si="263"/>
        <v>2</v>
      </c>
      <c r="L718" s="66">
        <f t="shared" si="264"/>
        <v>4.4169999999999998</v>
      </c>
      <c r="M718" s="71"/>
      <c r="N718" s="52"/>
      <c r="O718" s="52"/>
      <c r="P718" s="51"/>
      <c r="Q718" s="21"/>
    </row>
    <row r="719" spans="1:17" x14ac:dyDescent="0.2">
      <c r="A719" s="130">
        <v>19</v>
      </c>
      <c r="B719" s="131">
        <v>1.42</v>
      </c>
      <c r="C719" s="132"/>
      <c r="D719" s="66">
        <f t="shared" si="259"/>
        <v>1.4224999999999999</v>
      </c>
      <c r="E719" s="65">
        <f t="shared" si="260"/>
        <v>1</v>
      </c>
      <c r="F719" s="66">
        <f t="shared" si="261"/>
        <v>1.4224999999999999</v>
      </c>
      <c r="G719" s="65"/>
      <c r="H719" s="65">
        <f>H720-(I719-I720)*2</f>
        <v>14.08</v>
      </c>
      <c r="I719" s="65">
        <v>2</v>
      </c>
      <c r="J719" s="66">
        <f t="shared" si="262"/>
        <v>1.986</v>
      </c>
      <c r="K719" s="65">
        <f t="shared" si="263"/>
        <v>8.0000000000000071E-2</v>
      </c>
      <c r="L719" s="66">
        <f t="shared" si="264"/>
        <v>0.15888000000000013</v>
      </c>
      <c r="M719" s="71"/>
      <c r="N719" s="52"/>
      <c r="O719" s="52"/>
      <c r="P719" s="51"/>
      <c r="Q719" s="21"/>
    </row>
    <row r="720" spans="1:17" x14ac:dyDescent="0.2">
      <c r="A720" s="130">
        <v>20</v>
      </c>
      <c r="B720" s="131">
        <v>0.42499999999999999</v>
      </c>
      <c r="C720" s="132"/>
      <c r="D720" s="66">
        <f t="shared" si="259"/>
        <v>0.92249999999999999</v>
      </c>
      <c r="E720" s="65">
        <f t="shared" si="260"/>
        <v>1</v>
      </c>
      <c r="F720" s="66">
        <f t="shared" si="261"/>
        <v>0.92249999999999999</v>
      </c>
      <c r="G720" s="65"/>
      <c r="H720" s="70">
        <f>H721-9</f>
        <v>23</v>
      </c>
      <c r="I720" s="70">
        <f>I721</f>
        <v>-2.46</v>
      </c>
      <c r="J720" s="66">
        <f t="shared" si="262"/>
        <v>-0.22999999999999998</v>
      </c>
      <c r="K720" s="65">
        <f t="shared" si="263"/>
        <v>8.92</v>
      </c>
      <c r="L720" s="66">
        <f t="shared" si="264"/>
        <v>-2.0515999999999996</v>
      </c>
      <c r="M720" s="69"/>
      <c r="N720" s="49"/>
      <c r="O720" s="49"/>
      <c r="P720" s="50"/>
      <c r="Q720" s="21"/>
    </row>
    <row r="721" spans="1:17" x14ac:dyDescent="0.2">
      <c r="A721" s="130">
        <v>25</v>
      </c>
      <c r="B721" s="131">
        <v>0.42</v>
      </c>
      <c r="C721" s="132"/>
      <c r="D721" s="66">
        <f t="shared" si="259"/>
        <v>0.42249999999999999</v>
      </c>
      <c r="E721" s="65">
        <f t="shared" si="260"/>
        <v>5</v>
      </c>
      <c r="F721" s="66">
        <f t="shared" si="261"/>
        <v>2.1124999999999998</v>
      </c>
      <c r="G721" s="72"/>
      <c r="H721" s="70">
        <v>32</v>
      </c>
      <c r="I721" s="70">
        <v>-2.46</v>
      </c>
      <c r="J721" s="66">
        <f t="shared" si="262"/>
        <v>-2.46</v>
      </c>
      <c r="K721" s="65">
        <f t="shared" si="263"/>
        <v>9</v>
      </c>
      <c r="L721" s="66">
        <f t="shared" si="264"/>
        <v>-22.14</v>
      </c>
      <c r="M721" s="69"/>
      <c r="N721" s="49"/>
      <c r="O721" s="49"/>
      <c r="P721" s="50"/>
      <c r="Q721" s="21"/>
    </row>
    <row r="722" spans="1:17" x14ac:dyDescent="0.2">
      <c r="A722" s="130">
        <v>30</v>
      </c>
      <c r="B722" s="131">
        <v>0.41499999999999998</v>
      </c>
      <c r="C722" s="132" t="s">
        <v>27</v>
      </c>
      <c r="D722" s="66">
        <f t="shared" si="259"/>
        <v>0.41749999999999998</v>
      </c>
      <c r="E722" s="65">
        <f t="shared" si="260"/>
        <v>5</v>
      </c>
      <c r="F722" s="66">
        <f t="shared" si="261"/>
        <v>2.0874999999999999</v>
      </c>
      <c r="G722" s="72"/>
      <c r="H722" s="65">
        <f>H721+9</f>
        <v>41</v>
      </c>
      <c r="I722" s="65">
        <f>I721</f>
        <v>-2.46</v>
      </c>
      <c r="J722" s="66">
        <f t="shared" si="262"/>
        <v>-2.46</v>
      </c>
      <c r="K722" s="65">
        <f t="shared" si="263"/>
        <v>9</v>
      </c>
      <c r="L722" s="66">
        <f t="shared" si="264"/>
        <v>-22.14</v>
      </c>
      <c r="M722" s="69"/>
      <c r="N722" s="49"/>
      <c r="O722" s="49"/>
      <c r="P722" s="50"/>
      <c r="Q722" s="21"/>
    </row>
    <row r="723" spans="1:17" x14ac:dyDescent="0.2">
      <c r="A723" s="67"/>
      <c r="B723" s="73"/>
      <c r="D723" s="66">
        <f t="shared" si="259"/>
        <v>0.20749999999999999</v>
      </c>
      <c r="E723" s="65">
        <f t="shared" si="260"/>
        <v>-30</v>
      </c>
      <c r="F723" s="66">
        <f t="shared" si="261"/>
        <v>-6.2249999999999996</v>
      </c>
      <c r="G723" s="72"/>
      <c r="H723" s="65">
        <f>H722+(I723-I722)*2</f>
        <v>47.92</v>
      </c>
      <c r="I723" s="65">
        <v>1</v>
      </c>
      <c r="J723" s="66">
        <f t="shared" si="262"/>
        <v>-0.73</v>
      </c>
      <c r="K723" s="65">
        <f t="shared" si="263"/>
        <v>6.9200000000000017</v>
      </c>
      <c r="L723" s="66">
        <f t="shared" si="264"/>
        <v>-5.0516000000000014</v>
      </c>
      <c r="M723" s="69"/>
      <c r="N723" s="49"/>
      <c r="O723" s="49"/>
      <c r="P723" s="50"/>
      <c r="Q723" s="21"/>
    </row>
    <row r="724" spans="1:17" x14ac:dyDescent="0.2">
      <c r="A724" s="77"/>
      <c r="B724" s="78"/>
      <c r="C724" s="79"/>
      <c r="D724" s="64"/>
      <c r="E724" s="64"/>
      <c r="F724" s="64"/>
      <c r="G724" s="64"/>
      <c r="H724" s="79"/>
      <c r="I724" s="64"/>
      <c r="J724" s="64"/>
      <c r="K724" s="64"/>
      <c r="L724" s="64"/>
      <c r="M724" s="50"/>
      <c r="N724" s="50"/>
      <c r="O724" s="50"/>
    </row>
    <row r="725" spans="1:17" ht="15" x14ac:dyDescent="0.2">
      <c r="A725" s="72" t="s">
        <v>7</v>
      </c>
      <c r="B725" s="72"/>
      <c r="C725" s="152">
        <v>3.7</v>
      </c>
      <c r="D725" s="152"/>
      <c r="H725" s="76"/>
      <c r="I725" s="76"/>
      <c r="J725" s="76"/>
      <c r="K725" s="76"/>
      <c r="L725" s="75"/>
      <c r="M725" s="56"/>
      <c r="N725" s="56"/>
      <c r="O725" s="50"/>
    </row>
    <row r="726" spans="1:17" x14ac:dyDescent="0.2">
      <c r="A726" s="153" t="s">
        <v>8</v>
      </c>
      <c r="B726" s="153"/>
      <c r="C726" s="153"/>
      <c r="D726" s="153"/>
      <c r="E726" s="153"/>
      <c r="F726" s="64" t="s">
        <v>5</v>
      </c>
      <c r="G726" s="153" t="s">
        <v>9</v>
      </c>
      <c r="H726" s="153"/>
      <c r="I726" s="153"/>
      <c r="J726" s="153"/>
      <c r="K726" s="153"/>
      <c r="L726" s="82"/>
      <c r="M726" s="61"/>
      <c r="N726" s="49"/>
      <c r="O726" s="50"/>
    </row>
    <row r="727" spans="1:17" x14ac:dyDescent="0.2">
      <c r="A727" s="130">
        <v>0</v>
      </c>
      <c r="B727" s="131">
        <v>0.23100000000000001</v>
      </c>
      <c r="C727" s="132" t="s">
        <v>27</v>
      </c>
      <c r="D727" s="65"/>
      <c r="E727" s="65"/>
      <c r="F727" s="65"/>
      <c r="G727" s="65"/>
      <c r="H727" s="67"/>
      <c r="I727" s="68"/>
      <c r="J727" s="66"/>
      <c r="K727" s="65"/>
      <c r="L727" s="66"/>
      <c r="M727" s="69"/>
      <c r="N727" s="49"/>
      <c r="O727" s="49"/>
      <c r="P727" s="50"/>
      <c r="Q727" s="21"/>
    </row>
    <row r="728" spans="1:17" x14ac:dyDescent="0.2">
      <c r="A728" s="130">
        <v>5</v>
      </c>
      <c r="B728" s="131">
        <v>0.23599999999999999</v>
      </c>
      <c r="C728" s="132"/>
      <c r="D728" s="66">
        <f t="shared" ref="D728:D742" si="265">(B727+B728)/2</f>
        <v>0.23349999999999999</v>
      </c>
      <c r="E728" s="65">
        <f t="shared" ref="E728:E742" si="266">A728-A727</f>
        <v>5</v>
      </c>
      <c r="F728" s="66">
        <f>D728*E728</f>
        <v>1.1675</v>
      </c>
      <c r="G728" s="65"/>
      <c r="H728" s="70"/>
      <c r="I728" s="70"/>
      <c r="J728" s="66"/>
      <c r="K728" s="65"/>
      <c r="L728" s="66"/>
      <c r="M728" s="69"/>
      <c r="N728" s="49"/>
      <c r="O728" s="49"/>
      <c r="P728" s="51"/>
      <c r="Q728" s="21"/>
    </row>
    <row r="729" spans="1:17" x14ac:dyDescent="0.2">
      <c r="A729" s="130">
        <v>10</v>
      </c>
      <c r="B729" s="131">
        <v>0.24099999999999999</v>
      </c>
      <c r="C729" s="132"/>
      <c r="D729" s="66">
        <f t="shared" si="265"/>
        <v>0.23849999999999999</v>
      </c>
      <c r="E729" s="65">
        <f t="shared" si="266"/>
        <v>5</v>
      </c>
      <c r="F729" s="66">
        <f t="shared" ref="F729:F742" si="267">D729*E729</f>
        <v>1.1924999999999999</v>
      </c>
      <c r="G729" s="65"/>
      <c r="H729" s="70"/>
      <c r="I729" s="70"/>
      <c r="J729" s="66"/>
      <c r="K729" s="65"/>
      <c r="L729" s="66"/>
      <c r="M729" s="69"/>
      <c r="N729" s="49"/>
      <c r="O729" s="49"/>
      <c r="P729" s="51"/>
      <c r="Q729" s="21"/>
    </row>
    <row r="730" spans="1:17" x14ac:dyDescent="0.2">
      <c r="A730" s="130">
        <v>11</v>
      </c>
      <c r="B730" s="131">
        <v>-0.55900000000000005</v>
      </c>
      <c r="C730" s="132" t="s">
        <v>20</v>
      </c>
      <c r="D730" s="66">
        <f t="shared" si="265"/>
        <v>-0.15900000000000003</v>
      </c>
      <c r="E730" s="65">
        <f t="shared" si="266"/>
        <v>1</v>
      </c>
      <c r="F730" s="66">
        <f t="shared" si="267"/>
        <v>-0.15900000000000003</v>
      </c>
      <c r="G730" s="65"/>
      <c r="H730" s="70"/>
      <c r="I730" s="70"/>
      <c r="J730" s="66"/>
      <c r="K730" s="65"/>
      <c r="L730" s="66"/>
      <c r="M730" s="69"/>
      <c r="N730" s="49"/>
      <c r="O730" s="49"/>
      <c r="P730" s="51"/>
      <c r="Q730" s="21"/>
    </row>
    <row r="731" spans="1:17" x14ac:dyDescent="0.2">
      <c r="A731" s="130">
        <v>13</v>
      </c>
      <c r="B731" s="131">
        <v>-0.71</v>
      </c>
      <c r="C731" s="132"/>
      <c r="D731" s="66">
        <f t="shared" si="265"/>
        <v>-0.63450000000000006</v>
      </c>
      <c r="E731" s="65">
        <f t="shared" si="266"/>
        <v>2</v>
      </c>
      <c r="F731" s="66">
        <f t="shared" si="267"/>
        <v>-1.2690000000000001</v>
      </c>
      <c r="G731" s="65"/>
      <c r="H731" s="70"/>
      <c r="I731" s="70"/>
      <c r="J731" s="66"/>
      <c r="K731" s="65"/>
      <c r="L731" s="66"/>
      <c r="M731" s="69"/>
      <c r="N731" s="49"/>
      <c r="O731" s="49"/>
      <c r="P731" s="51"/>
      <c r="Q731" s="21"/>
    </row>
    <row r="732" spans="1:17" x14ac:dyDescent="0.2">
      <c r="A732" s="130">
        <v>14</v>
      </c>
      <c r="B732" s="131">
        <v>-0.90900000000000003</v>
      </c>
      <c r="C732" s="132"/>
      <c r="D732" s="66">
        <f t="shared" si="265"/>
        <v>-0.8095</v>
      </c>
      <c r="E732" s="65">
        <f t="shared" si="266"/>
        <v>1</v>
      </c>
      <c r="F732" s="66">
        <f t="shared" si="267"/>
        <v>-0.8095</v>
      </c>
      <c r="G732" s="65"/>
      <c r="H732" s="70"/>
      <c r="I732" s="70"/>
      <c r="J732" s="66"/>
      <c r="K732" s="65"/>
      <c r="L732" s="66"/>
      <c r="M732" s="69"/>
      <c r="N732" s="49"/>
      <c r="O732" s="49"/>
      <c r="P732" s="51"/>
      <c r="Q732" s="21"/>
    </row>
    <row r="733" spans="1:17" x14ac:dyDescent="0.2">
      <c r="A733" s="130">
        <v>15</v>
      </c>
      <c r="B733" s="131">
        <v>-0.95899999999999996</v>
      </c>
      <c r="C733" s="132" t="s">
        <v>19</v>
      </c>
      <c r="D733" s="66">
        <f t="shared" si="265"/>
        <v>-0.93399999999999994</v>
      </c>
      <c r="E733" s="65">
        <f t="shared" si="266"/>
        <v>1</v>
      </c>
      <c r="F733" s="66">
        <f t="shared" si="267"/>
        <v>-0.93399999999999994</v>
      </c>
      <c r="G733" s="64"/>
      <c r="H733" s="70"/>
      <c r="I733" s="70"/>
      <c r="J733" s="66"/>
      <c r="K733" s="65"/>
      <c r="L733" s="66"/>
      <c r="M733" s="69"/>
      <c r="N733" s="49"/>
      <c r="O733" s="49"/>
      <c r="P733" s="51"/>
      <c r="Q733" s="21"/>
    </row>
    <row r="734" spans="1:17" x14ac:dyDescent="0.2">
      <c r="A734" s="130">
        <v>16</v>
      </c>
      <c r="B734" s="131">
        <v>-0.91</v>
      </c>
      <c r="C734" s="132"/>
      <c r="D734" s="66">
        <f t="shared" si="265"/>
        <v>-0.9345</v>
      </c>
      <c r="E734" s="65">
        <f t="shared" si="266"/>
        <v>1</v>
      </c>
      <c r="F734" s="66">
        <f t="shared" si="267"/>
        <v>-0.9345</v>
      </c>
      <c r="G734" s="64"/>
      <c r="H734" s="70">
        <v>0</v>
      </c>
      <c r="I734" s="70">
        <v>0.56499999999999995</v>
      </c>
      <c r="J734" s="66"/>
      <c r="K734" s="65"/>
      <c r="L734" s="66"/>
      <c r="M734" s="69"/>
      <c r="N734" s="49"/>
      <c r="O734" s="49"/>
      <c r="P734" s="51"/>
      <c r="Q734" s="21"/>
    </row>
    <row r="735" spans="1:17" x14ac:dyDescent="0.2">
      <c r="A735" s="130">
        <v>18</v>
      </c>
      <c r="B735" s="131">
        <v>-0.75900000000000001</v>
      </c>
      <c r="C735" s="132"/>
      <c r="D735" s="66">
        <f t="shared" si="265"/>
        <v>-0.83450000000000002</v>
      </c>
      <c r="E735" s="65">
        <f t="shared" si="266"/>
        <v>2</v>
      </c>
      <c r="F735" s="66">
        <f t="shared" si="267"/>
        <v>-1.669</v>
      </c>
      <c r="G735" s="64"/>
      <c r="H735" s="70">
        <v>3</v>
      </c>
      <c r="I735" s="70">
        <v>1.266</v>
      </c>
      <c r="J735" s="66">
        <f t="shared" ref="J735:J742" si="268">AVERAGE(I734,I735)</f>
        <v>0.91549999999999998</v>
      </c>
      <c r="K735" s="65">
        <f t="shared" ref="K735:K742" si="269">H735-H734</f>
        <v>3</v>
      </c>
      <c r="L735" s="66">
        <f t="shared" ref="L735:L742" si="270">K735*J735</f>
        <v>2.7465000000000002</v>
      </c>
      <c r="M735" s="71"/>
      <c r="N735" s="52"/>
      <c r="O735" s="52"/>
      <c r="P735" s="51"/>
      <c r="Q735" s="21"/>
    </row>
    <row r="736" spans="1:17" x14ac:dyDescent="0.2">
      <c r="A736" s="130">
        <v>19</v>
      </c>
      <c r="B736" s="131">
        <v>-0.54900000000000004</v>
      </c>
      <c r="C736" s="132"/>
      <c r="D736" s="66">
        <f t="shared" si="265"/>
        <v>-0.65400000000000003</v>
      </c>
      <c r="E736" s="65">
        <f t="shared" si="266"/>
        <v>1</v>
      </c>
      <c r="F736" s="66">
        <f t="shared" si="267"/>
        <v>-0.65400000000000003</v>
      </c>
      <c r="G736" s="65"/>
      <c r="H736" s="70">
        <v>6</v>
      </c>
      <c r="I736" s="70">
        <v>2.8660000000000001</v>
      </c>
      <c r="J736" s="66">
        <f t="shared" si="268"/>
        <v>2.0659999999999998</v>
      </c>
      <c r="K736" s="65">
        <f t="shared" si="269"/>
        <v>3</v>
      </c>
      <c r="L736" s="66">
        <f t="shared" si="270"/>
        <v>6.1979999999999995</v>
      </c>
      <c r="M736" s="69"/>
      <c r="N736" s="49"/>
      <c r="O736" s="49"/>
      <c r="P736" s="51"/>
      <c r="Q736" s="21"/>
    </row>
    <row r="737" spans="1:17" x14ac:dyDescent="0.2">
      <c r="A737" s="130">
        <v>20</v>
      </c>
      <c r="B737" s="131">
        <v>0.85099999999999998</v>
      </c>
      <c r="C737" s="132" t="s">
        <v>18</v>
      </c>
      <c r="D737" s="66">
        <f t="shared" si="265"/>
        <v>0.15099999999999997</v>
      </c>
      <c r="E737" s="65">
        <f t="shared" si="266"/>
        <v>1</v>
      </c>
      <c r="F737" s="66">
        <f t="shared" si="267"/>
        <v>0.15099999999999997</v>
      </c>
      <c r="G737" s="65"/>
      <c r="H737" s="70">
        <v>8</v>
      </c>
      <c r="I737" s="70">
        <v>3.617</v>
      </c>
      <c r="J737" s="66">
        <f t="shared" si="268"/>
        <v>3.2415000000000003</v>
      </c>
      <c r="K737" s="65">
        <f t="shared" si="269"/>
        <v>2</v>
      </c>
      <c r="L737" s="66">
        <f t="shared" si="270"/>
        <v>6.4830000000000005</v>
      </c>
      <c r="M737" s="71"/>
      <c r="N737" s="52"/>
      <c r="O737" s="52"/>
      <c r="P737" s="51"/>
      <c r="Q737" s="21"/>
    </row>
    <row r="738" spans="1:17" x14ac:dyDescent="0.2">
      <c r="A738" s="130">
        <v>22</v>
      </c>
      <c r="B738" s="131">
        <v>0.85699999999999998</v>
      </c>
      <c r="C738" s="132"/>
      <c r="D738" s="66">
        <f t="shared" si="265"/>
        <v>0.85399999999999998</v>
      </c>
      <c r="E738" s="65">
        <f t="shared" si="266"/>
        <v>2</v>
      </c>
      <c r="F738" s="66">
        <f t="shared" si="267"/>
        <v>1.708</v>
      </c>
      <c r="G738" s="65"/>
      <c r="H738" s="65">
        <f>H739-(I738-I739)*2</f>
        <v>9.4</v>
      </c>
      <c r="I738" s="65">
        <v>3.61</v>
      </c>
      <c r="J738" s="66">
        <f t="shared" si="268"/>
        <v>3.6135000000000002</v>
      </c>
      <c r="K738" s="65">
        <f t="shared" si="269"/>
        <v>1.4000000000000004</v>
      </c>
      <c r="L738" s="66">
        <f t="shared" si="270"/>
        <v>5.0589000000000013</v>
      </c>
      <c r="M738" s="71"/>
      <c r="N738" s="52"/>
      <c r="O738" s="52"/>
      <c r="P738" s="51"/>
      <c r="Q738" s="21"/>
    </row>
    <row r="739" spans="1:17" x14ac:dyDescent="0.2">
      <c r="A739" s="130">
        <v>22.5</v>
      </c>
      <c r="B739" s="131">
        <v>0.28999999999999998</v>
      </c>
      <c r="C739" s="132"/>
      <c r="D739" s="66">
        <f t="shared" si="265"/>
        <v>0.57350000000000001</v>
      </c>
      <c r="E739" s="65">
        <f t="shared" si="266"/>
        <v>0.5</v>
      </c>
      <c r="F739" s="66">
        <f t="shared" si="267"/>
        <v>0.28675</v>
      </c>
      <c r="G739" s="65"/>
      <c r="H739" s="70">
        <f>H740-9</f>
        <v>21.5</v>
      </c>
      <c r="I739" s="70">
        <f>I740</f>
        <v>-2.44</v>
      </c>
      <c r="J739" s="66">
        <f t="shared" si="268"/>
        <v>0.58499999999999996</v>
      </c>
      <c r="K739" s="65">
        <f t="shared" si="269"/>
        <v>12.1</v>
      </c>
      <c r="L739" s="66">
        <f t="shared" si="270"/>
        <v>7.0784999999999991</v>
      </c>
      <c r="M739" s="69"/>
      <c r="N739" s="49"/>
      <c r="O739" s="49"/>
      <c r="P739" s="50"/>
      <c r="Q739" s="21"/>
    </row>
    <row r="740" spans="1:17" x14ac:dyDescent="0.2">
      <c r="A740" s="130">
        <v>25</v>
      </c>
      <c r="B740" s="131">
        <v>0.29599999999999999</v>
      </c>
      <c r="C740" s="132"/>
      <c r="D740" s="66">
        <f t="shared" si="265"/>
        <v>0.29299999999999998</v>
      </c>
      <c r="E740" s="65">
        <f t="shared" si="266"/>
        <v>2.5</v>
      </c>
      <c r="F740" s="66">
        <f t="shared" si="267"/>
        <v>0.73249999999999993</v>
      </c>
      <c r="G740" s="72"/>
      <c r="H740" s="70">
        <v>30.5</v>
      </c>
      <c r="I740" s="70">
        <v>-2.44</v>
      </c>
      <c r="J740" s="66">
        <f t="shared" si="268"/>
        <v>-2.44</v>
      </c>
      <c r="K740" s="65">
        <f t="shared" si="269"/>
        <v>9</v>
      </c>
      <c r="L740" s="66">
        <f t="shared" si="270"/>
        <v>-21.96</v>
      </c>
      <c r="M740" s="69"/>
      <c r="N740" s="49"/>
      <c r="O740" s="49"/>
      <c r="P740" s="50"/>
      <c r="Q740" s="21"/>
    </row>
    <row r="741" spans="1:17" x14ac:dyDescent="0.2">
      <c r="A741" s="130">
        <v>30</v>
      </c>
      <c r="B741" s="131">
        <v>0.30099999999999999</v>
      </c>
      <c r="C741" s="132" t="s">
        <v>27</v>
      </c>
      <c r="D741" s="66">
        <f t="shared" si="265"/>
        <v>0.29849999999999999</v>
      </c>
      <c r="E741" s="65">
        <f t="shared" si="266"/>
        <v>5</v>
      </c>
      <c r="F741" s="66">
        <f t="shared" si="267"/>
        <v>1.4924999999999999</v>
      </c>
      <c r="G741" s="72"/>
      <c r="H741" s="65">
        <f>H740+9</f>
        <v>39.5</v>
      </c>
      <c r="I741" s="65">
        <f>I740</f>
        <v>-2.44</v>
      </c>
      <c r="J741" s="66">
        <f t="shared" si="268"/>
        <v>-2.44</v>
      </c>
      <c r="K741" s="65">
        <f t="shared" si="269"/>
        <v>9</v>
      </c>
      <c r="L741" s="66">
        <f t="shared" si="270"/>
        <v>-21.96</v>
      </c>
      <c r="M741" s="69"/>
      <c r="N741" s="49"/>
      <c r="O741" s="49"/>
      <c r="P741" s="50"/>
      <c r="Q741" s="21"/>
    </row>
    <row r="742" spans="1:17" x14ac:dyDescent="0.2">
      <c r="A742" s="67"/>
      <c r="B742" s="73"/>
      <c r="D742" s="66">
        <f t="shared" si="265"/>
        <v>0.15049999999999999</v>
      </c>
      <c r="E742" s="65">
        <f t="shared" si="266"/>
        <v>-30</v>
      </c>
      <c r="F742" s="66">
        <f t="shared" si="267"/>
        <v>-4.5149999999999997</v>
      </c>
      <c r="G742" s="72"/>
      <c r="H742" s="65">
        <f>H741+(I742-I741)*2</f>
        <v>52.620000000000005</v>
      </c>
      <c r="I742" s="65">
        <v>4.12</v>
      </c>
      <c r="J742" s="66">
        <f t="shared" si="268"/>
        <v>0.84000000000000008</v>
      </c>
      <c r="K742" s="65">
        <f t="shared" si="269"/>
        <v>13.120000000000005</v>
      </c>
      <c r="L742" s="66">
        <f t="shared" si="270"/>
        <v>11.020800000000005</v>
      </c>
      <c r="M742" s="69"/>
      <c r="N742" s="49"/>
      <c r="O742" s="49"/>
      <c r="P742" s="50"/>
      <c r="Q742" s="21"/>
    </row>
    <row r="743" spans="1:17" x14ac:dyDescent="0.2">
      <c r="A743" s="77"/>
      <c r="B743" s="78"/>
      <c r="C743" s="79"/>
      <c r="D743" s="64"/>
      <c r="E743" s="64"/>
      <c r="F743" s="64"/>
      <c r="G743" s="64"/>
      <c r="H743" s="79"/>
      <c r="I743" s="64"/>
      <c r="J743" s="64"/>
      <c r="K743" s="64"/>
      <c r="L743" s="64"/>
      <c r="M743" s="50"/>
      <c r="N743" s="50"/>
      <c r="O743" s="50"/>
    </row>
    <row r="744" spans="1:17" ht="15" x14ac:dyDescent="0.2">
      <c r="A744" s="72" t="s">
        <v>7</v>
      </c>
      <c r="B744" s="72"/>
      <c r="C744" s="152">
        <v>3.8</v>
      </c>
      <c r="D744" s="152"/>
      <c r="H744" s="76"/>
      <c r="I744" s="76"/>
      <c r="J744" s="76"/>
      <c r="K744" s="76"/>
      <c r="L744" s="75"/>
      <c r="M744" s="56"/>
      <c r="N744" s="56"/>
      <c r="O744" s="50"/>
    </row>
    <row r="745" spans="1:17" x14ac:dyDescent="0.2">
      <c r="A745" s="153" t="s">
        <v>8</v>
      </c>
      <c r="B745" s="153"/>
      <c r="C745" s="153"/>
      <c r="D745" s="153"/>
      <c r="E745" s="153"/>
      <c r="F745" s="64" t="s">
        <v>5</v>
      </c>
      <c r="G745" s="153" t="s">
        <v>9</v>
      </c>
      <c r="H745" s="153"/>
      <c r="I745" s="153"/>
      <c r="J745" s="153"/>
      <c r="K745" s="153"/>
      <c r="L745" s="82"/>
      <c r="M745" s="61"/>
      <c r="N745" s="49"/>
      <c r="O745" s="50"/>
    </row>
    <row r="746" spans="1:17" x14ac:dyDescent="0.2">
      <c r="A746" s="130">
        <v>0</v>
      </c>
      <c r="B746" s="131">
        <v>0.21099999999999999</v>
      </c>
      <c r="C746" s="132" t="s">
        <v>27</v>
      </c>
      <c r="D746" s="65"/>
      <c r="E746" s="65"/>
      <c r="F746" s="65"/>
      <c r="G746" s="65"/>
      <c r="H746" s="67"/>
      <c r="I746" s="68"/>
      <c r="J746" s="66"/>
      <c r="K746" s="65"/>
      <c r="L746" s="66"/>
      <c r="M746" s="69"/>
      <c r="N746" s="49"/>
      <c r="O746" s="49"/>
      <c r="P746" s="50"/>
      <c r="Q746" s="21"/>
    </row>
    <row r="747" spans="1:17" x14ac:dyDescent="0.2">
      <c r="A747" s="130">
        <v>5</v>
      </c>
      <c r="B747" s="131">
        <v>0.20100000000000001</v>
      </c>
      <c r="C747" s="132"/>
      <c r="D747" s="66">
        <f t="shared" ref="D747:D761" si="271">(B746+B747)/2</f>
        <v>0.20600000000000002</v>
      </c>
      <c r="E747" s="65">
        <f t="shared" ref="E747:E761" si="272">A747-A746</f>
        <v>5</v>
      </c>
      <c r="F747" s="66">
        <f>D747*E747</f>
        <v>1.03</v>
      </c>
      <c r="G747" s="65"/>
      <c r="H747" s="70"/>
      <c r="I747" s="70"/>
      <c r="J747" s="66"/>
      <c r="K747" s="65"/>
      <c r="L747" s="66"/>
      <c r="M747" s="69"/>
      <c r="N747" s="49"/>
      <c r="O747" s="49"/>
      <c r="P747" s="51"/>
      <c r="Q747" s="21"/>
    </row>
    <row r="748" spans="1:17" x14ac:dyDescent="0.2">
      <c r="A748" s="130">
        <v>10</v>
      </c>
      <c r="B748" s="131">
        <v>0.19600000000000001</v>
      </c>
      <c r="C748" s="132"/>
      <c r="D748" s="66">
        <f t="shared" si="271"/>
        <v>0.19850000000000001</v>
      </c>
      <c r="E748" s="65">
        <f t="shared" si="272"/>
        <v>5</v>
      </c>
      <c r="F748" s="66">
        <f t="shared" ref="F748:F761" si="273">D748*E748</f>
        <v>0.99250000000000005</v>
      </c>
      <c r="G748" s="65"/>
      <c r="H748" s="70"/>
      <c r="I748" s="70"/>
      <c r="J748" s="66"/>
      <c r="K748" s="65"/>
      <c r="L748" s="66"/>
      <c r="M748" s="69"/>
      <c r="N748" s="49"/>
      <c r="O748" s="49"/>
      <c r="P748" s="51"/>
      <c r="Q748" s="21"/>
    </row>
    <row r="749" spans="1:17" x14ac:dyDescent="0.2">
      <c r="A749" s="130">
        <v>11</v>
      </c>
      <c r="B749" s="131">
        <v>-0.44900000000000001</v>
      </c>
      <c r="C749" s="132" t="s">
        <v>20</v>
      </c>
      <c r="D749" s="66">
        <f t="shared" si="271"/>
        <v>-0.1265</v>
      </c>
      <c r="E749" s="65">
        <f t="shared" si="272"/>
        <v>1</v>
      </c>
      <c r="F749" s="66">
        <f t="shared" si="273"/>
        <v>-0.1265</v>
      </c>
      <c r="G749" s="65"/>
      <c r="H749" s="70"/>
      <c r="I749" s="70"/>
      <c r="J749" s="66"/>
      <c r="K749" s="65"/>
      <c r="L749" s="66"/>
      <c r="M749" s="69"/>
      <c r="N749" s="49"/>
      <c r="O749" s="49"/>
      <c r="P749" s="51"/>
      <c r="Q749" s="21"/>
    </row>
    <row r="750" spans="1:17" x14ac:dyDescent="0.2">
      <c r="A750" s="130">
        <v>13</v>
      </c>
      <c r="B750" s="131">
        <v>-0.61</v>
      </c>
      <c r="C750" s="132"/>
      <c r="D750" s="66">
        <f t="shared" si="271"/>
        <v>-0.52949999999999997</v>
      </c>
      <c r="E750" s="65">
        <f t="shared" si="272"/>
        <v>2</v>
      </c>
      <c r="F750" s="66">
        <f t="shared" si="273"/>
        <v>-1.0589999999999999</v>
      </c>
      <c r="G750" s="65"/>
      <c r="H750" s="70"/>
      <c r="I750" s="70"/>
      <c r="J750" s="66"/>
      <c r="K750" s="65"/>
      <c r="L750" s="66"/>
      <c r="M750" s="69"/>
      <c r="N750" s="49"/>
      <c r="O750" s="49"/>
      <c r="P750" s="51"/>
      <c r="Q750" s="21"/>
    </row>
    <row r="751" spans="1:17" x14ac:dyDescent="0.2">
      <c r="A751" s="130">
        <v>15</v>
      </c>
      <c r="B751" s="131">
        <v>-0.84399999999999997</v>
      </c>
      <c r="C751" s="132"/>
      <c r="D751" s="66">
        <f t="shared" si="271"/>
        <v>-0.72699999999999998</v>
      </c>
      <c r="E751" s="65">
        <f t="shared" si="272"/>
        <v>2</v>
      </c>
      <c r="F751" s="66">
        <f t="shared" si="273"/>
        <v>-1.454</v>
      </c>
      <c r="G751" s="65"/>
      <c r="H751" s="70"/>
      <c r="I751" s="70"/>
      <c r="J751" s="66"/>
      <c r="K751" s="65"/>
      <c r="L751" s="66"/>
      <c r="M751" s="69"/>
      <c r="N751" s="49"/>
      <c r="O751" s="49"/>
      <c r="P751" s="51"/>
      <c r="Q751" s="21"/>
    </row>
    <row r="752" spans="1:17" x14ac:dyDescent="0.2">
      <c r="A752" s="130">
        <v>16</v>
      </c>
      <c r="B752" s="131">
        <v>-0.89900000000000002</v>
      </c>
      <c r="C752" s="132" t="s">
        <v>19</v>
      </c>
      <c r="D752" s="66">
        <f t="shared" si="271"/>
        <v>-0.87149999999999994</v>
      </c>
      <c r="E752" s="65">
        <f t="shared" si="272"/>
        <v>1</v>
      </c>
      <c r="F752" s="66">
        <f t="shared" si="273"/>
        <v>-0.87149999999999994</v>
      </c>
      <c r="G752" s="64"/>
      <c r="H752" s="70"/>
      <c r="I752" s="70"/>
      <c r="J752" s="66"/>
      <c r="K752" s="65"/>
      <c r="L752" s="66"/>
      <c r="M752" s="69"/>
      <c r="N752" s="49"/>
      <c r="O752" s="49"/>
      <c r="P752" s="51"/>
      <c r="Q752" s="21"/>
    </row>
    <row r="753" spans="1:17" x14ac:dyDescent="0.2">
      <c r="A753" s="130">
        <v>17</v>
      </c>
      <c r="B753" s="131">
        <v>-0.84299999999999997</v>
      </c>
      <c r="C753" s="132"/>
      <c r="D753" s="66">
        <f t="shared" si="271"/>
        <v>-0.871</v>
      </c>
      <c r="E753" s="65">
        <f t="shared" si="272"/>
        <v>1</v>
      </c>
      <c r="F753" s="66">
        <f t="shared" si="273"/>
        <v>-0.871</v>
      </c>
      <c r="G753" s="64"/>
      <c r="H753" s="70"/>
      <c r="I753" s="70"/>
      <c r="J753" s="66"/>
      <c r="K753" s="65"/>
      <c r="L753" s="66"/>
      <c r="M753" s="69"/>
      <c r="N753" s="49"/>
      <c r="O753" s="49"/>
      <c r="P753" s="51"/>
      <c r="Q753" s="21"/>
    </row>
    <row r="754" spans="1:17" x14ac:dyDescent="0.2">
      <c r="A754" s="130">
        <v>19</v>
      </c>
      <c r="B754" s="131">
        <v>-0.749</v>
      </c>
      <c r="C754" s="132"/>
      <c r="D754" s="66">
        <f t="shared" si="271"/>
        <v>-0.79600000000000004</v>
      </c>
      <c r="E754" s="65">
        <f t="shared" si="272"/>
        <v>2</v>
      </c>
      <c r="F754" s="66">
        <f t="shared" si="273"/>
        <v>-1.5920000000000001</v>
      </c>
      <c r="G754" s="64"/>
      <c r="H754" s="70"/>
      <c r="I754" s="70"/>
      <c r="J754" s="66"/>
      <c r="K754" s="65"/>
      <c r="L754" s="66"/>
      <c r="M754" s="71"/>
      <c r="N754" s="52"/>
      <c r="O754" s="52"/>
      <c r="P754" s="51"/>
      <c r="Q754" s="21"/>
    </row>
    <row r="755" spans="1:17" x14ac:dyDescent="0.2">
      <c r="A755" s="130">
        <v>21</v>
      </c>
      <c r="B755" s="131">
        <v>-0.51</v>
      </c>
      <c r="C755" s="132"/>
      <c r="D755" s="66">
        <f t="shared" si="271"/>
        <v>-0.62949999999999995</v>
      </c>
      <c r="E755" s="65">
        <f t="shared" si="272"/>
        <v>2</v>
      </c>
      <c r="F755" s="66">
        <f t="shared" si="273"/>
        <v>-1.2589999999999999</v>
      </c>
      <c r="G755" s="65"/>
      <c r="H755" s="70"/>
      <c r="I755" s="70"/>
      <c r="J755" s="66"/>
      <c r="K755" s="65"/>
      <c r="L755" s="66"/>
      <c r="M755" s="69"/>
      <c r="N755" s="49"/>
      <c r="O755" s="49"/>
      <c r="P755" s="51"/>
      <c r="Q755" s="21"/>
    </row>
    <row r="756" spans="1:17" x14ac:dyDescent="0.2">
      <c r="A756" s="130">
        <v>22</v>
      </c>
      <c r="B756" s="131">
        <v>0.74099999999999999</v>
      </c>
      <c r="C756" s="132" t="s">
        <v>18</v>
      </c>
      <c r="D756" s="66">
        <f t="shared" si="271"/>
        <v>0.11549999999999999</v>
      </c>
      <c r="E756" s="65">
        <f t="shared" si="272"/>
        <v>1</v>
      </c>
      <c r="F756" s="66">
        <f t="shared" si="273"/>
        <v>0.11549999999999999</v>
      </c>
      <c r="G756" s="65"/>
      <c r="H756" s="70">
        <v>0</v>
      </c>
      <c r="I756" s="70">
        <v>1.9410000000000001</v>
      </c>
      <c r="J756" s="66"/>
      <c r="K756" s="65"/>
      <c r="L756" s="66"/>
      <c r="M756" s="71"/>
      <c r="N756" s="52"/>
      <c r="O756" s="52"/>
      <c r="P756" s="51"/>
      <c r="Q756" s="21"/>
    </row>
    <row r="757" spans="1:17" x14ac:dyDescent="0.2">
      <c r="A757" s="130">
        <v>24</v>
      </c>
      <c r="B757" s="131">
        <v>0.73599999999999999</v>
      </c>
      <c r="C757" s="132"/>
      <c r="D757" s="66">
        <f t="shared" si="271"/>
        <v>0.73849999999999993</v>
      </c>
      <c r="E757" s="65">
        <f t="shared" si="272"/>
        <v>2</v>
      </c>
      <c r="F757" s="66">
        <f t="shared" si="273"/>
        <v>1.4769999999999999</v>
      </c>
      <c r="G757" s="65"/>
      <c r="H757" s="65">
        <f>H758-(I757-I758)*2</f>
        <v>2.16</v>
      </c>
      <c r="I757" s="65">
        <v>2</v>
      </c>
      <c r="J757" s="66">
        <f t="shared" ref="J757:J761" si="274">AVERAGE(I756,I757)</f>
        <v>1.9704999999999999</v>
      </c>
      <c r="K757" s="65">
        <f t="shared" ref="K757:K761" si="275">H757-H756</f>
        <v>2.16</v>
      </c>
      <c r="L757" s="66">
        <f t="shared" ref="L757:L761" si="276">K757*J757</f>
        <v>4.2562800000000003</v>
      </c>
      <c r="M757" s="71"/>
      <c r="N757" s="52"/>
      <c r="O757" s="52"/>
      <c r="P757" s="51"/>
      <c r="Q757" s="21"/>
    </row>
    <row r="758" spans="1:17" x14ac:dyDescent="0.2">
      <c r="A758" s="130">
        <v>24.5</v>
      </c>
      <c r="B758" s="131">
        <v>0.316</v>
      </c>
      <c r="C758" s="132"/>
      <c r="D758" s="66">
        <f t="shared" si="271"/>
        <v>0.52600000000000002</v>
      </c>
      <c r="E758" s="65">
        <f t="shared" si="272"/>
        <v>0.5</v>
      </c>
      <c r="F758" s="66">
        <f t="shared" si="273"/>
        <v>0.26300000000000001</v>
      </c>
      <c r="G758" s="65"/>
      <c r="H758" s="70">
        <f>H759-9</f>
        <v>11</v>
      </c>
      <c r="I758" s="70">
        <f>I759</f>
        <v>-2.42</v>
      </c>
      <c r="J758" s="66">
        <f t="shared" si="274"/>
        <v>-0.20999999999999996</v>
      </c>
      <c r="K758" s="65">
        <f t="shared" si="275"/>
        <v>8.84</v>
      </c>
      <c r="L758" s="66">
        <f t="shared" si="276"/>
        <v>-1.8563999999999996</v>
      </c>
      <c r="M758" s="69"/>
      <c r="N758" s="49"/>
      <c r="O758" s="49"/>
      <c r="P758" s="50"/>
      <c r="Q758" s="21"/>
    </row>
    <row r="759" spans="1:17" x14ac:dyDescent="0.2">
      <c r="A759" s="130">
        <v>30</v>
      </c>
      <c r="B759" s="131">
        <v>0.32100000000000001</v>
      </c>
      <c r="C759" s="132"/>
      <c r="D759" s="66">
        <f t="shared" si="271"/>
        <v>0.31850000000000001</v>
      </c>
      <c r="E759" s="65">
        <f t="shared" si="272"/>
        <v>5.5</v>
      </c>
      <c r="F759" s="66">
        <f t="shared" si="273"/>
        <v>1.7517499999999999</v>
      </c>
      <c r="G759" s="72"/>
      <c r="H759" s="70">
        <v>20</v>
      </c>
      <c r="I759" s="70">
        <v>-2.42</v>
      </c>
      <c r="J759" s="66">
        <f t="shared" si="274"/>
        <v>-2.42</v>
      </c>
      <c r="K759" s="65">
        <f t="shared" si="275"/>
        <v>9</v>
      </c>
      <c r="L759" s="66">
        <f t="shared" si="276"/>
        <v>-21.78</v>
      </c>
      <c r="M759" s="69"/>
      <c r="N759" s="49"/>
      <c r="O759" s="49"/>
      <c r="P759" s="50"/>
      <c r="Q759" s="21"/>
    </row>
    <row r="760" spans="1:17" x14ac:dyDescent="0.2">
      <c r="A760" s="130">
        <v>35</v>
      </c>
      <c r="B760" s="131">
        <v>0.30599999999999999</v>
      </c>
      <c r="C760" s="132" t="s">
        <v>27</v>
      </c>
      <c r="D760" s="66">
        <f t="shared" si="271"/>
        <v>0.3135</v>
      </c>
      <c r="E760" s="65">
        <f t="shared" si="272"/>
        <v>5</v>
      </c>
      <c r="F760" s="66">
        <f t="shared" si="273"/>
        <v>1.5674999999999999</v>
      </c>
      <c r="G760" s="72"/>
      <c r="H760" s="65">
        <f>H759+9</f>
        <v>29</v>
      </c>
      <c r="I760" s="65">
        <f>I759</f>
        <v>-2.42</v>
      </c>
      <c r="J760" s="66">
        <f t="shared" si="274"/>
        <v>-2.42</v>
      </c>
      <c r="K760" s="65">
        <f t="shared" si="275"/>
        <v>9</v>
      </c>
      <c r="L760" s="66">
        <f t="shared" si="276"/>
        <v>-21.78</v>
      </c>
      <c r="M760" s="69"/>
      <c r="N760" s="49"/>
      <c r="O760" s="49"/>
      <c r="P760" s="50"/>
      <c r="Q760" s="21"/>
    </row>
    <row r="761" spans="1:17" x14ac:dyDescent="0.2">
      <c r="A761" s="67"/>
      <c r="B761" s="73"/>
      <c r="D761" s="66">
        <f t="shared" si="271"/>
        <v>0.153</v>
      </c>
      <c r="E761" s="65">
        <f t="shared" si="272"/>
        <v>-35</v>
      </c>
      <c r="F761" s="66">
        <f t="shared" si="273"/>
        <v>-5.3549999999999995</v>
      </c>
      <c r="G761" s="72"/>
      <c r="H761" s="65">
        <f>H760+(I761-I760)*2</f>
        <v>41.44</v>
      </c>
      <c r="I761" s="65">
        <v>3.8</v>
      </c>
      <c r="J761" s="66">
        <f t="shared" si="274"/>
        <v>0.69</v>
      </c>
      <c r="K761" s="65">
        <f t="shared" si="275"/>
        <v>12.439999999999998</v>
      </c>
      <c r="L761" s="66">
        <f t="shared" si="276"/>
        <v>8.583599999999997</v>
      </c>
      <c r="M761" s="69"/>
      <c r="N761" s="49"/>
      <c r="O761" s="49"/>
      <c r="P761" s="50"/>
      <c r="Q761" s="21"/>
    </row>
    <row r="762" spans="1:17" x14ac:dyDescent="0.2">
      <c r="A762" s="67"/>
      <c r="B762" s="73"/>
      <c r="C762" s="66"/>
      <c r="D762" s="65"/>
      <c r="E762" s="66"/>
      <c r="F762" s="65" t="s">
        <v>10</v>
      </c>
      <c r="G762" s="65"/>
      <c r="H762" s="65" t="e">
        <f>#REF!</f>
        <v>#REF!</v>
      </c>
      <c r="I762" s="66" t="s">
        <v>11</v>
      </c>
      <c r="J762" s="65" t="e">
        <f>#REF!</f>
        <v>#REF!</v>
      </c>
      <c r="K762" s="66" t="e">
        <f>H762-J762</f>
        <v>#REF!</v>
      </c>
      <c r="L762" s="69"/>
      <c r="M762" s="49"/>
      <c r="N762" s="49"/>
      <c r="O762" s="50"/>
      <c r="P762" s="21"/>
    </row>
    <row r="763" spans="1:17" ht="15" x14ac:dyDescent="0.2">
      <c r="A763" s="72" t="s">
        <v>7</v>
      </c>
      <c r="B763" s="72"/>
      <c r="C763" s="152">
        <v>3.9</v>
      </c>
      <c r="D763" s="152"/>
      <c r="H763" s="76"/>
      <c r="I763" s="76"/>
      <c r="J763" s="76"/>
      <c r="K763" s="76"/>
      <c r="L763" s="75"/>
      <c r="M763" s="56"/>
      <c r="N763" s="56"/>
      <c r="O763" s="50"/>
    </row>
    <row r="764" spans="1:17" x14ac:dyDescent="0.2">
      <c r="A764" s="153" t="s">
        <v>8</v>
      </c>
      <c r="B764" s="153"/>
      <c r="C764" s="153"/>
      <c r="D764" s="153"/>
      <c r="E764" s="153"/>
      <c r="F764" s="64" t="s">
        <v>5</v>
      </c>
      <c r="G764" s="153" t="s">
        <v>9</v>
      </c>
      <c r="H764" s="153"/>
      <c r="I764" s="153"/>
      <c r="J764" s="153"/>
      <c r="K764" s="153"/>
      <c r="L764" s="82"/>
      <c r="M764" s="61"/>
      <c r="N764" s="49"/>
      <c r="O764" s="50"/>
    </row>
    <row r="765" spans="1:17" x14ac:dyDescent="0.2">
      <c r="A765" s="130">
        <v>0</v>
      </c>
      <c r="B765" s="131">
        <v>1.554</v>
      </c>
      <c r="C765" s="132" t="s">
        <v>22</v>
      </c>
      <c r="D765" s="65"/>
      <c r="E765" s="65"/>
      <c r="F765" s="65"/>
      <c r="G765" s="65"/>
      <c r="H765" s="67"/>
      <c r="I765" s="68"/>
      <c r="J765" s="66"/>
      <c r="K765" s="65"/>
      <c r="L765" s="66"/>
      <c r="M765" s="69"/>
      <c r="N765" s="49"/>
      <c r="O765" s="49"/>
      <c r="P765" s="50"/>
      <c r="Q765" s="21"/>
    </row>
    <row r="766" spans="1:17" x14ac:dyDescent="0.2">
      <c r="A766" s="130">
        <v>5</v>
      </c>
      <c r="B766" s="131">
        <v>1.5589999999999999</v>
      </c>
      <c r="C766" s="132"/>
      <c r="D766" s="66">
        <f t="shared" ref="D766:D780" si="277">(B765+B766)/2</f>
        <v>1.5565</v>
      </c>
      <c r="E766" s="65">
        <f t="shared" ref="E766:E780" si="278">A766-A765</f>
        <v>5</v>
      </c>
      <c r="F766" s="66">
        <f>D766*E766</f>
        <v>7.7824999999999998</v>
      </c>
      <c r="G766" s="65"/>
      <c r="H766" s="70"/>
      <c r="I766" s="70"/>
      <c r="J766" s="66"/>
      <c r="K766" s="65"/>
      <c r="L766" s="66"/>
      <c r="M766" s="69"/>
      <c r="N766" s="49"/>
      <c r="O766" s="49"/>
      <c r="P766" s="51"/>
      <c r="Q766" s="21"/>
    </row>
    <row r="767" spans="1:17" x14ac:dyDescent="0.2">
      <c r="A767" s="130">
        <v>10</v>
      </c>
      <c r="B767" s="131">
        <v>1.5640000000000001</v>
      </c>
      <c r="C767" s="132" t="s">
        <v>20</v>
      </c>
      <c r="D767" s="66">
        <f t="shared" si="277"/>
        <v>1.5615000000000001</v>
      </c>
      <c r="E767" s="65">
        <f t="shared" si="278"/>
        <v>5</v>
      </c>
      <c r="F767" s="66">
        <f t="shared" ref="F767:F779" si="279">D767*E767</f>
        <v>7.807500000000001</v>
      </c>
      <c r="G767" s="65"/>
      <c r="H767" s="70"/>
      <c r="I767" s="70"/>
      <c r="J767" s="66"/>
      <c r="K767" s="65"/>
      <c r="L767" s="66"/>
      <c r="M767" s="69"/>
      <c r="N767" s="49"/>
      <c r="O767" s="49"/>
      <c r="P767" s="51"/>
      <c r="Q767" s="21"/>
    </row>
    <row r="768" spans="1:17" x14ac:dyDescent="0.2">
      <c r="A768" s="130">
        <v>12</v>
      </c>
      <c r="B768" s="131">
        <v>-0.41599999999999998</v>
      </c>
      <c r="C768" s="132"/>
      <c r="D768" s="66">
        <f t="shared" si="277"/>
        <v>0.57400000000000007</v>
      </c>
      <c r="E768" s="65">
        <f t="shared" si="278"/>
        <v>2</v>
      </c>
      <c r="F768" s="66">
        <f t="shared" si="279"/>
        <v>1.1480000000000001</v>
      </c>
      <c r="G768" s="65"/>
      <c r="H768" s="70"/>
      <c r="I768" s="70"/>
      <c r="J768" s="66"/>
      <c r="K768" s="65"/>
      <c r="L768" s="66"/>
      <c r="M768" s="69"/>
      <c r="N768" s="49"/>
      <c r="O768" s="49"/>
      <c r="P768" s="51"/>
      <c r="Q768" s="21"/>
    </row>
    <row r="769" spans="1:17" x14ac:dyDescent="0.2">
      <c r="A769" s="130">
        <v>13</v>
      </c>
      <c r="B769" s="131">
        <v>-0.7</v>
      </c>
      <c r="C769" s="132"/>
      <c r="D769" s="66">
        <f t="shared" si="277"/>
        <v>-0.55799999999999994</v>
      </c>
      <c r="E769" s="65">
        <f t="shared" si="278"/>
        <v>1</v>
      </c>
      <c r="F769" s="66">
        <f t="shared" si="279"/>
        <v>-0.55799999999999994</v>
      </c>
      <c r="G769" s="65"/>
      <c r="H769" s="70"/>
      <c r="I769" s="70"/>
      <c r="J769" s="66"/>
      <c r="K769" s="65"/>
      <c r="L769" s="66"/>
      <c r="M769" s="69"/>
      <c r="N769" s="49"/>
      <c r="O769" s="49"/>
      <c r="P769" s="51"/>
      <c r="Q769" s="21"/>
    </row>
    <row r="770" spans="1:17" x14ac:dyDescent="0.2">
      <c r="A770" s="130">
        <v>14</v>
      </c>
      <c r="B770" s="131">
        <v>-0.75600000000000001</v>
      </c>
      <c r="C770" s="132" t="s">
        <v>19</v>
      </c>
      <c r="D770" s="66">
        <f t="shared" si="277"/>
        <v>-0.72799999999999998</v>
      </c>
      <c r="E770" s="65">
        <f t="shared" si="278"/>
        <v>1</v>
      </c>
      <c r="F770" s="66">
        <f t="shared" si="279"/>
        <v>-0.72799999999999998</v>
      </c>
      <c r="G770" s="65"/>
      <c r="H770" s="70"/>
      <c r="I770" s="70"/>
      <c r="J770" s="66"/>
      <c r="K770" s="65"/>
      <c r="L770" s="66"/>
      <c r="M770" s="69"/>
      <c r="N770" s="49"/>
      <c r="O770" s="49"/>
      <c r="P770" s="51"/>
      <c r="Q770" s="21"/>
    </row>
    <row r="771" spans="1:17" x14ac:dyDescent="0.2">
      <c r="A771" s="130">
        <v>15</v>
      </c>
      <c r="B771" s="131">
        <v>-0.69099999999999995</v>
      </c>
      <c r="C771" s="132"/>
      <c r="D771" s="66">
        <f t="shared" si="277"/>
        <v>-0.72350000000000003</v>
      </c>
      <c r="E771" s="65">
        <f t="shared" si="278"/>
        <v>1</v>
      </c>
      <c r="F771" s="66">
        <f t="shared" si="279"/>
        <v>-0.72350000000000003</v>
      </c>
      <c r="G771" s="64"/>
      <c r="H771" s="70"/>
      <c r="I771" s="70"/>
      <c r="J771" s="66"/>
      <c r="K771" s="65"/>
      <c r="L771" s="66"/>
      <c r="M771" s="69"/>
      <c r="N771" s="49"/>
      <c r="O771" s="49"/>
      <c r="P771" s="51"/>
      <c r="Q771" s="21"/>
    </row>
    <row r="772" spans="1:17" x14ac:dyDescent="0.2">
      <c r="A772" s="130">
        <v>16</v>
      </c>
      <c r="B772" s="131">
        <v>-0.50600000000000001</v>
      </c>
      <c r="C772" s="132"/>
      <c r="D772" s="66">
        <f t="shared" si="277"/>
        <v>-0.59850000000000003</v>
      </c>
      <c r="E772" s="65">
        <f t="shared" si="278"/>
        <v>1</v>
      </c>
      <c r="F772" s="66">
        <f t="shared" si="279"/>
        <v>-0.59850000000000003</v>
      </c>
      <c r="G772" s="64"/>
      <c r="H772" s="70"/>
      <c r="I772" s="70"/>
      <c r="J772" s="66"/>
      <c r="K772" s="65"/>
      <c r="L772" s="66"/>
      <c r="M772" s="69"/>
      <c r="N772" s="49"/>
      <c r="O772" s="49"/>
      <c r="P772" s="51"/>
      <c r="Q772" s="21"/>
    </row>
    <row r="773" spans="1:17" x14ac:dyDescent="0.2">
      <c r="A773" s="130">
        <v>17</v>
      </c>
      <c r="B773" s="131">
        <v>-0.27100000000000002</v>
      </c>
      <c r="C773" s="132"/>
      <c r="D773" s="66">
        <f t="shared" si="277"/>
        <v>-0.38850000000000001</v>
      </c>
      <c r="E773" s="65">
        <f t="shared" si="278"/>
        <v>1</v>
      </c>
      <c r="F773" s="66">
        <f t="shared" si="279"/>
        <v>-0.38850000000000001</v>
      </c>
      <c r="G773" s="64"/>
      <c r="H773" s="70"/>
      <c r="I773" s="70"/>
      <c r="J773" s="66"/>
      <c r="K773" s="65"/>
      <c r="L773" s="66"/>
      <c r="M773" s="71"/>
      <c r="N773" s="52"/>
      <c r="O773" s="52"/>
      <c r="P773" s="51"/>
      <c r="Q773" s="21"/>
    </row>
    <row r="774" spans="1:17" x14ac:dyDescent="0.2">
      <c r="A774" s="130">
        <v>18</v>
      </c>
      <c r="B774" s="131">
        <v>0.72399999999999998</v>
      </c>
      <c r="C774" s="132" t="s">
        <v>18</v>
      </c>
      <c r="D774" s="66">
        <f t="shared" si="277"/>
        <v>0.22649999999999998</v>
      </c>
      <c r="E774" s="65">
        <f t="shared" si="278"/>
        <v>1</v>
      </c>
      <c r="F774" s="66">
        <f t="shared" si="279"/>
        <v>0.22649999999999998</v>
      </c>
      <c r="G774" s="65"/>
      <c r="H774" s="70"/>
      <c r="I774" s="70"/>
      <c r="J774" s="66"/>
      <c r="K774" s="65"/>
      <c r="L774" s="66"/>
      <c r="M774" s="69"/>
      <c r="N774" s="49"/>
      <c r="O774" s="49"/>
      <c r="P774" s="51"/>
      <c r="Q774" s="21"/>
    </row>
    <row r="775" spans="1:17" x14ac:dyDescent="0.2">
      <c r="A775" s="130">
        <v>19</v>
      </c>
      <c r="B775" s="131">
        <v>0.72799999999999998</v>
      </c>
      <c r="C775" s="132"/>
      <c r="D775" s="66">
        <f t="shared" si="277"/>
        <v>0.72599999999999998</v>
      </c>
      <c r="E775" s="65">
        <f t="shared" si="278"/>
        <v>1</v>
      </c>
      <c r="F775" s="66">
        <f t="shared" si="279"/>
        <v>0.72599999999999998</v>
      </c>
      <c r="G775" s="65"/>
      <c r="H775" s="70">
        <v>0</v>
      </c>
      <c r="I775" s="70">
        <v>3.3929999999999998</v>
      </c>
      <c r="J775" s="66"/>
      <c r="K775" s="65"/>
      <c r="L775" s="66"/>
      <c r="M775" s="71"/>
      <c r="N775" s="52"/>
      <c r="O775" s="52"/>
      <c r="P775" s="51"/>
      <c r="Q775" s="21"/>
    </row>
    <row r="776" spans="1:17" x14ac:dyDescent="0.2">
      <c r="A776" s="130">
        <v>19.5</v>
      </c>
      <c r="B776" s="131">
        <v>0.19400000000000001</v>
      </c>
      <c r="C776" s="132"/>
      <c r="D776" s="66">
        <f t="shared" si="277"/>
        <v>0.46099999999999997</v>
      </c>
      <c r="E776" s="65">
        <f t="shared" si="278"/>
        <v>0.5</v>
      </c>
      <c r="F776" s="66">
        <f t="shared" si="279"/>
        <v>0.23049999999999998</v>
      </c>
      <c r="G776" s="65"/>
      <c r="H776" s="65">
        <f>H777-(I776-I777)*2</f>
        <v>0.41999999999999993</v>
      </c>
      <c r="I776" s="65">
        <v>3.39</v>
      </c>
      <c r="J776" s="66">
        <f t="shared" ref="J776:J780" si="280">AVERAGE(I775,I776)</f>
        <v>3.3914999999999997</v>
      </c>
      <c r="K776" s="65">
        <f t="shared" ref="K776:K780" si="281">H776-H775</f>
        <v>0.41999999999999993</v>
      </c>
      <c r="L776" s="66">
        <f t="shared" ref="L776:L780" si="282">K776*J776</f>
        <v>1.4244299999999996</v>
      </c>
      <c r="M776" s="71"/>
      <c r="N776" s="52"/>
      <c r="O776" s="52"/>
      <c r="P776" s="51"/>
      <c r="Q776" s="21"/>
    </row>
    <row r="777" spans="1:17" x14ac:dyDescent="0.2">
      <c r="A777" s="130">
        <v>25</v>
      </c>
      <c r="B777" s="131">
        <v>0.20399999999999999</v>
      </c>
      <c r="C777" s="132"/>
      <c r="D777" s="66">
        <f t="shared" si="277"/>
        <v>0.19900000000000001</v>
      </c>
      <c r="E777" s="65">
        <f t="shared" si="278"/>
        <v>5.5</v>
      </c>
      <c r="F777" s="66">
        <f t="shared" si="279"/>
        <v>1.0945</v>
      </c>
      <c r="G777" s="65"/>
      <c r="H777" s="70">
        <f>H778-9</f>
        <v>12</v>
      </c>
      <c r="I777" s="70">
        <f>I778</f>
        <v>-2.4</v>
      </c>
      <c r="J777" s="66">
        <f t="shared" si="280"/>
        <v>0.49500000000000011</v>
      </c>
      <c r="K777" s="65">
        <f t="shared" si="281"/>
        <v>11.58</v>
      </c>
      <c r="L777" s="66">
        <f t="shared" si="282"/>
        <v>5.7321000000000009</v>
      </c>
      <c r="M777" s="69"/>
      <c r="N777" s="49"/>
      <c r="O777" s="49"/>
      <c r="P777" s="50"/>
      <c r="Q777" s="21"/>
    </row>
    <row r="778" spans="1:17" x14ac:dyDescent="0.2">
      <c r="A778" s="130">
        <v>30</v>
      </c>
      <c r="B778" s="131">
        <v>0.214</v>
      </c>
      <c r="C778" s="132" t="s">
        <v>27</v>
      </c>
      <c r="D778" s="66">
        <f t="shared" si="277"/>
        <v>0.20899999999999999</v>
      </c>
      <c r="E778" s="65">
        <f t="shared" si="278"/>
        <v>5</v>
      </c>
      <c r="F778" s="66">
        <f t="shared" si="279"/>
        <v>1.0449999999999999</v>
      </c>
      <c r="G778" s="72"/>
      <c r="H778" s="70">
        <v>21</v>
      </c>
      <c r="I778" s="70">
        <v>-2.4</v>
      </c>
      <c r="J778" s="66">
        <f t="shared" si="280"/>
        <v>-2.4</v>
      </c>
      <c r="K778" s="65">
        <f t="shared" si="281"/>
        <v>9</v>
      </c>
      <c r="L778" s="66">
        <f t="shared" si="282"/>
        <v>-21.599999999999998</v>
      </c>
      <c r="M778" s="69"/>
      <c r="N778" s="49"/>
      <c r="O778" s="49"/>
      <c r="P778" s="50"/>
      <c r="Q778" s="21"/>
    </row>
    <row r="779" spans="1:17" x14ac:dyDescent="0.2">
      <c r="A779" s="65"/>
      <c r="B779" s="66"/>
      <c r="D779" s="66">
        <f t="shared" si="277"/>
        <v>0.107</v>
      </c>
      <c r="E779" s="65">
        <f t="shared" si="278"/>
        <v>-30</v>
      </c>
      <c r="F779" s="66">
        <f t="shared" si="279"/>
        <v>-3.21</v>
      </c>
      <c r="G779" s="72"/>
      <c r="H779" s="65">
        <f>H778+9</f>
        <v>30</v>
      </c>
      <c r="I779" s="65">
        <f>I778</f>
        <v>-2.4</v>
      </c>
      <c r="J779" s="66">
        <f t="shared" si="280"/>
        <v>-2.4</v>
      </c>
      <c r="K779" s="65">
        <f t="shared" si="281"/>
        <v>9</v>
      </c>
      <c r="L779" s="66">
        <f t="shared" si="282"/>
        <v>-21.599999999999998</v>
      </c>
      <c r="M779" s="69"/>
      <c r="N779" s="49"/>
      <c r="O779" s="49"/>
      <c r="P779" s="50"/>
      <c r="Q779" s="21"/>
    </row>
    <row r="780" spans="1:17" x14ac:dyDescent="0.2">
      <c r="A780" s="67"/>
      <c r="B780" s="73"/>
      <c r="D780" s="66">
        <f t="shared" si="277"/>
        <v>0</v>
      </c>
      <c r="E780" s="65">
        <f t="shared" si="278"/>
        <v>0</v>
      </c>
      <c r="F780" s="66">
        <f t="shared" ref="F780" si="283">D780*E780</f>
        <v>0</v>
      </c>
      <c r="G780" s="72"/>
      <c r="H780" s="65">
        <f>H779+(I780-I779)*2</f>
        <v>41.76</v>
      </c>
      <c r="I780" s="65">
        <v>3.48</v>
      </c>
      <c r="J780" s="66">
        <f t="shared" si="280"/>
        <v>0.54</v>
      </c>
      <c r="K780" s="65">
        <f t="shared" si="281"/>
        <v>11.759999999999998</v>
      </c>
      <c r="L780" s="66">
        <f t="shared" si="282"/>
        <v>6.3503999999999996</v>
      </c>
      <c r="M780" s="69"/>
      <c r="N780" s="49"/>
      <c r="O780" s="49"/>
      <c r="P780" s="50"/>
      <c r="Q780" s="21"/>
    </row>
    <row r="781" spans="1:17" x14ac:dyDescent="0.2">
      <c r="A781" s="77"/>
      <c r="B781" s="78"/>
      <c r="C781" s="79"/>
      <c r="D781" s="64"/>
      <c r="E781" s="64"/>
      <c r="F781" s="64"/>
      <c r="G781" s="64"/>
      <c r="H781" s="79"/>
      <c r="I781" s="64"/>
      <c r="J781" s="64"/>
      <c r="K781" s="64"/>
      <c r="L781" s="64"/>
      <c r="M781" s="50"/>
      <c r="N781" s="50"/>
      <c r="O781" s="50"/>
    </row>
    <row r="782" spans="1:17" ht="15" x14ac:dyDescent="0.2">
      <c r="A782" s="72" t="s">
        <v>7</v>
      </c>
      <c r="B782" s="72"/>
      <c r="C782" s="152">
        <v>4.024</v>
      </c>
      <c r="D782" s="152"/>
      <c r="H782" s="76"/>
      <c r="I782" s="76"/>
      <c r="J782" s="76"/>
      <c r="K782" s="76"/>
      <c r="L782" s="75"/>
      <c r="M782" s="56"/>
      <c r="N782" s="56"/>
      <c r="O782" s="50"/>
    </row>
    <row r="783" spans="1:17" x14ac:dyDescent="0.2">
      <c r="A783" s="153" t="s">
        <v>8</v>
      </c>
      <c r="B783" s="153"/>
      <c r="C783" s="153"/>
      <c r="D783" s="153"/>
      <c r="E783" s="153"/>
      <c r="F783" s="64" t="s">
        <v>5</v>
      </c>
      <c r="G783" s="153" t="s">
        <v>9</v>
      </c>
      <c r="H783" s="153"/>
      <c r="I783" s="153"/>
      <c r="J783" s="153"/>
      <c r="K783" s="153"/>
      <c r="L783" s="82"/>
      <c r="M783" s="61"/>
      <c r="N783" s="49"/>
      <c r="O783" s="50"/>
    </row>
    <row r="784" spans="1:17" x14ac:dyDescent="0.2">
      <c r="A784" s="130">
        <v>0</v>
      </c>
      <c r="B784" s="131">
        <v>0.35599999999999998</v>
      </c>
      <c r="C784" s="132" t="s">
        <v>27</v>
      </c>
      <c r="D784" s="65"/>
      <c r="E784" s="65"/>
      <c r="F784" s="65"/>
      <c r="G784" s="65"/>
      <c r="H784" s="67"/>
      <c r="I784" s="68"/>
      <c r="J784" s="66"/>
      <c r="K784" s="65"/>
      <c r="L784" s="66"/>
      <c r="M784" s="69"/>
      <c r="N784" s="49"/>
      <c r="O784" s="49"/>
      <c r="P784" s="50"/>
      <c r="Q784" s="21"/>
    </row>
    <row r="785" spans="1:17" x14ac:dyDescent="0.2">
      <c r="A785" s="130">
        <v>5</v>
      </c>
      <c r="B785" s="131">
        <v>0.35099999999999998</v>
      </c>
      <c r="C785" s="132"/>
      <c r="D785" s="66">
        <f t="shared" ref="D785:D801" si="284">(B784+B785)/2</f>
        <v>0.35349999999999998</v>
      </c>
      <c r="E785" s="65">
        <f t="shared" ref="E785:E801" si="285">A785-A784</f>
        <v>5</v>
      </c>
      <c r="F785" s="66">
        <f>D785*E785</f>
        <v>1.7674999999999998</v>
      </c>
      <c r="G785" s="65"/>
      <c r="H785" s="70"/>
      <c r="I785" s="70"/>
      <c r="J785" s="66"/>
      <c r="K785" s="65"/>
      <c r="L785" s="66"/>
      <c r="M785" s="69"/>
      <c r="N785" s="49"/>
      <c r="O785" s="49"/>
      <c r="P785" s="51"/>
      <c r="Q785" s="21"/>
    </row>
    <row r="786" spans="1:17" x14ac:dyDescent="0.2">
      <c r="A786" s="130">
        <v>10</v>
      </c>
      <c r="B786" s="131">
        <v>0.34599999999999997</v>
      </c>
      <c r="C786" s="132"/>
      <c r="D786" s="66">
        <f t="shared" si="284"/>
        <v>0.34849999999999998</v>
      </c>
      <c r="E786" s="65">
        <f t="shared" si="285"/>
        <v>5</v>
      </c>
      <c r="F786" s="66">
        <f t="shared" ref="F786:F798" si="286">D786*E786</f>
        <v>1.7424999999999999</v>
      </c>
      <c r="G786" s="65"/>
      <c r="H786" s="70"/>
      <c r="I786" s="70"/>
      <c r="J786" s="66"/>
      <c r="K786" s="65"/>
      <c r="L786" s="66"/>
      <c r="M786" s="69"/>
      <c r="N786" s="49"/>
      <c r="O786" s="49"/>
      <c r="P786" s="51"/>
      <c r="Q786" s="21"/>
    </row>
    <row r="787" spans="1:17" x14ac:dyDescent="0.2">
      <c r="A787" s="130">
        <v>11</v>
      </c>
      <c r="B787" s="131">
        <v>-0.22900000000000001</v>
      </c>
      <c r="C787" s="132" t="s">
        <v>20</v>
      </c>
      <c r="D787" s="66">
        <f t="shared" si="284"/>
        <v>5.8499999999999983E-2</v>
      </c>
      <c r="E787" s="65">
        <f t="shared" si="285"/>
        <v>1</v>
      </c>
      <c r="F787" s="66">
        <f t="shared" si="286"/>
        <v>5.8499999999999983E-2</v>
      </c>
      <c r="G787" s="65"/>
      <c r="H787" s="70"/>
      <c r="I787" s="70"/>
      <c r="J787" s="66"/>
      <c r="K787" s="65"/>
      <c r="L787" s="66"/>
      <c r="M787" s="69"/>
      <c r="N787" s="49"/>
      <c r="O787" s="49"/>
      <c r="P787" s="51"/>
      <c r="Q787" s="21"/>
    </row>
    <row r="788" spans="1:17" x14ac:dyDescent="0.2">
      <c r="A788" s="130">
        <v>13</v>
      </c>
      <c r="B788" s="131">
        <v>-0.54400000000000004</v>
      </c>
      <c r="C788" s="132"/>
      <c r="D788" s="66">
        <f t="shared" si="284"/>
        <v>-0.38650000000000001</v>
      </c>
      <c r="E788" s="65">
        <f t="shared" si="285"/>
        <v>2</v>
      </c>
      <c r="F788" s="66">
        <f t="shared" si="286"/>
        <v>-0.77300000000000002</v>
      </c>
      <c r="G788" s="65"/>
      <c r="H788" s="70"/>
      <c r="I788" s="70"/>
      <c r="J788" s="66"/>
      <c r="K788" s="65"/>
      <c r="L788" s="66"/>
      <c r="M788" s="69"/>
      <c r="N788" s="49"/>
      <c r="O788" s="49"/>
      <c r="P788" s="51"/>
      <c r="Q788" s="21"/>
    </row>
    <row r="789" spans="1:17" x14ac:dyDescent="0.2">
      <c r="A789" s="130">
        <v>14</v>
      </c>
      <c r="B789" s="131">
        <v>-0.81499999999999995</v>
      </c>
      <c r="C789" s="132" t="s">
        <v>19</v>
      </c>
      <c r="D789" s="66">
        <f t="shared" si="284"/>
        <v>-0.67949999999999999</v>
      </c>
      <c r="E789" s="65">
        <f t="shared" si="285"/>
        <v>1</v>
      </c>
      <c r="F789" s="66">
        <f t="shared" si="286"/>
        <v>-0.67949999999999999</v>
      </c>
      <c r="G789" s="65"/>
      <c r="H789" s="70"/>
      <c r="I789" s="70"/>
      <c r="J789" s="66"/>
      <c r="K789" s="65"/>
      <c r="L789" s="66"/>
      <c r="M789" s="69"/>
      <c r="N789" s="49"/>
      <c r="O789" s="49"/>
      <c r="P789" s="51"/>
      <c r="Q789" s="21"/>
    </row>
    <row r="790" spans="1:17" x14ac:dyDescent="0.2">
      <c r="A790" s="130">
        <v>16</v>
      </c>
      <c r="B790" s="131">
        <v>-0.875</v>
      </c>
      <c r="C790" s="132"/>
      <c r="D790" s="66">
        <f t="shared" si="284"/>
        <v>-0.84499999999999997</v>
      </c>
      <c r="E790" s="65">
        <f t="shared" si="285"/>
        <v>2</v>
      </c>
      <c r="F790" s="66">
        <f t="shared" si="286"/>
        <v>-1.69</v>
      </c>
      <c r="G790" s="64"/>
      <c r="H790" s="70"/>
      <c r="I790" s="70"/>
      <c r="J790" s="66"/>
      <c r="K790" s="65"/>
      <c r="L790" s="66"/>
      <c r="M790" s="69"/>
      <c r="N790" s="49"/>
      <c r="O790" s="49"/>
      <c r="P790" s="51"/>
      <c r="Q790" s="21"/>
    </row>
    <row r="791" spans="1:17" x14ac:dyDescent="0.2">
      <c r="A791" s="130">
        <v>18</v>
      </c>
      <c r="B791" s="131">
        <v>-0.81459999999999999</v>
      </c>
      <c r="C791" s="132" t="s">
        <v>18</v>
      </c>
      <c r="D791" s="66">
        <f t="shared" si="284"/>
        <v>-0.8448</v>
      </c>
      <c r="E791" s="65">
        <f t="shared" si="285"/>
        <v>2</v>
      </c>
      <c r="F791" s="66">
        <f t="shared" si="286"/>
        <v>-1.6896</v>
      </c>
      <c r="G791" s="64"/>
      <c r="H791" s="70"/>
      <c r="I791" s="70"/>
      <c r="J791" s="66"/>
      <c r="K791" s="65"/>
      <c r="L791" s="66"/>
      <c r="M791" s="69"/>
      <c r="N791" s="49"/>
      <c r="O791" s="49"/>
      <c r="P791" s="51"/>
      <c r="Q791" s="21"/>
    </row>
    <row r="792" spans="1:17" x14ac:dyDescent="0.2">
      <c r="A792" s="130">
        <v>19</v>
      </c>
      <c r="B792" s="131">
        <v>-0.53800000000000003</v>
      </c>
      <c r="C792" s="132" t="s">
        <v>34</v>
      </c>
      <c r="D792" s="66">
        <f t="shared" si="284"/>
        <v>-0.67630000000000001</v>
      </c>
      <c r="E792" s="65">
        <f t="shared" si="285"/>
        <v>1</v>
      </c>
      <c r="F792" s="66">
        <f t="shared" si="286"/>
        <v>-0.67630000000000001</v>
      </c>
      <c r="G792" s="64"/>
      <c r="H792" s="70">
        <v>0</v>
      </c>
      <c r="I792" s="70">
        <v>2.5310000000000001</v>
      </c>
      <c r="J792" s="66"/>
      <c r="K792" s="65"/>
      <c r="L792" s="66"/>
      <c r="M792" s="71"/>
      <c r="N792" s="52"/>
      <c r="O792" s="52"/>
      <c r="P792" s="51"/>
      <c r="Q792" s="21"/>
    </row>
    <row r="793" spans="1:17" x14ac:dyDescent="0.2">
      <c r="A793" s="130">
        <v>21</v>
      </c>
      <c r="B793" s="131">
        <v>-0.20499999999999999</v>
      </c>
      <c r="C793" s="132"/>
      <c r="D793" s="66">
        <f t="shared" si="284"/>
        <v>-0.3715</v>
      </c>
      <c r="E793" s="65">
        <f t="shared" si="285"/>
        <v>2</v>
      </c>
      <c r="F793" s="66">
        <f t="shared" si="286"/>
        <v>-0.74299999999999999</v>
      </c>
      <c r="G793" s="65"/>
      <c r="H793" s="70">
        <v>5</v>
      </c>
      <c r="I793" s="70">
        <v>2.577</v>
      </c>
      <c r="J793" s="66">
        <f t="shared" ref="J793:J800" si="287">AVERAGE(I792,I793)</f>
        <v>2.5540000000000003</v>
      </c>
      <c r="K793" s="65">
        <f t="shared" ref="K793:K800" si="288">H793-H792</f>
        <v>5</v>
      </c>
      <c r="L793" s="66">
        <f t="shared" ref="L793:L800" si="289">K793*J793</f>
        <v>12.770000000000001</v>
      </c>
      <c r="M793" s="69"/>
      <c r="N793" s="49"/>
      <c r="O793" s="49"/>
      <c r="P793" s="51"/>
      <c r="Q793" s="21"/>
    </row>
    <row r="794" spans="1:17" x14ac:dyDescent="0.2">
      <c r="A794" s="130">
        <v>22</v>
      </c>
      <c r="B794" s="131">
        <v>1.446</v>
      </c>
      <c r="C794" s="132"/>
      <c r="D794" s="66">
        <f t="shared" si="284"/>
        <v>0.62049999999999994</v>
      </c>
      <c r="E794" s="65">
        <f t="shared" si="285"/>
        <v>1</v>
      </c>
      <c r="F794" s="66">
        <f t="shared" si="286"/>
        <v>0.62049999999999994</v>
      </c>
      <c r="G794" s="65"/>
      <c r="H794" s="70">
        <v>16</v>
      </c>
      <c r="I794" s="70">
        <v>7.6999999999999999E-2</v>
      </c>
      <c r="J794" s="66">
        <f t="shared" si="287"/>
        <v>1.327</v>
      </c>
      <c r="K794" s="65">
        <f t="shared" si="288"/>
        <v>11</v>
      </c>
      <c r="L794" s="66">
        <f t="shared" si="289"/>
        <v>14.597</v>
      </c>
      <c r="M794" s="71"/>
      <c r="N794" s="52"/>
      <c r="O794" s="52"/>
      <c r="P794" s="51"/>
      <c r="Q794" s="21"/>
    </row>
    <row r="795" spans="1:17" x14ac:dyDescent="0.2">
      <c r="A795" s="130">
        <v>25</v>
      </c>
      <c r="B795" s="131">
        <v>1.456</v>
      </c>
      <c r="C795" s="132"/>
      <c r="D795" s="66">
        <f t="shared" si="284"/>
        <v>1.4510000000000001</v>
      </c>
      <c r="E795" s="65">
        <f t="shared" si="285"/>
        <v>3</v>
      </c>
      <c r="F795" s="66">
        <f t="shared" si="286"/>
        <v>4.3529999999999998</v>
      </c>
      <c r="G795" s="65"/>
      <c r="H795" s="65">
        <f>H796-(I795-I796)*2</f>
        <v>6.1000000000000014</v>
      </c>
      <c r="I795" s="65">
        <v>3.07</v>
      </c>
      <c r="J795" s="66">
        <f t="shared" si="287"/>
        <v>1.5734999999999999</v>
      </c>
      <c r="K795" s="65">
        <f t="shared" si="288"/>
        <v>-9.8999999999999986</v>
      </c>
      <c r="L795" s="66">
        <f t="shared" si="289"/>
        <v>-15.577649999999997</v>
      </c>
      <c r="M795" s="71"/>
      <c r="N795" s="52"/>
      <c r="O795" s="52"/>
      <c r="P795" s="51"/>
      <c r="Q795" s="21"/>
    </row>
    <row r="796" spans="1:17" x14ac:dyDescent="0.2">
      <c r="A796" s="130">
        <v>30</v>
      </c>
      <c r="B796" s="131">
        <v>1.4610000000000001</v>
      </c>
      <c r="C796" s="132"/>
      <c r="D796" s="66">
        <f t="shared" si="284"/>
        <v>1.4584999999999999</v>
      </c>
      <c r="E796" s="65">
        <f t="shared" si="285"/>
        <v>5</v>
      </c>
      <c r="F796" s="66">
        <f t="shared" si="286"/>
        <v>7.2924999999999995</v>
      </c>
      <c r="G796" s="65"/>
      <c r="H796" s="70">
        <f>H797-9</f>
        <v>17</v>
      </c>
      <c r="I796" s="70">
        <f>I797</f>
        <v>-2.38</v>
      </c>
      <c r="J796" s="66">
        <f t="shared" si="287"/>
        <v>0.34499999999999997</v>
      </c>
      <c r="K796" s="65">
        <f t="shared" si="288"/>
        <v>10.899999999999999</v>
      </c>
      <c r="L796" s="66">
        <f t="shared" si="289"/>
        <v>3.7604999999999991</v>
      </c>
      <c r="M796" s="69"/>
      <c r="N796" s="49"/>
      <c r="O796" s="49"/>
      <c r="P796" s="50"/>
      <c r="Q796" s="21"/>
    </row>
    <row r="797" spans="1:17" x14ac:dyDescent="0.2">
      <c r="A797" s="65"/>
      <c r="B797" s="66"/>
      <c r="D797" s="66">
        <f t="shared" si="284"/>
        <v>0.73050000000000004</v>
      </c>
      <c r="E797" s="65">
        <f t="shared" si="285"/>
        <v>-30</v>
      </c>
      <c r="F797" s="66">
        <f t="shared" si="286"/>
        <v>-21.915000000000003</v>
      </c>
      <c r="G797" s="72"/>
      <c r="H797" s="70">
        <v>26</v>
      </c>
      <c r="I797" s="70">
        <v>-2.38</v>
      </c>
      <c r="J797" s="66">
        <f t="shared" si="287"/>
        <v>-2.38</v>
      </c>
      <c r="K797" s="65">
        <f t="shared" si="288"/>
        <v>9</v>
      </c>
      <c r="L797" s="66">
        <f t="shared" si="289"/>
        <v>-21.419999999999998</v>
      </c>
      <c r="M797" s="69"/>
      <c r="N797" s="49"/>
      <c r="O797" s="49"/>
      <c r="P797" s="50"/>
      <c r="Q797" s="21"/>
    </row>
    <row r="798" spans="1:17" x14ac:dyDescent="0.2">
      <c r="A798" s="65"/>
      <c r="B798" s="66"/>
      <c r="D798" s="66">
        <f t="shared" si="284"/>
        <v>0</v>
      </c>
      <c r="E798" s="65">
        <f t="shared" si="285"/>
        <v>0</v>
      </c>
      <c r="F798" s="66">
        <f t="shared" si="286"/>
        <v>0</v>
      </c>
      <c r="G798" s="72"/>
      <c r="H798" s="65">
        <f>H797+9</f>
        <v>35</v>
      </c>
      <c r="I798" s="65">
        <f>I797</f>
        <v>-2.38</v>
      </c>
      <c r="J798" s="66">
        <f t="shared" si="287"/>
        <v>-2.38</v>
      </c>
      <c r="K798" s="65">
        <f t="shared" si="288"/>
        <v>9</v>
      </c>
      <c r="L798" s="66">
        <f t="shared" si="289"/>
        <v>-21.419999999999998</v>
      </c>
      <c r="M798" s="69"/>
      <c r="N798" s="49"/>
      <c r="O798" s="49"/>
      <c r="P798" s="50"/>
      <c r="Q798" s="21"/>
    </row>
    <row r="799" spans="1:17" x14ac:dyDescent="0.2">
      <c r="A799" s="67"/>
      <c r="B799" s="73"/>
      <c r="D799" s="66">
        <f t="shared" si="284"/>
        <v>0</v>
      </c>
      <c r="E799" s="65">
        <f t="shared" si="285"/>
        <v>0</v>
      </c>
      <c r="F799" s="66">
        <f t="shared" ref="F799:F801" si="290">D799*E799</f>
        <v>0</v>
      </c>
      <c r="G799" s="72"/>
      <c r="H799" s="65">
        <f>H798+(I799-I798)*2</f>
        <v>45.36</v>
      </c>
      <c r="I799" s="65">
        <v>2.8</v>
      </c>
      <c r="J799" s="66">
        <f t="shared" si="287"/>
        <v>0.20999999999999996</v>
      </c>
      <c r="K799" s="65">
        <f t="shared" si="288"/>
        <v>10.36</v>
      </c>
      <c r="L799" s="66">
        <f t="shared" si="289"/>
        <v>2.1755999999999993</v>
      </c>
      <c r="M799" s="69"/>
      <c r="N799" s="49"/>
      <c r="O799" s="49"/>
      <c r="P799" s="50"/>
      <c r="Q799" s="21"/>
    </row>
    <row r="800" spans="1:17" x14ac:dyDescent="0.2">
      <c r="A800" s="67"/>
      <c r="B800" s="73"/>
      <c r="D800" s="66">
        <f t="shared" si="284"/>
        <v>0</v>
      </c>
      <c r="E800" s="65">
        <f t="shared" si="285"/>
        <v>0</v>
      </c>
      <c r="F800" s="66">
        <f t="shared" si="290"/>
        <v>0</v>
      </c>
      <c r="G800" s="72"/>
      <c r="H800" s="65">
        <v>50</v>
      </c>
      <c r="I800" s="74">
        <v>2.8809999999999998</v>
      </c>
      <c r="J800" s="66">
        <f t="shared" si="287"/>
        <v>2.8404999999999996</v>
      </c>
      <c r="K800" s="65">
        <f t="shared" si="288"/>
        <v>4.6400000000000006</v>
      </c>
      <c r="L800" s="66">
        <f t="shared" si="289"/>
        <v>13.179919999999999</v>
      </c>
      <c r="M800" s="64"/>
      <c r="N800" s="52"/>
      <c r="O800" s="52"/>
      <c r="P800" s="50"/>
    </row>
    <row r="801" spans="1:17" x14ac:dyDescent="0.2">
      <c r="A801" s="67"/>
      <c r="B801" s="73"/>
      <c r="D801" s="66">
        <f t="shared" si="284"/>
        <v>0</v>
      </c>
      <c r="E801" s="65">
        <f t="shared" si="285"/>
        <v>0</v>
      </c>
      <c r="F801" s="66">
        <f t="shared" si="290"/>
        <v>0</v>
      </c>
      <c r="G801" s="72"/>
      <c r="H801" s="67"/>
      <c r="I801" s="67"/>
      <c r="J801" s="66"/>
      <c r="K801" s="65"/>
      <c r="L801" s="66"/>
      <c r="M801" s="64"/>
      <c r="N801" s="56"/>
      <c r="O801" s="56"/>
      <c r="P801" s="50"/>
    </row>
    <row r="802" spans="1:17" x14ac:dyDescent="0.2">
      <c r="A802" s="67"/>
      <c r="B802" s="73"/>
      <c r="D802" s="66"/>
      <c r="E802" s="65"/>
      <c r="F802" s="66"/>
      <c r="G802" s="64"/>
      <c r="H802" s="67"/>
      <c r="I802" s="67"/>
      <c r="J802" s="66"/>
      <c r="K802" s="65"/>
      <c r="L802" s="66"/>
      <c r="M802" s="64"/>
      <c r="N802" s="56"/>
      <c r="O802" s="56"/>
      <c r="P802" s="50"/>
    </row>
    <row r="803" spans="1:17" x14ac:dyDescent="0.2">
      <c r="A803" s="67"/>
      <c r="B803" s="73"/>
      <c r="D803" s="66"/>
      <c r="E803" s="65"/>
      <c r="F803" s="66"/>
      <c r="G803" s="64"/>
      <c r="H803" s="67"/>
      <c r="I803" s="67"/>
      <c r="J803" s="66"/>
      <c r="K803" s="65"/>
      <c r="L803" s="66"/>
      <c r="M803" s="75"/>
      <c r="N803" s="56"/>
      <c r="O803" s="56"/>
      <c r="P803" s="50"/>
    </row>
    <row r="804" spans="1:17" x14ac:dyDescent="0.2">
      <c r="A804" s="67"/>
      <c r="B804" s="73"/>
      <c r="D804" s="66"/>
      <c r="E804" s="65"/>
      <c r="F804" s="66"/>
      <c r="G804" s="64"/>
      <c r="H804" s="67"/>
      <c r="I804" s="67"/>
      <c r="J804" s="66"/>
      <c r="K804" s="65"/>
      <c r="L804" s="66"/>
      <c r="M804" s="75"/>
      <c r="N804" s="56"/>
      <c r="O804" s="56"/>
      <c r="P804" s="50"/>
    </row>
    <row r="805" spans="1:17" x14ac:dyDescent="0.2">
      <c r="A805" s="67"/>
      <c r="B805" s="73"/>
      <c r="D805" s="66"/>
      <c r="E805" s="65"/>
      <c r="F805" s="66"/>
      <c r="G805" s="64"/>
      <c r="H805" s="67"/>
      <c r="I805" s="67"/>
      <c r="J805" s="66"/>
      <c r="K805" s="65"/>
      <c r="L805" s="66"/>
      <c r="M805" s="75"/>
      <c r="N805" s="56"/>
      <c r="O805" s="56"/>
      <c r="P805" s="50"/>
    </row>
    <row r="806" spans="1:17" x14ac:dyDescent="0.2">
      <c r="A806" s="67"/>
      <c r="B806" s="73"/>
      <c r="D806" s="66"/>
      <c r="E806" s="65"/>
      <c r="F806" s="66"/>
      <c r="H806" s="67"/>
      <c r="I806" s="67"/>
      <c r="J806" s="66"/>
      <c r="K806" s="65"/>
      <c r="L806" s="66"/>
      <c r="M806" s="75"/>
      <c r="N806" s="56"/>
      <c r="O806" s="56"/>
      <c r="P806" s="50"/>
    </row>
    <row r="807" spans="1:17" x14ac:dyDescent="0.2">
      <c r="A807" s="67"/>
      <c r="B807" s="73"/>
      <c r="D807" s="66"/>
      <c r="E807" s="65"/>
      <c r="F807" s="66"/>
      <c r="G807" s="66"/>
      <c r="H807" s="67"/>
      <c r="I807" s="67"/>
      <c r="J807" s="66"/>
      <c r="K807" s="65"/>
      <c r="L807" s="66"/>
      <c r="M807" s="71"/>
      <c r="N807" s="56"/>
      <c r="O807" s="56"/>
      <c r="P807" s="50"/>
    </row>
    <row r="808" spans="1:17" x14ac:dyDescent="0.2">
      <c r="A808" s="67"/>
      <c r="B808" s="73"/>
      <c r="D808" s="66"/>
      <c r="E808" s="65"/>
      <c r="F808" s="66"/>
      <c r="G808" s="66"/>
      <c r="H808" s="67"/>
      <c r="I808" s="67"/>
      <c r="J808" s="66"/>
      <c r="K808" s="65"/>
      <c r="L808" s="66"/>
      <c r="M808" s="69"/>
      <c r="N808" s="49"/>
      <c r="O808" s="49"/>
      <c r="P808" s="50"/>
      <c r="Q808" s="21"/>
    </row>
    <row r="809" spans="1:17" x14ac:dyDescent="0.2">
      <c r="A809" s="67"/>
      <c r="B809" s="73"/>
      <c r="D809" s="66"/>
      <c r="E809" s="65"/>
      <c r="F809" s="66"/>
      <c r="G809" s="66"/>
      <c r="H809" s="66"/>
      <c r="I809" s="67"/>
      <c r="J809" s="66"/>
      <c r="K809" s="65"/>
      <c r="L809" s="66"/>
      <c r="M809" s="69"/>
      <c r="N809" s="49"/>
      <c r="O809" s="49"/>
      <c r="P809" s="50"/>
      <c r="Q809" s="21"/>
    </row>
    <row r="810" spans="1:17" ht="15" x14ac:dyDescent="0.2">
      <c r="A810" s="67"/>
      <c r="B810" s="73"/>
      <c r="D810" s="66"/>
      <c r="E810" s="65"/>
      <c r="F810" s="66"/>
      <c r="G810" s="66"/>
      <c r="H810" s="66"/>
      <c r="I810" s="76"/>
      <c r="J810" s="66"/>
      <c r="K810" s="65"/>
      <c r="L810" s="66"/>
      <c r="M810" s="69"/>
      <c r="N810" s="49"/>
      <c r="O810" s="49"/>
      <c r="P810" s="50"/>
      <c r="Q810" s="21"/>
    </row>
    <row r="811" spans="1:17" x14ac:dyDescent="0.2">
      <c r="A811" s="77"/>
      <c r="B811" s="78"/>
      <c r="C811" s="79"/>
      <c r="D811" s="64"/>
      <c r="E811" s="64"/>
      <c r="F811" s="64"/>
      <c r="G811" s="64"/>
      <c r="H811" s="79"/>
      <c r="I811" s="64"/>
      <c r="J811" s="64"/>
      <c r="K811" s="64"/>
      <c r="L811" s="64"/>
      <c r="M811" s="50"/>
      <c r="N811" s="50"/>
      <c r="O811" s="50"/>
    </row>
    <row r="812" spans="1:17" ht="15" x14ac:dyDescent="0.2">
      <c r="A812" s="76"/>
      <c r="B812" s="80"/>
      <c r="C812" s="81"/>
      <c r="D812" s="72"/>
      <c r="E812" s="72"/>
      <c r="F812" s="152"/>
      <c r="G812" s="152"/>
      <c r="H812" s="76"/>
      <c r="I812" s="76"/>
      <c r="J812" s="76"/>
      <c r="K812" s="76"/>
      <c r="L812" s="75"/>
      <c r="M812" s="56"/>
      <c r="N812" s="56"/>
      <c r="O812" s="50"/>
    </row>
    <row r="813" spans="1:17" x14ac:dyDescent="0.2">
      <c r="A813" s="153"/>
      <c r="B813" s="153"/>
      <c r="C813" s="153"/>
      <c r="D813" s="153"/>
      <c r="E813" s="153"/>
      <c r="F813" s="64"/>
      <c r="G813" s="153"/>
      <c r="H813" s="153"/>
      <c r="I813" s="153"/>
      <c r="J813" s="153"/>
      <c r="K813" s="153"/>
      <c r="L813" s="82"/>
      <c r="M813" s="61"/>
      <c r="N813" s="49"/>
      <c r="O813" s="50"/>
    </row>
    <row r="814" spans="1:17" x14ac:dyDescent="0.2">
      <c r="A814" s="65"/>
      <c r="B814" s="66"/>
      <c r="D814" s="65"/>
      <c r="E814" s="65"/>
      <c r="F814" s="65"/>
      <c r="G814" s="65"/>
      <c r="H814" s="67"/>
      <c r="I814" s="68"/>
      <c r="J814" s="66"/>
      <c r="K814" s="65"/>
      <c r="L814" s="66"/>
      <c r="M814" s="69"/>
      <c r="N814" s="49"/>
      <c r="O814" s="49"/>
      <c r="P814" s="50"/>
      <c r="Q814" s="21"/>
    </row>
    <row r="815" spans="1:17" x14ac:dyDescent="0.2">
      <c r="A815" s="65"/>
      <c r="B815" s="66"/>
      <c r="D815" s="66"/>
      <c r="E815" s="65"/>
      <c r="F815" s="66"/>
      <c r="G815" s="65"/>
      <c r="H815" s="70"/>
      <c r="I815" s="70"/>
      <c r="J815" s="66"/>
      <c r="K815" s="65"/>
      <c r="L815" s="66"/>
      <c r="M815" s="69"/>
      <c r="N815" s="49"/>
      <c r="O815" s="49"/>
      <c r="P815" s="51"/>
      <c r="Q815" s="21"/>
    </row>
    <row r="816" spans="1:17" x14ac:dyDescent="0.2">
      <c r="A816" s="65"/>
      <c r="B816" s="66"/>
      <c r="D816" s="66"/>
      <c r="E816" s="65"/>
      <c r="F816" s="66"/>
      <c r="G816" s="65"/>
      <c r="H816" s="70"/>
      <c r="I816" s="70"/>
      <c r="J816" s="66"/>
      <c r="K816" s="65"/>
      <c r="L816" s="66"/>
      <c r="M816" s="69"/>
      <c r="N816" s="49"/>
      <c r="O816" s="49"/>
      <c r="P816" s="51"/>
      <c r="Q816" s="21"/>
    </row>
    <row r="817" spans="1:17" x14ac:dyDescent="0.2">
      <c r="A817" s="65"/>
      <c r="B817" s="66"/>
      <c r="D817" s="66"/>
      <c r="E817" s="65"/>
      <c r="F817" s="66"/>
      <c r="G817" s="65"/>
      <c r="H817" s="70"/>
      <c r="I817" s="70"/>
      <c r="J817" s="66"/>
      <c r="K817" s="65"/>
      <c r="L817" s="66"/>
      <c r="M817" s="69"/>
      <c r="N817" s="49"/>
      <c r="O817" s="49"/>
      <c r="P817" s="51"/>
      <c r="Q817" s="21"/>
    </row>
    <row r="818" spans="1:17" x14ac:dyDescent="0.2">
      <c r="A818" s="65"/>
      <c r="B818" s="66"/>
      <c r="D818" s="66"/>
      <c r="E818" s="65"/>
      <c r="F818" s="66"/>
      <c r="G818" s="65"/>
      <c r="H818" s="70"/>
      <c r="I818" s="70"/>
      <c r="J818" s="66"/>
      <c r="K818" s="65"/>
      <c r="L818" s="66"/>
      <c r="M818" s="69"/>
      <c r="N818" s="49"/>
      <c r="O818" s="49"/>
      <c r="P818" s="51"/>
      <c r="Q818" s="21"/>
    </row>
    <row r="819" spans="1:17" x14ac:dyDescent="0.2">
      <c r="A819" s="65"/>
      <c r="B819" s="66"/>
      <c r="D819" s="66"/>
      <c r="E819" s="65"/>
      <c r="F819" s="66"/>
      <c r="G819" s="65"/>
      <c r="H819" s="70"/>
      <c r="I819" s="70"/>
      <c r="J819" s="66"/>
      <c r="K819" s="65"/>
      <c r="L819" s="66"/>
      <c r="M819" s="69"/>
      <c r="N819" s="49"/>
      <c r="O819" s="49"/>
      <c r="P819" s="51"/>
      <c r="Q819" s="21"/>
    </row>
    <row r="820" spans="1:17" x14ac:dyDescent="0.2">
      <c r="A820" s="65"/>
      <c r="B820" s="66"/>
      <c r="D820" s="66"/>
      <c r="E820" s="65"/>
      <c r="F820" s="66"/>
      <c r="G820" s="64"/>
      <c r="H820" s="70"/>
      <c r="I820" s="70"/>
      <c r="J820" s="66"/>
      <c r="K820" s="65"/>
      <c r="L820" s="66"/>
      <c r="M820" s="69"/>
      <c r="N820" s="49"/>
      <c r="O820" s="49"/>
      <c r="P820" s="51"/>
      <c r="Q820" s="21"/>
    </row>
    <row r="821" spans="1:17" x14ac:dyDescent="0.2">
      <c r="A821" s="65"/>
      <c r="B821" s="66"/>
      <c r="D821" s="66"/>
      <c r="E821" s="65"/>
      <c r="F821" s="66"/>
      <c r="G821" s="64"/>
      <c r="H821" s="70"/>
      <c r="I821" s="70"/>
      <c r="J821" s="66"/>
      <c r="K821" s="65"/>
      <c r="L821" s="66"/>
      <c r="M821" s="69"/>
      <c r="N821" s="49"/>
      <c r="O821" s="49"/>
      <c r="P821" s="51"/>
      <c r="Q821" s="21"/>
    </row>
    <row r="822" spans="1:17" x14ac:dyDescent="0.2">
      <c r="A822" s="65"/>
      <c r="B822" s="66"/>
      <c r="D822" s="66"/>
      <c r="E822" s="65"/>
      <c r="F822" s="66"/>
      <c r="G822" s="64"/>
      <c r="H822" s="70"/>
      <c r="I822" s="70"/>
      <c r="J822" s="66"/>
      <c r="K822" s="65"/>
      <c r="L822" s="66"/>
      <c r="M822" s="71"/>
      <c r="N822" s="52"/>
      <c r="O822" s="52"/>
      <c r="P822" s="51"/>
      <c r="Q822" s="21"/>
    </row>
    <row r="823" spans="1:17" x14ac:dyDescent="0.2">
      <c r="A823" s="65"/>
      <c r="B823" s="66"/>
      <c r="D823" s="66"/>
      <c r="E823" s="65"/>
      <c r="F823" s="66"/>
      <c r="G823" s="65"/>
      <c r="H823" s="70"/>
      <c r="I823" s="70"/>
      <c r="J823" s="66"/>
      <c r="K823" s="65"/>
      <c r="L823" s="66"/>
      <c r="M823" s="69"/>
      <c r="N823" s="49"/>
      <c r="O823" s="49"/>
      <c r="P823" s="51"/>
      <c r="Q823" s="21"/>
    </row>
    <row r="824" spans="1:17" x14ac:dyDescent="0.2">
      <c r="A824" s="65"/>
      <c r="B824" s="66"/>
      <c r="D824" s="66"/>
      <c r="E824" s="65"/>
      <c r="F824" s="66"/>
      <c r="G824" s="65"/>
      <c r="H824" s="70"/>
      <c r="I824" s="70"/>
      <c r="J824" s="66"/>
      <c r="K824" s="65"/>
      <c r="L824" s="66"/>
      <c r="M824" s="71"/>
      <c r="N824" s="52"/>
      <c r="O824" s="52"/>
      <c r="P824" s="51"/>
      <c r="Q824" s="21"/>
    </row>
    <row r="825" spans="1:17" x14ac:dyDescent="0.2">
      <c r="A825" s="65"/>
      <c r="B825" s="66"/>
      <c r="D825" s="66"/>
      <c r="E825" s="65"/>
      <c r="F825" s="66"/>
      <c r="G825" s="65"/>
      <c r="H825" s="65"/>
      <c r="I825" s="65"/>
      <c r="J825" s="66"/>
      <c r="K825" s="65"/>
      <c r="L825" s="66"/>
      <c r="M825" s="71"/>
      <c r="N825" s="52"/>
      <c r="O825" s="52"/>
      <c r="P825" s="51"/>
      <c r="Q825" s="21"/>
    </row>
    <row r="826" spans="1:17" x14ac:dyDescent="0.2">
      <c r="A826" s="65"/>
      <c r="B826" s="66"/>
      <c r="D826" s="66"/>
      <c r="E826" s="65"/>
      <c r="F826" s="66"/>
      <c r="G826" s="65"/>
      <c r="H826" s="70"/>
      <c r="I826" s="70"/>
      <c r="J826" s="66"/>
      <c r="K826" s="65"/>
      <c r="L826" s="66"/>
      <c r="M826" s="69"/>
      <c r="N826" s="49"/>
      <c r="O826" s="49"/>
      <c r="P826" s="50"/>
      <c r="Q826" s="21"/>
    </row>
    <row r="827" spans="1:17" x14ac:dyDescent="0.2">
      <c r="A827" s="65"/>
      <c r="B827" s="66"/>
      <c r="D827" s="66"/>
      <c r="E827" s="65"/>
      <c r="F827" s="66"/>
      <c r="G827" s="72"/>
      <c r="H827" s="70"/>
      <c r="I827" s="70"/>
      <c r="J827" s="66"/>
      <c r="K827" s="65"/>
      <c r="L827" s="66"/>
      <c r="M827" s="69"/>
      <c r="N827" s="49"/>
      <c r="O827" s="49"/>
      <c r="P827" s="50"/>
      <c r="Q827" s="21"/>
    </row>
    <row r="828" spans="1:17" x14ac:dyDescent="0.2">
      <c r="A828" s="65"/>
      <c r="B828" s="66"/>
      <c r="D828" s="66"/>
      <c r="E828" s="65"/>
      <c r="F828" s="66"/>
      <c r="G828" s="72"/>
      <c r="H828" s="65"/>
      <c r="I828" s="65"/>
      <c r="J828" s="66"/>
      <c r="K828" s="65"/>
      <c r="L828" s="66"/>
      <c r="M828" s="69"/>
      <c r="N828" s="49"/>
      <c r="O828" s="49"/>
      <c r="P828" s="50"/>
      <c r="Q828" s="21"/>
    </row>
    <row r="829" spans="1:17" x14ac:dyDescent="0.2">
      <c r="A829" s="67"/>
      <c r="B829" s="73"/>
      <c r="D829" s="66"/>
      <c r="E829" s="65"/>
      <c r="F829" s="66"/>
      <c r="G829" s="72"/>
      <c r="H829" s="65"/>
      <c r="I829" s="65"/>
      <c r="J829" s="66"/>
      <c r="K829" s="65"/>
      <c r="L829" s="66"/>
      <c r="M829" s="69"/>
      <c r="N829" s="49"/>
      <c r="O829" s="49"/>
      <c r="P829" s="50"/>
      <c r="Q829" s="21"/>
    </row>
    <row r="830" spans="1:17" x14ac:dyDescent="0.2">
      <c r="A830" s="67"/>
      <c r="B830" s="73"/>
      <c r="D830" s="66"/>
      <c r="E830" s="65"/>
      <c r="F830" s="66"/>
      <c r="G830" s="72"/>
      <c r="H830" s="65"/>
      <c r="I830" s="74"/>
      <c r="J830" s="66"/>
      <c r="K830" s="65"/>
      <c r="L830" s="66"/>
      <c r="M830" s="64"/>
      <c r="N830" s="52"/>
      <c r="O830" s="52"/>
      <c r="P830" s="50"/>
    </row>
    <row r="831" spans="1:17" x14ac:dyDescent="0.2">
      <c r="A831" s="67"/>
      <c r="B831" s="73"/>
      <c r="D831" s="66"/>
      <c r="E831" s="65"/>
      <c r="F831" s="66"/>
      <c r="G831" s="72"/>
      <c r="H831" s="67"/>
      <c r="I831" s="67"/>
      <c r="J831" s="66"/>
      <c r="K831" s="65"/>
      <c r="L831" s="66"/>
      <c r="M831" s="64"/>
      <c r="N831" s="56"/>
      <c r="O831" s="56"/>
      <c r="P831" s="50"/>
    </row>
    <row r="832" spans="1:17" x14ac:dyDescent="0.2">
      <c r="A832" s="67"/>
      <c r="B832" s="73"/>
      <c r="D832" s="66"/>
      <c r="E832" s="65"/>
      <c r="F832" s="66"/>
      <c r="G832" s="66"/>
      <c r="H832" s="67"/>
      <c r="I832" s="67"/>
      <c r="J832" s="66"/>
      <c r="K832" s="65"/>
      <c r="L832" s="66"/>
      <c r="M832" s="69"/>
      <c r="N832" s="49"/>
      <c r="O832" s="49"/>
      <c r="P832" s="50"/>
      <c r="Q832" s="21"/>
    </row>
    <row r="833" spans="1:17" x14ac:dyDescent="0.2">
      <c r="A833" s="67"/>
      <c r="B833" s="73"/>
      <c r="D833" s="66"/>
      <c r="E833" s="65"/>
      <c r="F833" s="66"/>
      <c r="G833" s="66"/>
      <c r="H833" s="66"/>
      <c r="I833" s="67"/>
      <c r="J833" s="66"/>
      <c r="K833" s="65"/>
      <c r="L833" s="66"/>
      <c r="M833" s="69"/>
      <c r="N833" s="49"/>
      <c r="O833" s="49"/>
      <c r="P833" s="50"/>
      <c r="Q833" s="21"/>
    </row>
    <row r="834" spans="1:17" ht="15" x14ac:dyDescent="0.2">
      <c r="A834" s="67"/>
      <c r="B834" s="73"/>
      <c r="D834" s="66"/>
      <c r="E834" s="65"/>
      <c r="F834" s="66"/>
      <c r="G834" s="66"/>
      <c r="H834" s="66"/>
      <c r="I834" s="76"/>
      <c r="J834" s="66"/>
      <c r="K834" s="65"/>
      <c r="L834" s="66"/>
      <c r="M834" s="69"/>
      <c r="N834" s="49"/>
      <c r="O834" s="49"/>
      <c r="P834" s="50"/>
      <c r="Q834" s="21"/>
    </row>
    <row r="835" spans="1:17" x14ac:dyDescent="0.2">
      <c r="A835" s="67"/>
      <c r="B835" s="73"/>
      <c r="C835" s="66"/>
      <c r="D835" s="65"/>
      <c r="E835" s="66"/>
      <c r="F835" s="65"/>
      <c r="G835" s="65"/>
      <c r="H835" s="65"/>
      <c r="I835" s="66"/>
      <c r="J835" s="65"/>
      <c r="K835" s="66"/>
      <c r="L835" s="69"/>
      <c r="M835" s="49"/>
      <c r="N835" s="49"/>
      <c r="O835" s="50"/>
      <c r="P835" s="21"/>
    </row>
    <row r="836" spans="1:17" x14ac:dyDescent="0.2">
      <c r="A836" s="77"/>
      <c r="B836" s="78"/>
      <c r="C836" s="79"/>
      <c r="D836" s="64"/>
      <c r="E836" s="64"/>
      <c r="F836" s="64"/>
      <c r="G836" s="64"/>
      <c r="H836" s="79"/>
      <c r="I836" s="64"/>
      <c r="J836" s="64"/>
      <c r="K836" s="64"/>
      <c r="L836" s="64"/>
      <c r="M836" s="50"/>
      <c r="N836" s="50"/>
      <c r="O836" s="50"/>
    </row>
    <row r="837" spans="1:17" x14ac:dyDescent="0.2">
      <c r="A837" s="77"/>
      <c r="B837" s="78"/>
      <c r="C837" s="79"/>
      <c r="D837" s="64"/>
      <c r="E837" s="64"/>
      <c r="F837" s="64"/>
      <c r="G837" s="64"/>
      <c r="H837" s="79"/>
      <c r="I837" s="64"/>
      <c r="J837" s="64"/>
      <c r="K837" s="64"/>
      <c r="L837" s="64"/>
      <c r="M837" s="50"/>
      <c r="N837" s="50"/>
      <c r="O837" s="50"/>
    </row>
    <row r="838" spans="1:17" ht="15" x14ac:dyDescent="0.2">
      <c r="A838" s="76"/>
      <c r="B838" s="80"/>
      <c r="C838" s="81"/>
      <c r="D838" s="72"/>
      <c r="E838" s="72"/>
      <c r="F838" s="152"/>
      <c r="G838" s="152"/>
      <c r="H838" s="76"/>
      <c r="I838" s="76"/>
      <c r="J838" s="76"/>
      <c r="K838" s="76"/>
      <c r="L838" s="75"/>
      <c r="M838" s="56"/>
      <c r="N838" s="56"/>
      <c r="O838" s="50"/>
    </row>
    <row r="839" spans="1:17" x14ac:dyDescent="0.2">
      <c r="A839" s="153"/>
      <c r="B839" s="153"/>
      <c r="C839" s="153"/>
      <c r="D839" s="153"/>
      <c r="E839" s="153"/>
      <c r="F839" s="64"/>
      <c r="G839" s="153"/>
      <c r="H839" s="153"/>
      <c r="I839" s="153"/>
      <c r="J839" s="153"/>
      <c r="K839" s="153"/>
      <c r="L839" s="82"/>
      <c r="M839" s="61"/>
      <c r="N839" s="49"/>
      <c r="O839" s="50"/>
    </row>
    <row r="840" spans="1:17" x14ac:dyDescent="0.2">
      <c r="A840" s="65"/>
      <c r="B840" s="66"/>
      <c r="D840" s="65"/>
      <c r="E840" s="65"/>
      <c r="F840" s="65"/>
      <c r="G840" s="65"/>
      <c r="H840" s="67"/>
      <c r="I840" s="68"/>
      <c r="J840" s="66"/>
      <c r="K840" s="65"/>
      <c r="L840" s="66"/>
      <c r="M840" s="69"/>
      <c r="N840" s="49"/>
      <c r="O840" s="49"/>
      <c r="P840" s="50"/>
      <c r="Q840" s="21"/>
    </row>
    <row r="841" spans="1:17" x14ac:dyDescent="0.2">
      <c r="A841" s="65"/>
      <c r="B841" s="66"/>
      <c r="D841" s="66"/>
      <c r="E841" s="65"/>
      <c r="F841" s="66"/>
      <c r="G841" s="65"/>
      <c r="H841" s="70"/>
      <c r="I841" s="70"/>
      <c r="J841" s="66"/>
      <c r="K841" s="65"/>
      <c r="L841" s="66"/>
      <c r="M841" s="69"/>
      <c r="N841" s="49"/>
      <c r="O841" s="49"/>
      <c r="P841" s="51"/>
      <c r="Q841" s="21"/>
    </row>
    <row r="842" spans="1:17" x14ac:dyDescent="0.2">
      <c r="A842" s="65"/>
      <c r="B842" s="66"/>
      <c r="D842" s="66"/>
      <c r="E842" s="65"/>
      <c r="F842" s="66"/>
      <c r="G842" s="65"/>
      <c r="H842" s="70"/>
      <c r="I842" s="70"/>
      <c r="J842" s="66"/>
      <c r="K842" s="65"/>
      <c r="L842" s="66"/>
      <c r="M842" s="69"/>
      <c r="N842" s="49"/>
      <c r="O842" s="49"/>
      <c r="P842" s="51"/>
      <c r="Q842" s="21"/>
    </row>
    <row r="843" spans="1:17" x14ac:dyDescent="0.2">
      <c r="A843" s="65"/>
      <c r="B843" s="66"/>
      <c r="D843" s="66"/>
      <c r="E843" s="65"/>
      <c r="F843" s="66"/>
      <c r="G843" s="65"/>
      <c r="H843" s="70"/>
      <c r="I843" s="70"/>
      <c r="J843" s="66"/>
      <c r="K843" s="65"/>
      <c r="L843" s="66"/>
      <c r="M843" s="69"/>
      <c r="N843" s="49"/>
      <c r="O843" s="49"/>
      <c r="P843" s="51"/>
      <c r="Q843" s="21"/>
    </row>
    <row r="844" spans="1:17" x14ac:dyDescent="0.2">
      <c r="A844" s="65"/>
      <c r="B844" s="66"/>
      <c r="D844" s="66"/>
      <c r="E844" s="65"/>
      <c r="F844" s="66"/>
      <c r="G844" s="65"/>
      <c r="H844" s="70"/>
      <c r="I844" s="70"/>
      <c r="J844" s="66"/>
      <c r="K844" s="65"/>
      <c r="L844" s="66"/>
      <c r="M844" s="69"/>
      <c r="N844" s="49"/>
      <c r="O844" s="49"/>
      <c r="P844" s="51"/>
      <c r="Q844" s="21"/>
    </row>
    <row r="845" spans="1:17" x14ac:dyDescent="0.2">
      <c r="A845" s="65"/>
      <c r="B845" s="66"/>
      <c r="D845" s="66"/>
      <c r="E845" s="65"/>
      <c r="F845" s="66"/>
      <c r="G845" s="65"/>
      <c r="H845" s="70"/>
      <c r="I845" s="70"/>
      <c r="J845" s="66"/>
      <c r="K845" s="65"/>
      <c r="L845" s="66"/>
      <c r="M845" s="69"/>
      <c r="N845" s="49"/>
      <c r="O845" s="49"/>
      <c r="P845" s="51"/>
      <c r="Q845" s="21"/>
    </row>
    <row r="846" spans="1:17" x14ac:dyDescent="0.2">
      <c r="A846" s="65"/>
      <c r="B846" s="66"/>
      <c r="D846" s="66"/>
      <c r="E846" s="65"/>
      <c r="F846" s="66"/>
      <c r="G846" s="64"/>
      <c r="H846" s="70"/>
      <c r="I846" s="70"/>
      <c r="J846" s="66"/>
      <c r="K846" s="65"/>
      <c r="L846" s="66"/>
      <c r="M846" s="69"/>
      <c r="N846" s="49"/>
      <c r="O846" s="49"/>
      <c r="P846" s="51"/>
      <c r="Q846" s="21"/>
    </row>
    <row r="847" spans="1:17" x14ac:dyDescent="0.2">
      <c r="A847" s="65"/>
      <c r="B847" s="66"/>
      <c r="D847" s="66"/>
      <c r="E847" s="65"/>
      <c r="F847" s="66"/>
      <c r="G847" s="64"/>
      <c r="H847" s="70"/>
      <c r="I847" s="70"/>
      <c r="J847" s="66"/>
      <c r="K847" s="65"/>
      <c r="L847" s="66"/>
      <c r="M847" s="69"/>
      <c r="N847" s="49"/>
      <c r="O847" s="49"/>
      <c r="P847" s="51"/>
      <c r="Q847" s="21"/>
    </row>
    <row r="848" spans="1:17" x14ac:dyDescent="0.2">
      <c r="A848" s="65"/>
      <c r="B848" s="66"/>
      <c r="D848" s="66"/>
      <c r="E848" s="65"/>
      <c r="F848" s="66"/>
      <c r="G848" s="64"/>
      <c r="H848" s="70"/>
      <c r="I848" s="70"/>
      <c r="J848" s="66"/>
      <c r="K848" s="65"/>
      <c r="L848" s="66"/>
      <c r="M848" s="71"/>
      <c r="N848" s="52"/>
      <c r="O848" s="52"/>
      <c r="P848" s="51"/>
      <c r="Q848" s="21"/>
    </row>
    <row r="849" spans="1:17" x14ac:dyDescent="0.2">
      <c r="A849" s="65"/>
      <c r="B849" s="66"/>
      <c r="D849" s="66"/>
      <c r="E849" s="65"/>
      <c r="F849" s="66"/>
      <c r="G849" s="65"/>
      <c r="H849" s="70"/>
      <c r="I849" s="70"/>
      <c r="J849" s="66"/>
      <c r="K849" s="65"/>
      <c r="L849" s="66"/>
      <c r="M849" s="69"/>
      <c r="N849" s="49"/>
      <c r="O849" s="49"/>
      <c r="P849" s="51"/>
      <c r="Q849" s="21"/>
    </row>
    <row r="850" spans="1:17" x14ac:dyDescent="0.2">
      <c r="A850" s="65"/>
      <c r="B850" s="66"/>
      <c r="D850" s="66"/>
      <c r="E850" s="65"/>
      <c r="F850" s="66"/>
      <c r="G850" s="65"/>
      <c r="H850" s="70"/>
      <c r="I850" s="70"/>
      <c r="J850" s="66"/>
      <c r="K850" s="65"/>
      <c r="L850" s="66"/>
      <c r="M850" s="71"/>
      <c r="N850" s="52"/>
      <c r="O850" s="52"/>
      <c r="P850" s="51"/>
      <c r="Q850" s="21"/>
    </row>
    <row r="851" spans="1:17" x14ac:dyDescent="0.2">
      <c r="A851" s="65"/>
      <c r="B851" s="66"/>
      <c r="D851" s="66"/>
      <c r="E851" s="65"/>
      <c r="F851" s="66"/>
      <c r="G851" s="65"/>
      <c r="H851" s="65"/>
      <c r="I851" s="65"/>
      <c r="J851" s="66"/>
      <c r="K851" s="65"/>
      <c r="L851" s="66"/>
      <c r="M851" s="71"/>
      <c r="N851" s="52"/>
      <c r="O851" s="52"/>
      <c r="P851" s="51"/>
      <c r="Q851" s="21"/>
    </row>
    <row r="852" spans="1:17" x14ac:dyDescent="0.2">
      <c r="A852" s="65"/>
      <c r="B852" s="66"/>
      <c r="D852" s="66"/>
      <c r="E852" s="65"/>
      <c r="F852" s="66"/>
      <c r="G852" s="65"/>
      <c r="H852" s="70"/>
      <c r="I852" s="70"/>
      <c r="J852" s="66"/>
      <c r="K852" s="65"/>
      <c r="L852" s="66"/>
      <c r="M852" s="69"/>
      <c r="N852" s="49"/>
      <c r="O852" s="49"/>
      <c r="P852" s="50"/>
      <c r="Q852" s="21"/>
    </row>
    <row r="853" spans="1:17" x14ac:dyDescent="0.2">
      <c r="A853" s="65"/>
      <c r="B853" s="66"/>
      <c r="D853" s="66"/>
      <c r="E853" s="65"/>
      <c r="F853" s="66"/>
      <c r="G853" s="72"/>
      <c r="H853" s="70"/>
      <c r="I853" s="70"/>
      <c r="J853" s="66"/>
      <c r="K853" s="65"/>
      <c r="L853" s="66"/>
      <c r="M853" s="69"/>
      <c r="N853" s="49"/>
      <c r="O853" s="49"/>
      <c r="P853" s="50"/>
      <c r="Q853" s="21"/>
    </row>
    <row r="854" spans="1:17" x14ac:dyDescent="0.2">
      <c r="A854" s="65"/>
      <c r="B854" s="66"/>
      <c r="D854" s="66"/>
      <c r="E854" s="65"/>
      <c r="F854" s="66"/>
      <c r="G854" s="72"/>
      <c r="H854" s="65"/>
      <c r="I854" s="65"/>
      <c r="J854" s="66"/>
      <c r="K854" s="65"/>
      <c r="L854" s="66"/>
      <c r="M854" s="69"/>
      <c r="N854" s="49"/>
      <c r="O854" s="49"/>
      <c r="P854" s="50"/>
      <c r="Q854" s="21"/>
    </row>
    <row r="855" spans="1:17" x14ac:dyDescent="0.2">
      <c r="A855" s="67"/>
      <c r="B855" s="73"/>
      <c r="D855" s="66"/>
      <c r="E855" s="65"/>
      <c r="F855" s="66"/>
      <c r="G855" s="72"/>
      <c r="H855" s="65"/>
      <c r="I855" s="65"/>
      <c r="J855" s="66"/>
      <c r="K855" s="65"/>
      <c r="L855" s="66"/>
      <c r="M855" s="69"/>
      <c r="N855" s="49"/>
      <c r="O855" s="49"/>
      <c r="P855" s="50"/>
      <c r="Q855" s="21"/>
    </row>
    <row r="856" spans="1:17" x14ac:dyDescent="0.2">
      <c r="A856" s="67"/>
      <c r="B856" s="73"/>
      <c r="D856" s="66"/>
      <c r="E856" s="65"/>
      <c r="F856" s="66"/>
      <c r="G856" s="72"/>
      <c r="H856" s="65"/>
      <c r="I856" s="74"/>
      <c r="J856" s="66"/>
      <c r="K856" s="65"/>
      <c r="L856" s="66"/>
      <c r="M856" s="64"/>
      <c r="N856" s="52"/>
      <c r="O856" s="52"/>
      <c r="P856" s="50"/>
    </row>
    <row r="857" spans="1:17" x14ac:dyDescent="0.2">
      <c r="A857" s="67"/>
      <c r="B857" s="73"/>
      <c r="D857" s="66"/>
      <c r="E857" s="65"/>
      <c r="F857" s="66"/>
      <c r="G857" s="72"/>
      <c r="H857" s="67"/>
      <c r="I857" s="67"/>
      <c r="J857" s="66"/>
      <c r="K857" s="65"/>
      <c r="L857" s="66"/>
      <c r="M857" s="64"/>
      <c r="N857" s="56"/>
      <c r="O857" s="56"/>
      <c r="P857" s="50"/>
    </row>
    <row r="858" spans="1:17" x14ac:dyDescent="0.2">
      <c r="A858" s="67"/>
      <c r="B858" s="73"/>
      <c r="D858" s="66"/>
      <c r="E858" s="65"/>
      <c r="F858" s="66"/>
      <c r="G858" s="64"/>
      <c r="H858" s="67"/>
      <c r="I858" s="67"/>
      <c r="J858" s="66"/>
      <c r="K858" s="65"/>
      <c r="L858" s="66"/>
      <c r="M858" s="64"/>
      <c r="N858" s="56"/>
      <c r="O858" s="56"/>
      <c r="P858" s="50"/>
    </row>
    <row r="859" spans="1:17" x14ac:dyDescent="0.2">
      <c r="A859" s="67"/>
      <c r="B859" s="73"/>
      <c r="D859" s="66"/>
      <c r="E859" s="65"/>
      <c r="F859" s="66"/>
      <c r="G859" s="64"/>
      <c r="H859" s="67"/>
      <c r="I859" s="67"/>
      <c r="J859" s="66"/>
      <c r="K859" s="65"/>
      <c r="L859" s="66"/>
      <c r="M859" s="75"/>
      <c r="N859" s="56"/>
      <c r="O859" s="56"/>
      <c r="P859" s="50"/>
    </row>
    <row r="860" spans="1:17" x14ac:dyDescent="0.2">
      <c r="A860" s="67"/>
      <c r="B860" s="73"/>
      <c r="D860" s="66"/>
      <c r="E860" s="65"/>
      <c r="F860" s="66"/>
      <c r="G860" s="64"/>
      <c r="H860" s="67"/>
      <c r="I860" s="67"/>
      <c r="J860" s="66"/>
      <c r="K860" s="65"/>
      <c r="L860" s="66"/>
      <c r="M860" s="75"/>
      <c r="N860" s="56"/>
      <c r="O860" s="56"/>
      <c r="P860" s="50"/>
    </row>
    <row r="861" spans="1:17" x14ac:dyDescent="0.2">
      <c r="A861" s="67"/>
      <c r="B861" s="73"/>
      <c r="D861" s="66"/>
      <c r="E861" s="65"/>
      <c r="F861" s="66"/>
      <c r="G861" s="64"/>
      <c r="H861" s="67"/>
      <c r="I861" s="67"/>
      <c r="J861" s="66"/>
      <c r="K861" s="65"/>
      <c r="L861" s="66"/>
      <c r="M861" s="75"/>
      <c r="N861" s="56"/>
      <c r="O861" s="56"/>
      <c r="P861" s="50"/>
    </row>
    <row r="862" spans="1:17" x14ac:dyDescent="0.2">
      <c r="A862" s="67"/>
      <c r="B862" s="73"/>
      <c r="D862" s="66"/>
      <c r="E862" s="65"/>
      <c r="F862" s="66"/>
      <c r="G862" s="66"/>
      <c r="H862" s="67"/>
      <c r="I862" s="67"/>
      <c r="J862" s="66"/>
      <c r="K862" s="65"/>
      <c r="L862" s="66"/>
      <c r="M862" s="75"/>
      <c r="N862" s="56"/>
      <c r="O862" s="56"/>
      <c r="P862" s="50"/>
    </row>
    <row r="863" spans="1:17" x14ac:dyDescent="0.2">
      <c r="A863" s="67"/>
      <c r="B863" s="73"/>
      <c r="D863" s="66"/>
      <c r="E863" s="65"/>
      <c r="F863" s="66"/>
      <c r="G863" s="66"/>
      <c r="H863" s="67"/>
      <c r="I863" s="67"/>
      <c r="J863" s="66"/>
      <c r="K863" s="65"/>
      <c r="L863" s="66"/>
      <c r="M863" s="71"/>
      <c r="N863" s="56"/>
      <c r="O863" s="56"/>
      <c r="P863" s="50"/>
    </row>
    <row r="864" spans="1:17" x14ac:dyDescent="0.2">
      <c r="A864" s="67"/>
      <c r="B864" s="73"/>
      <c r="D864" s="66"/>
      <c r="E864" s="65"/>
      <c r="F864" s="66"/>
      <c r="G864" s="66"/>
      <c r="H864" s="67"/>
      <c r="I864" s="67"/>
      <c r="J864" s="66"/>
      <c r="K864" s="65"/>
      <c r="L864" s="66"/>
      <c r="M864" s="69"/>
      <c r="N864" s="49"/>
      <c r="O864" s="49"/>
      <c r="P864" s="50"/>
      <c r="Q864" s="21"/>
    </row>
    <row r="865" spans="1:17" x14ac:dyDescent="0.2">
      <c r="A865" s="67"/>
      <c r="B865" s="73"/>
      <c r="D865" s="66"/>
      <c r="E865" s="65"/>
      <c r="F865" s="66"/>
      <c r="G865" s="66"/>
      <c r="H865" s="66"/>
      <c r="I865" s="67"/>
      <c r="J865" s="66"/>
      <c r="K865" s="65"/>
      <c r="L865" s="66"/>
      <c r="M865" s="69"/>
      <c r="N865" s="49"/>
      <c r="O865" s="49"/>
      <c r="P865" s="50"/>
      <c r="Q865" s="21"/>
    </row>
    <row r="866" spans="1:17" ht="15" x14ac:dyDescent="0.2">
      <c r="A866" s="67"/>
      <c r="B866" s="73"/>
      <c r="C866" s="66"/>
      <c r="D866" s="65"/>
      <c r="E866" s="66"/>
      <c r="F866" s="66"/>
      <c r="G866" s="66"/>
      <c r="H866" s="76"/>
      <c r="I866" s="66"/>
      <c r="J866" s="65"/>
      <c r="K866" s="66"/>
      <c r="L866" s="69"/>
      <c r="M866" s="49"/>
      <c r="N866" s="49"/>
      <c r="O866" s="50"/>
      <c r="P866" s="21"/>
    </row>
    <row r="867" spans="1:17" x14ac:dyDescent="0.2">
      <c r="A867" s="67"/>
      <c r="B867" s="73"/>
      <c r="C867" s="66"/>
      <c r="D867" s="65"/>
      <c r="E867" s="66"/>
      <c r="F867" s="65"/>
      <c r="G867" s="65"/>
      <c r="H867" s="65"/>
      <c r="I867" s="66"/>
      <c r="J867" s="65"/>
      <c r="K867" s="66"/>
      <c r="L867" s="69"/>
      <c r="M867" s="49"/>
      <c r="N867" s="49"/>
      <c r="O867" s="50"/>
      <c r="P867" s="21"/>
    </row>
    <row r="868" spans="1:17" x14ac:dyDescent="0.2">
      <c r="A868" s="77"/>
      <c r="B868" s="78"/>
      <c r="C868" s="79"/>
      <c r="D868" s="64"/>
      <c r="E868" s="64"/>
      <c r="F868" s="64"/>
      <c r="G868" s="64"/>
      <c r="H868" s="79"/>
      <c r="I868" s="64"/>
      <c r="J868" s="64"/>
      <c r="K868" s="64"/>
      <c r="L868" s="64"/>
      <c r="M868" s="50"/>
      <c r="N868" s="50"/>
      <c r="O868" s="50"/>
    </row>
    <row r="869" spans="1:17" ht="15" x14ac:dyDescent="0.2">
      <c r="A869" s="76"/>
      <c r="B869" s="80"/>
      <c r="C869" s="81"/>
      <c r="D869" s="72"/>
      <c r="E869" s="72"/>
      <c r="F869" s="152"/>
      <c r="G869" s="152"/>
      <c r="H869" s="76"/>
      <c r="I869" s="76"/>
      <c r="J869" s="76"/>
      <c r="K869" s="76"/>
      <c r="L869" s="75"/>
      <c r="M869" s="56"/>
      <c r="N869" s="56"/>
      <c r="O869" s="50"/>
    </row>
    <row r="870" spans="1:17" x14ac:dyDescent="0.2">
      <c r="A870" s="153"/>
      <c r="B870" s="153"/>
      <c r="C870" s="153"/>
      <c r="D870" s="153"/>
      <c r="E870" s="153"/>
      <c r="F870" s="64"/>
      <c r="G870" s="153"/>
      <c r="H870" s="153"/>
      <c r="I870" s="153"/>
      <c r="J870" s="153"/>
      <c r="K870" s="153"/>
      <c r="L870" s="82"/>
      <c r="M870" s="61"/>
      <c r="N870" s="49"/>
      <c r="O870" s="50"/>
    </row>
    <row r="871" spans="1:17" x14ac:dyDescent="0.2">
      <c r="A871" s="65"/>
      <c r="B871" s="66"/>
      <c r="D871" s="65"/>
      <c r="E871" s="65"/>
      <c r="F871" s="65"/>
      <c r="G871" s="65"/>
      <c r="H871" s="67"/>
      <c r="I871" s="68"/>
      <c r="J871" s="66"/>
      <c r="K871" s="65"/>
      <c r="L871" s="66"/>
      <c r="M871" s="69"/>
      <c r="N871" s="49"/>
      <c r="O871" s="49"/>
      <c r="P871" s="50"/>
      <c r="Q871" s="21"/>
    </row>
    <row r="872" spans="1:17" x14ac:dyDescent="0.2">
      <c r="A872" s="65"/>
      <c r="B872" s="66"/>
      <c r="D872" s="66"/>
      <c r="E872" s="65"/>
      <c r="F872" s="66"/>
      <c r="G872" s="65"/>
      <c r="H872" s="70"/>
      <c r="I872" s="70"/>
      <c r="J872" s="66"/>
      <c r="K872" s="65"/>
      <c r="L872" s="66"/>
      <c r="M872" s="69"/>
      <c r="N872" s="49"/>
      <c r="O872" s="49"/>
      <c r="P872" s="51"/>
      <c r="Q872" s="21"/>
    </row>
    <row r="873" spans="1:17" x14ac:dyDescent="0.2">
      <c r="A873" s="65"/>
      <c r="B873" s="66"/>
      <c r="D873" s="66"/>
      <c r="E873" s="65"/>
      <c r="F873" s="66"/>
      <c r="G873" s="65"/>
      <c r="H873" s="70"/>
      <c r="I873" s="70"/>
      <c r="J873" s="66"/>
      <c r="K873" s="65"/>
      <c r="L873" s="66"/>
      <c r="M873" s="69"/>
      <c r="N873" s="49"/>
      <c r="O873" s="49"/>
      <c r="P873" s="51"/>
      <c r="Q873" s="21"/>
    </row>
    <row r="874" spans="1:17" x14ac:dyDescent="0.2">
      <c r="A874" s="65"/>
      <c r="B874" s="66"/>
      <c r="D874" s="66"/>
      <c r="E874" s="65"/>
      <c r="F874" s="66"/>
      <c r="G874" s="65"/>
      <c r="H874" s="70"/>
      <c r="I874" s="70"/>
      <c r="J874" s="66"/>
      <c r="K874" s="65"/>
      <c r="L874" s="66"/>
      <c r="M874" s="69"/>
      <c r="N874" s="49"/>
      <c r="O874" s="49"/>
      <c r="P874" s="51"/>
      <c r="Q874" s="21"/>
    </row>
    <row r="875" spans="1:17" x14ac:dyDescent="0.2">
      <c r="A875" s="65"/>
      <c r="B875" s="66"/>
      <c r="D875" s="66"/>
      <c r="E875" s="65"/>
      <c r="F875" s="66"/>
      <c r="G875" s="65"/>
      <c r="H875" s="70"/>
      <c r="I875" s="70"/>
      <c r="J875" s="66"/>
      <c r="K875" s="65"/>
      <c r="L875" s="66"/>
      <c r="M875" s="69"/>
      <c r="N875" s="49"/>
      <c r="O875" s="49"/>
      <c r="P875" s="51"/>
      <c r="Q875" s="21"/>
    </row>
    <row r="876" spans="1:17" x14ac:dyDescent="0.2">
      <c r="A876" s="65"/>
      <c r="B876" s="66"/>
      <c r="D876" s="66"/>
      <c r="E876" s="65"/>
      <c r="F876" s="66"/>
      <c r="G876" s="65"/>
      <c r="H876" s="70"/>
      <c r="I876" s="70"/>
      <c r="J876" s="66"/>
      <c r="K876" s="65"/>
      <c r="L876" s="66"/>
      <c r="M876" s="69"/>
      <c r="N876" s="49"/>
      <c r="O876" s="49"/>
      <c r="P876" s="51"/>
      <c r="Q876" s="21"/>
    </row>
    <row r="877" spans="1:17" x14ac:dyDescent="0.2">
      <c r="A877" s="65"/>
      <c r="B877" s="66"/>
      <c r="D877" s="66"/>
      <c r="E877" s="65"/>
      <c r="F877" s="66"/>
      <c r="G877" s="64"/>
      <c r="H877" s="70"/>
      <c r="I877" s="70"/>
      <c r="J877" s="66"/>
      <c r="K877" s="65"/>
      <c r="L877" s="66"/>
      <c r="M877" s="69"/>
      <c r="N877" s="49"/>
      <c r="O877" s="49"/>
      <c r="P877" s="51"/>
      <c r="Q877" s="21"/>
    </row>
    <row r="878" spans="1:17" x14ac:dyDescent="0.2">
      <c r="A878" s="65"/>
      <c r="B878" s="66"/>
      <c r="D878" s="66"/>
      <c r="E878" s="65"/>
      <c r="F878" s="66"/>
      <c r="G878" s="64"/>
      <c r="H878" s="70"/>
      <c r="I878" s="70"/>
      <c r="J878" s="66"/>
      <c r="K878" s="65"/>
      <c r="L878" s="66"/>
      <c r="M878" s="69"/>
      <c r="N878" s="49"/>
      <c r="O878" s="49"/>
      <c r="P878" s="51"/>
      <c r="Q878" s="21"/>
    </row>
    <row r="879" spans="1:17" x14ac:dyDescent="0.2">
      <c r="A879" s="65"/>
      <c r="B879" s="66"/>
      <c r="D879" s="66"/>
      <c r="E879" s="65"/>
      <c r="F879" s="66"/>
      <c r="G879" s="64"/>
      <c r="H879" s="70"/>
      <c r="I879" s="70"/>
      <c r="J879" s="66"/>
      <c r="K879" s="65"/>
      <c r="L879" s="66"/>
      <c r="M879" s="71"/>
      <c r="N879" s="52"/>
      <c r="O879" s="52"/>
      <c r="P879" s="51"/>
      <c r="Q879" s="21"/>
    </row>
    <row r="880" spans="1:17" x14ac:dyDescent="0.2">
      <c r="A880" s="65"/>
      <c r="B880" s="66"/>
      <c r="D880" s="66"/>
      <c r="E880" s="65"/>
      <c r="F880" s="66"/>
      <c r="G880" s="65"/>
      <c r="H880" s="70"/>
      <c r="I880" s="70"/>
      <c r="J880" s="66"/>
      <c r="K880" s="65"/>
      <c r="L880" s="66"/>
      <c r="M880" s="69"/>
      <c r="N880" s="49"/>
      <c r="O880" s="49"/>
      <c r="P880" s="51"/>
      <c r="Q880" s="21"/>
    </row>
    <row r="881" spans="1:17" x14ac:dyDescent="0.2">
      <c r="A881" s="65"/>
      <c r="B881" s="66"/>
      <c r="D881" s="66"/>
      <c r="E881" s="65"/>
      <c r="F881" s="66"/>
      <c r="G881" s="65"/>
      <c r="H881" s="70"/>
      <c r="I881" s="70"/>
      <c r="J881" s="66"/>
      <c r="K881" s="65"/>
      <c r="L881" s="66"/>
      <c r="M881" s="71"/>
      <c r="N881" s="52"/>
      <c r="O881" s="52"/>
      <c r="P881" s="51"/>
      <c r="Q881" s="21"/>
    </row>
    <row r="882" spans="1:17" x14ac:dyDescent="0.2">
      <c r="A882" s="65"/>
      <c r="B882" s="66"/>
      <c r="D882" s="66"/>
      <c r="E882" s="65"/>
      <c r="F882" s="66"/>
      <c r="G882" s="65"/>
      <c r="H882" s="65"/>
      <c r="I882" s="65"/>
      <c r="J882" s="66"/>
      <c r="K882" s="65"/>
      <c r="L882" s="66"/>
      <c r="M882" s="71"/>
      <c r="N882" s="52"/>
      <c r="O882" s="52"/>
      <c r="P882" s="51"/>
      <c r="Q882" s="21"/>
    </row>
    <row r="883" spans="1:17" x14ac:dyDescent="0.2">
      <c r="A883" s="65"/>
      <c r="B883" s="66"/>
      <c r="D883" s="66"/>
      <c r="E883" s="65"/>
      <c r="F883" s="66"/>
      <c r="G883" s="65"/>
      <c r="H883" s="70"/>
      <c r="I883" s="70"/>
      <c r="J883" s="66"/>
      <c r="K883" s="65"/>
      <c r="L883" s="66"/>
      <c r="M883" s="69"/>
      <c r="N883" s="49"/>
      <c r="O883" s="49"/>
      <c r="P883" s="50"/>
      <c r="Q883" s="21"/>
    </row>
    <row r="884" spans="1:17" x14ac:dyDescent="0.2">
      <c r="A884" s="65"/>
      <c r="B884" s="66"/>
      <c r="D884" s="66"/>
      <c r="E884" s="65"/>
      <c r="F884" s="66"/>
      <c r="G884" s="72"/>
      <c r="H884" s="70"/>
      <c r="I884" s="70"/>
      <c r="J884" s="66"/>
      <c r="K884" s="65"/>
      <c r="L884" s="66"/>
      <c r="M884" s="69"/>
      <c r="N884" s="49"/>
      <c r="O884" s="49"/>
      <c r="P884" s="50"/>
      <c r="Q884" s="21"/>
    </row>
    <row r="885" spans="1:17" x14ac:dyDescent="0.2">
      <c r="A885" s="65"/>
      <c r="B885" s="66"/>
      <c r="D885" s="66"/>
      <c r="E885" s="65"/>
      <c r="F885" s="66"/>
      <c r="G885" s="72"/>
      <c r="H885" s="65"/>
      <c r="I885" s="65"/>
      <c r="J885" s="66"/>
      <c r="K885" s="65"/>
      <c r="L885" s="66"/>
      <c r="M885" s="69"/>
      <c r="N885" s="49"/>
      <c r="O885" s="49"/>
      <c r="P885" s="50"/>
      <c r="Q885" s="21"/>
    </row>
    <row r="886" spans="1:17" x14ac:dyDescent="0.2">
      <c r="A886" s="67"/>
      <c r="B886" s="73"/>
      <c r="D886" s="66"/>
      <c r="E886" s="65"/>
      <c r="F886" s="66"/>
      <c r="G886" s="72"/>
      <c r="H886" s="65"/>
      <c r="I886" s="65"/>
      <c r="J886" s="66"/>
      <c r="K886" s="65"/>
      <c r="L886" s="66"/>
      <c r="M886" s="69"/>
      <c r="N886" s="49"/>
      <c r="O886" s="49"/>
      <c r="P886" s="50"/>
      <c r="Q886" s="21"/>
    </row>
    <row r="887" spans="1:17" x14ac:dyDescent="0.2">
      <c r="A887" s="67"/>
      <c r="B887" s="73"/>
      <c r="D887" s="66"/>
      <c r="E887" s="65"/>
      <c r="F887" s="66"/>
      <c r="G887" s="72"/>
      <c r="H887" s="65"/>
      <c r="I887" s="74"/>
      <c r="J887" s="66"/>
      <c r="K887" s="65"/>
      <c r="L887" s="66"/>
      <c r="M887" s="64"/>
      <c r="N887" s="52"/>
      <c r="O887" s="52"/>
      <c r="P887" s="50"/>
    </row>
    <row r="888" spans="1:17" x14ac:dyDescent="0.2">
      <c r="A888" s="67"/>
      <c r="B888" s="73"/>
      <c r="D888" s="66"/>
      <c r="E888" s="65"/>
      <c r="F888" s="66"/>
      <c r="G888" s="72"/>
      <c r="H888" s="67"/>
      <c r="I888" s="67"/>
      <c r="J888" s="66"/>
      <c r="K888" s="65"/>
      <c r="L888" s="66"/>
      <c r="M888" s="64"/>
      <c r="N888" s="56"/>
      <c r="O888" s="56"/>
      <c r="P888" s="50"/>
    </row>
    <row r="889" spans="1:17" x14ac:dyDescent="0.2">
      <c r="A889" s="67"/>
      <c r="B889" s="73"/>
      <c r="D889" s="66"/>
      <c r="E889" s="65"/>
      <c r="F889" s="66"/>
      <c r="G889" s="64"/>
      <c r="H889" s="67"/>
      <c r="I889" s="67"/>
      <c r="J889" s="66"/>
      <c r="K889" s="65"/>
      <c r="L889" s="66"/>
      <c r="M889" s="64"/>
      <c r="N889" s="56"/>
      <c r="O889" s="56"/>
      <c r="P889" s="50"/>
    </row>
    <row r="890" spans="1:17" x14ac:dyDescent="0.2">
      <c r="A890" s="67"/>
      <c r="B890" s="73"/>
      <c r="D890" s="66"/>
      <c r="E890" s="65"/>
      <c r="F890" s="66"/>
      <c r="G890" s="64"/>
      <c r="H890" s="67"/>
      <c r="I890" s="67"/>
      <c r="J890" s="66"/>
      <c r="K890" s="65"/>
      <c r="L890" s="66"/>
      <c r="M890" s="75"/>
      <c r="N890" s="56"/>
      <c r="O890" s="56"/>
      <c r="P890" s="50"/>
    </row>
    <row r="891" spans="1:17" x14ac:dyDescent="0.2">
      <c r="A891" s="67"/>
      <c r="B891" s="73"/>
      <c r="D891" s="66"/>
      <c r="E891" s="65"/>
      <c r="F891" s="66"/>
      <c r="G891" s="64"/>
      <c r="H891" s="67"/>
      <c r="I891" s="67"/>
      <c r="J891" s="66"/>
      <c r="K891" s="65"/>
      <c r="L891" s="66"/>
      <c r="M891" s="75"/>
      <c r="N891" s="56"/>
      <c r="O891" s="56"/>
      <c r="P891" s="50"/>
    </row>
    <row r="892" spans="1:17" x14ac:dyDescent="0.2">
      <c r="A892" s="67"/>
      <c r="B892" s="73"/>
      <c r="D892" s="66"/>
      <c r="E892" s="65"/>
      <c r="F892" s="66"/>
      <c r="G892" s="64"/>
      <c r="H892" s="67"/>
      <c r="I892" s="67"/>
      <c r="J892" s="66"/>
      <c r="K892" s="65"/>
      <c r="L892" s="66"/>
      <c r="M892" s="75"/>
      <c r="N892" s="56"/>
      <c r="O892" s="56"/>
      <c r="P892" s="50"/>
    </row>
    <row r="893" spans="1:17" x14ac:dyDescent="0.2">
      <c r="A893" s="67"/>
      <c r="B893" s="73"/>
      <c r="D893" s="66"/>
      <c r="E893" s="65"/>
      <c r="F893" s="66"/>
      <c r="G893" s="66"/>
      <c r="H893" s="67"/>
      <c r="I893" s="67"/>
      <c r="J893" s="66"/>
      <c r="K893" s="65"/>
      <c r="L893" s="66"/>
      <c r="M893" s="75"/>
      <c r="N893" s="56"/>
      <c r="O893" s="56"/>
      <c r="P893" s="50"/>
    </row>
    <row r="894" spans="1:17" x14ac:dyDescent="0.2">
      <c r="A894" s="67"/>
      <c r="B894" s="73"/>
      <c r="D894" s="66"/>
      <c r="E894" s="65"/>
      <c r="F894" s="66"/>
      <c r="G894" s="66"/>
      <c r="H894" s="67"/>
      <c r="I894" s="67"/>
      <c r="J894" s="66"/>
      <c r="K894" s="65"/>
      <c r="L894" s="66"/>
      <c r="M894" s="71"/>
      <c r="N894" s="56"/>
      <c r="O894" s="56"/>
      <c r="P894" s="50"/>
    </row>
    <row r="895" spans="1:17" x14ac:dyDescent="0.2">
      <c r="A895" s="67"/>
      <c r="B895" s="73"/>
      <c r="D895" s="66"/>
      <c r="E895" s="65"/>
      <c r="F895" s="66"/>
      <c r="G895" s="66"/>
      <c r="H895" s="67"/>
      <c r="I895" s="67"/>
      <c r="J895" s="66"/>
      <c r="K895" s="65"/>
      <c r="L895" s="66"/>
      <c r="M895" s="69"/>
      <c r="N895" s="49"/>
      <c r="O895" s="49"/>
      <c r="P895" s="50"/>
      <c r="Q895" s="21"/>
    </row>
    <row r="896" spans="1:17" x14ac:dyDescent="0.2">
      <c r="A896" s="67"/>
      <c r="B896" s="73"/>
      <c r="D896" s="66"/>
      <c r="E896" s="65"/>
      <c r="F896" s="66"/>
      <c r="G896" s="66"/>
      <c r="H896" s="66"/>
      <c r="I896" s="67"/>
      <c r="J896" s="66"/>
      <c r="K896" s="65"/>
      <c r="L896" s="65"/>
      <c r="M896" s="69"/>
      <c r="N896" s="49"/>
      <c r="O896" s="49"/>
      <c r="P896" s="50"/>
      <c r="Q896" s="21"/>
    </row>
    <row r="897" spans="1:17" ht="15" x14ac:dyDescent="0.2">
      <c r="A897" s="67"/>
      <c r="B897" s="73"/>
      <c r="D897" s="66"/>
      <c r="E897" s="65"/>
      <c r="F897" s="66"/>
      <c r="G897" s="66"/>
      <c r="H897" s="66"/>
      <c r="I897" s="76"/>
      <c r="J897" s="66"/>
      <c r="K897" s="65"/>
      <c r="L897" s="66"/>
      <c r="M897" s="69"/>
      <c r="N897" s="49"/>
      <c r="O897" s="49"/>
      <c r="P897" s="50"/>
      <c r="Q897" s="21"/>
    </row>
    <row r="898" spans="1:17" x14ac:dyDescent="0.2">
      <c r="A898" s="67"/>
      <c r="B898" s="73"/>
      <c r="C898" s="66"/>
      <c r="D898" s="65"/>
      <c r="E898" s="66"/>
      <c r="F898" s="65"/>
      <c r="G898" s="65"/>
      <c r="H898" s="65"/>
      <c r="I898" s="66"/>
      <c r="J898" s="65"/>
      <c r="K898" s="66"/>
      <c r="L898" s="69"/>
      <c r="M898" s="49"/>
      <c r="N898" s="49"/>
      <c r="O898" s="50"/>
      <c r="P898" s="21"/>
    </row>
    <row r="899" spans="1:17" x14ac:dyDescent="0.2">
      <c r="A899" s="77"/>
      <c r="B899" s="78"/>
      <c r="C899" s="79"/>
      <c r="D899" s="64"/>
      <c r="E899" s="64"/>
      <c r="F899" s="64"/>
      <c r="G899" s="64"/>
      <c r="H899" s="79"/>
      <c r="I899" s="64"/>
      <c r="J899" s="64"/>
      <c r="K899" s="64"/>
      <c r="L899" s="64"/>
      <c r="M899" s="50"/>
      <c r="N899" s="50"/>
      <c r="O899" s="50"/>
    </row>
    <row r="900" spans="1:17" ht="15" x14ac:dyDescent="0.2">
      <c r="A900" s="76"/>
      <c r="B900" s="80"/>
      <c r="C900" s="81"/>
      <c r="D900" s="72"/>
      <c r="E900" s="72"/>
      <c r="F900" s="152"/>
      <c r="G900" s="152"/>
      <c r="H900" s="76"/>
      <c r="I900" s="76"/>
      <c r="J900" s="76"/>
      <c r="K900" s="76"/>
      <c r="L900" s="75"/>
      <c r="M900" s="56"/>
      <c r="N900" s="56"/>
      <c r="O900" s="50"/>
    </row>
    <row r="901" spans="1:17" x14ac:dyDescent="0.2">
      <c r="A901" s="153"/>
      <c r="B901" s="153"/>
      <c r="C901" s="153"/>
      <c r="D901" s="153"/>
      <c r="E901" s="153"/>
      <c r="F901" s="64"/>
      <c r="G901" s="153"/>
      <c r="H901" s="153"/>
      <c r="I901" s="153"/>
      <c r="J901" s="153"/>
      <c r="K901" s="153"/>
      <c r="L901" s="82"/>
      <c r="M901" s="61"/>
      <c r="N901" s="49"/>
      <c r="O901" s="50"/>
    </row>
    <row r="902" spans="1:17" x14ac:dyDescent="0.2">
      <c r="A902" s="65"/>
      <c r="B902" s="66"/>
      <c r="D902" s="65"/>
      <c r="E902" s="65"/>
      <c r="F902" s="65"/>
      <c r="G902" s="65"/>
      <c r="H902" s="67"/>
      <c r="I902" s="68"/>
      <c r="J902" s="66"/>
      <c r="K902" s="65"/>
      <c r="L902" s="66"/>
      <c r="M902" s="69"/>
      <c r="N902" s="49"/>
      <c r="O902" s="49"/>
      <c r="P902" s="50"/>
      <c r="Q902" s="21"/>
    </row>
    <row r="903" spans="1:17" x14ac:dyDescent="0.2">
      <c r="A903" s="65"/>
      <c r="B903" s="66"/>
      <c r="D903" s="66"/>
      <c r="E903" s="65"/>
      <c r="F903" s="66"/>
      <c r="G903" s="65"/>
      <c r="H903" s="70"/>
      <c r="I903" s="70"/>
      <c r="J903" s="66"/>
      <c r="K903" s="65"/>
      <c r="L903" s="66"/>
      <c r="M903" s="69"/>
      <c r="N903" s="49"/>
      <c r="O903" s="49"/>
      <c r="P903" s="51"/>
      <c r="Q903" s="21"/>
    </row>
    <row r="904" spans="1:17" x14ac:dyDescent="0.2">
      <c r="A904" s="65"/>
      <c r="B904" s="66"/>
      <c r="D904" s="66"/>
      <c r="E904" s="65"/>
      <c r="F904" s="66"/>
      <c r="G904" s="65"/>
      <c r="H904" s="70"/>
      <c r="I904" s="70"/>
      <c r="J904" s="66"/>
      <c r="K904" s="65"/>
      <c r="L904" s="66"/>
      <c r="M904" s="69"/>
      <c r="N904" s="49"/>
      <c r="O904" s="49"/>
      <c r="P904" s="51"/>
      <c r="Q904" s="21"/>
    </row>
    <row r="905" spans="1:17" x14ac:dyDescent="0.2">
      <c r="A905" s="65"/>
      <c r="B905" s="66"/>
      <c r="D905" s="66"/>
      <c r="E905" s="65"/>
      <c r="F905" s="66"/>
      <c r="G905" s="65"/>
      <c r="H905" s="70"/>
      <c r="I905" s="70"/>
      <c r="J905" s="66"/>
      <c r="K905" s="65"/>
      <c r="L905" s="66"/>
      <c r="M905" s="69"/>
      <c r="N905" s="49"/>
      <c r="O905" s="49"/>
      <c r="P905" s="51"/>
      <c r="Q905" s="21"/>
    </row>
    <row r="906" spans="1:17" x14ac:dyDescent="0.2">
      <c r="A906" s="65"/>
      <c r="B906" s="66"/>
      <c r="D906" s="66"/>
      <c r="E906" s="65"/>
      <c r="F906" s="66"/>
      <c r="G906" s="65"/>
      <c r="H906" s="70"/>
      <c r="I906" s="70"/>
      <c r="J906" s="66"/>
      <c r="K906" s="65"/>
      <c r="L906" s="66"/>
      <c r="M906" s="69"/>
      <c r="N906" s="49"/>
      <c r="O906" s="49"/>
      <c r="P906" s="51"/>
      <c r="Q906" s="21"/>
    </row>
    <row r="907" spans="1:17" x14ac:dyDescent="0.2">
      <c r="A907" s="65"/>
      <c r="B907" s="66"/>
      <c r="D907" s="66"/>
      <c r="E907" s="65"/>
      <c r="F907" s="66"/>
      <c r="G907" s="65"/>
      <c r="H907" s="70"/>
      <c r="I907" s="70"/>
      <c r="J907" s="66"/>
      <c r="K907" s="65"/>
      <c r="L907" s="66"/>
      <c r="M907" s="69"/>
      <c r="N907" s="49"/>
      <c r="O907" s="49"/>
      <c r="P907" s="51"/>
      <c r="Q907" s="21"/>
    </row>
    <row r="908" spans="1:17" x14ac:dyDescent="0.2">
      <c r="A908" s="65"/>
      <c r="B908" s="66"/>
      <c r="D908" s="66"/>
      <c r="E908" s="65"/>
      <c r="F908" s="66"/>
      <c r="G908" s="64"/>
      <c r="H908" s="70"/>
      <c r="I908" s="70"/>
      <c r="J908" s="66"/>
      <c r="K908" s="65"/>
      <c r="L908" s="66"/>
      <c r="M908" s="69"/>
      <c r="N908" s="49"/>
      <c r="O908" s="49"/>
      <c r="P908" s="51"/>
      <c r="Q908" s="21"/>
    </row>
    <row r="909" spans="1:17" x14ac:dyDescent="0.2">
      <c r="A909" s="65"/>
      <c r="B909" s="66"/>
      <c r="D909" s="66"/>
      <c r="E909" s="65"/>
      <c r="F909" s="66"/>
      <c r="G909" s="64"/>
      <c r="H909" s="70"/>
      <c r="I909" s="70"/>
      <c r="J909" s="66"/>
      <c r="K909" s="65"/>
      <c r="L909" s="66"/>
      <c r="M909" s="69"/>
      <c r="N909" s="49"/>
      <c r="O909" s="49"/>
      <c r="P909" s="51"/>
      <c r="Q909" s="21"/>
    </row>
    <row r="910" spans="1:17" x14ac:dyDescent="0.2">
      <c r="A910" s="65"/>
      <c r="B910" s="66"/>
      <c r="D910" s="66"/>
      <c r="E910" s="65"/>
      <c r="F910" s="66"/>
      <c r="G910" s="64"/>
      <c r="H910" s="70"/>
      <c r="I910" s="70"/>
      <c r="J910" s="66"/>
      <c r="K910" s="65"/>
      <c r="L910" s="66"/>
      <c r="M910" s="71"/>
      <c r="N910" s="52"/>
      <c r="O910" s="52"/>
      <c r="P910" s="51"/>
      <c r="Q910" s="21"/>
    </row>
    <row r="911" spans="1:17" x14ac:dyDescent="0.2">
      <c r="A911" s="65"/>
      <c r="B911" s="66"/>
      <c r="D911" s="66"/>
      <c r="E911" s="65"/>
      <c r="F911" s="66"/>
      <c r="G911" s="65"/>
      <c r="H911" s="70"/>
      <c r="I911" s="70"/>
      <c r="J911" s="66"/>
      <c r="K911" s="65"/>
      <c r="L911" s="66"/>
      <c r="M911" s="69"/>
      <c r="N911" s="49"/>
      <c r="O911" s="49"/>
      <c r="P911" s="51"/>
      <c r="Q911" s="21"/>
    </row>
    <row r="912" spans="1:17" x14ac:dyDescent="0.2">
      <c r="A912" s="65"/>
      <c r="B912" s="66"/>
      <c r="D912" s="66"/>
      <c r="E912" s="65"/>
      <c r="F912" s="66"/>
      <c r="G912" s="65"/>
      <c r="H912" s="70"/>
      <c r="I912" s="70"/>
      <c r="J912" s="66"/>
      <c r="K912" s="65"/>
      <c r="L912" s="66"/>
      <c r="M912" s="71"/>
      <c r="N912" s="52"/>
      <c r="O912" s="52"/>
      <c r="P912" s="51"/>
      <c r="Q912" s="21"/>
    </row>
    <row r="913" spans="1:17" x14ac:dyDescent="0.2">
      <c r="A913" s="65"/>
      <c r="B913" s="66"/>
      <c r="D913" s="66"/>
      <c r="E913" s="65"/>
      <c r="F913" s="66"/>
      <c r="G913" s="65"/>
      <c r="H913" s="65"/>
      <c r="I913" s="65"/>
      <c r="J913" s="66"/>
      <c r="K913" s="65"/>
      <c r="L913" s="66"/>
      <c r="M913" s="71"/>
      <c r="N913" s="52"/>
      <c r="O913" s="52"/>
      <c r="P913" s="51"/>
      <c r="Q913" s="21"/>
    </row>
    <row r="914" spans="1:17" x14ac:dyDescent="0.2">
      <c r="A914" s="65"/>
      <c r="B914" s="66"/>
      <c r="D914" s="66"/>
      <c r="E914" s="65"/>
      <c r="F914" s="66"/>
      <c r="G914" s="65"/>
      <c r="H914" s="70"/>
      <c r="I914" s="70"/>
      <c r="J914" s="66"/>
      <c r="K914" s="65"/>
      <c r="L914" s="66"/>
      <c r="M914" s="69"/>
      <c r="N914" s="49"/>
      <c r="O914" s="49"/>
      <c r="P914" s="50"/>
      <c r="Q914" s="21"/>
    </row>
    <row r="915" spans="1:17" x14ac:dyDescent="0.2">
      <c r="A915" s="65"/>
      <c r="B915" s="66"/>
      <c r="D915" s="66"/>
      <c r="E915" s="65"/>
      <c r="F915" s="66"/>
      <c r="G915" s="72"/>
      <c r="H915" s="70"/>
      <c r="I915" s="70"/>
      <c r="J915" s="66"/>
      <c r="K915" s="65"/>
      <c r="L915" s="66"/>
      <c r="M915" s="69"/>
      <c r="N915" s="49"/>
      <c r="O915" s="49"/>
      <c r="P915" s="50"/>
      <c r="Q915" s="21"/>
    </row>
    <row r="916" spans="1:17" x14ac:dyDescent="0.2">
      <c r="A916" s="65"/>
      <c r="B916" s="66"/>
      <c r="D916" s="66"/>
      <c r="E916" s="65"/>
      <c r="F916" s="66"/>
      <c r="G916" s="72"/>
      <c r="H916" s="65"/>
      <c r="I916" s="65"/>
      <c r="J916" s="66"/>
      <c r="K916" s="65"/>
      <c r="L916" s="66"/>
      <c r="M916" s="69"/>
      <c r="N916" s="49"/>
      <c r="O916" s="49"/>
      <c r="P916" s="50"/>
      <c r="Q916" s="21"/>
    </row>
    <row r="917" spans="1:17" x14ac:dyDescent="0.2">
      <c r="A917" s="67"/>
      <c r="B917" s="73"/>
      <c r="D917" s="66"/>
      <c r="E917" s="65"/>
      <c r="F917" s="66"/>
      <c r="G917" s="72"/>
      <c r="H917" s="65"/>
      <c r="I917" s="65"/>
      <c r="J917" s="66"/>
      <c r="K917" s="65"/>
      <c r="L917" s="66"/>
      <c r="M917" s="69"/>
      <c r="N917" s="49"/>
      <c r="O917" s="49"/>
      <c r="P917" s="50"/>
      <c r="Q917" s="21"/>
    </row>
    <row r="918" spans="1:17" x14ac:dyDescent="0.2">
      <c r="A918" s="67"/>
      <c r="B918" s="73"/>
      <c r="D918" s="66"/>
      <c r="E918" s="65"/>
      <c r="F918" s="66"/>
      <c r="G918" s="72"/>
      <c r="H918" s="65"/>
      <c r="I918" s="74"/>
      <c r="J918" s="66"/>
      <c r="K918" s="65"/>
      <c r="L918" s="66"/>
      <c r="M918" s="64"/>
      <c r="N918" s="52"/>
      <c r="O918" s="52"/>
      <c r="P918" s="50"/>
    </row>
    <row r="919" spans="1:17" x14ac:dyDescent="0.2">
      <c r="A919" s="67"/>
      <c r="B919" s="73"/>
      <c r="D919" s="66"/>
      <c r="E919" s="65"/>
      <c r="F919" s="66"/>
      <c r="G919" s="72"/>
      <c r="H919" s="67"/>
      <c r="I919" s="67"/>
      <c r="J919" s="66"/>
      <c r="K919" s="65"/>
      <c r="L919" s="66"/>
      <c r="M919" s="64"/>
      <c r="N919" s="56"/>
      <c r="O919" s="56"/>
      <c r="P919" s="50"/>
    </row>
    <row r="920" spans="1:17" x14ac:dyDescent="0.2">
      <c r="A920" s="67"/>
      <c r="B920" s="73"/>
      <c r="D920" s="66"/>
      <c r="E920" s="65"/>
      <c r="F920" s="66"/>
      <c r="G920" s="64"/>
      <c r="H920" s="67"/>
      <c r="I920" s="67"/>
      <c r="J920" s="66"/>
      <c r="K920" s="65"/>
      <c r="L920" s="66"/>
      <c r="M920" s="64"/>
      <c r="N920" s="56"/>
      <c r="O920" s="56"/>
      <c r="P920" s="50"/>
    </row>
    <row r="921" spans="1:17" x14ac:dyDescent="0.2">
      <c r="A921" s="67"/>
      <c r="B921" s="73"/>
      <c r="D921" s="66"/>
      <c r="E921" s="65"/>
      <c r="F921" s="66"/>
      <c r="G921" s="64"/>
      <c r="H921" s="67"/>
      <c r="I921" s="67"/>
      <c r="J921" s="66"/>
      <c r="K921" s="65"/>
      <c r="L921" s="66"/>
      <c r="M921" s="75"/>
      <c r="N921" s="56"/>
      <c r="O921" s="56"/>
      <c r="P921" s="50"/>
    </row>
    <row r="922" spans="1:17" x14ac:dyDescent="0.2">
      <c r="A922" s="67"/>
      <c r="B922" s="73"/>
      <c r="D922" s="66"/>
      <c r="E922" s="65"/>
      <c r="F922" s="66"/>
      <c r="G922" s="64"/>
      <c r="H922" s="67"/>
      <c r="I922" s="67"/>
      <c r="J922" s="66"/>
      <c r="K922" s="65"/>
      <c r="L922" s="66"/>
      <c r="M922" s="75"/>
      <c r="N922" s="56"/>
      <c r="O922" s="56"/>
      <c r="P922" s="50"/>
    </row>
    <row r="923" spans="1:17" x14ac:dyDescent="0.2">
      <c r="A923" s="67"/>
      <c r="B923" s="73"/>
      <c r="D923" s="66"/>
      <c r="E923" s="65"/>
      <c r="F923" s="66"/>
      <c r="G923" s="64"/>
      <c r="H923" s="67"/>
      <c r="I923" s="67"/>
      <c r="J923" s="66"/>
      <c r="K923" s="65"/>
      <c r="L923" s="66"/>
      <c r="M923" s="75"/>
      <c r="N923" s="56"/>
      <c r="O923" s="56"/>
      <c r="P923" s="50"/>
    </row>
    <row r="924" spans="1:17" x14ac:dyDescent="0.2">
      <c r="A924" s="67"/>
      <c r="B924" s="73"/>
      <c r="D924" s="66"/>
      <c r="E924" s="65"/>
      <c r="F924" s="66"/>
      <c r="G924" s="66"/>
      <c r="H924" s="67"/>
      <c r="I924" s="67"/>
      <c r="J924" s="66"/>
      <c r="K924" s="65"/>
      <c r="L924" s="66"/>
      <c r="M924" s="75"/>
      <c r="N924" s="56"/>
      <c r="O924" s="56"/>
      <c r="P924" s="50"/>
    </row>
    <row r="925" spans="1:17" x14ac:dyDescent="0.2">
      <c r="A925" s="67"/>
      <c r="B925" s="73"/>
      <c r="D925" s="66"/>
      <c r="E925" s="65"/>
      <c r="F925" s="66"/>
      <c r="G925" s="66"/>
      <c r="H925" s="67"/>
      <c r="I925" s="67"/>
      <c r="J925" s="66"/>
      <c r="K925" s="65"/>
      <c r="L925" s="66"/>
      <c r="M925" s="71"/>
      <c r="N925" s="56"/>
      <c r="O925" s="56"/>
      <c r="P925" s="50"/>
    </row>
    <row r="926" spans="1:17" x14ac:dyDescent="0.2">
      <c r="A926" s="67"/>
      <c r="B926" s="73"/>
      <c r="D926" s="66"/>
      <c r="E926" s="65"/>
      <c r="F926" s="66"/>
      <c r="G926" s="66"/>
      <c r="H926" s="67"/>
      <c r="I926" s="67"/>
      <c r="J926" s="66"/>
      <c r="K926" s="65"/>
      <c r="L926" s="66"/>
      <c r="M926" s="69"/>
      <c r="N926" s="49"/>
      <c r="O926" s="49"/>
      <c r="P926" s="50"/>
      <c r="Q926" s="21"/>
    </row>
    <row r="927" spans="1:17" x14ac:dyDescent="0.2">
      <c r="A927" s="67"/>
      <c r="B927" s="73"/>
      <c r="D927" s="66"/>
      <c r="E927" s="65"/>
      <c r="F927" s="66"/>
      <c r="G927" s="66"/>
      <c r="H927" s="66"/>
      <c r="I927" s="67"/>
      <c r="J927" s="66"/>
      <c r="K927" s="65"/>
      <c r="L927" s="65"/>
      <c r="M927" s="69"/>
      <c r="N927" s="49"/>
      <c r="O927" s="49"/>
      <c r="P927" s="50"/>
      <c r="Q927" s="21"/>
    </row>
    <row r="928" spans="1:17" ht="15" x14ac:dyDescent="0.2">
      <c r="A928" s="67"/>
      <c r="B928" s="73"/>
      <c r="D928" s="66"/>
      <c r="E928" s="65"/>
      <c r="F928" s="66"/>
      <c r="G928" s="66"/>
      <c r="H928" s="66"/>
      <c r="I928" s="76"/>
      <c r="J928" s="66"/>
      <c r="K928" s="65"/>
      <c r="L928" s="66"/>
      <c r="M928" s="69"/>
      <c r="N928" s="49"/>
      <c r="O928" s="49"/>
      <c r="P928" s="50"/>
      <c r="Q928" s="21"/>
    </row>
    <row r="929" spans="1:17" x14ac:dyDescent="0.2">
      <c r="A929" s="67"/>
      <c r="B929" s="73"/>
      <c r="C929" s="66"/>
      <c r="D929" s="65"/>
      <c r="E929" s="66"/>
      <c r="F929" s="65"/>
      <c r="G929" s="65"/>
      <c r="H929" s="65"/>
      <c r="I929" s="66"/>
      <c r="J929" s="65"/>
      <c r="K929" s="66"/>
      <c r="L929" s="69"/>
      <c r="M929" s="49"/>
      <c r="N929" s="49"/>
      <c r="O929" s="50"/>
      <c r="P929" s="21"/>
    </row>
    <row r="930" spans="1:17" ht="15" x14ac:dyDescent="0.2">
      <c r="A930" s="76"/>
      <c r="B930" s="80"/>
      <c r="C930" s="81"/>
      <c r="D930" s="72"/>
      <c r="E930" s="72"/>
      <c r="F930" s="152"/>
      <c r="G930" s="152"/>
      <c r="H930" s="76"/>
      <c r="I930" s="76"/>
      <c r="J930" s="76"/>
      <c r="K930" s="76"/>
      <c r="L930" s="75"/>
      <c r="M930" s="56"/>
      <c r="N930" s="56"/>
      <c r="O930" s="50"/>
    </row>
    <row r="931" spans="1:17" x14ac:dyDescent="0.2">
      <c r="A931" s="153"/>
      <c r="B931" s="153"/>
      <c r="C931" s="153"/>
      <c r="D931" s="153"/>
      <c r="E931" s="153"/>
      <c r="F931" s="64"/>
      <c r="G931" s="153"/>
      <c r="H931" s="153"/>
      <c r="I931" s="153"/>
      <c r="J931" s="153"/>
      <c r="K931" s="153"/>
      <c r="L931" s="82"/>
      <c r="M931" s="61"/>
      <c r="N931" s="49"/>
      <c r="O931" s="50"/>
    </row>
    <row r="932" spans="1:17" x14ac:dyDescent="0.2">
      <c r="A932" s="65"/>
      <c r="B932" s="66"/>
      <c r="D932" s="65"/>
      <c r="E932" s="65"/>
      <c r="F932" s="65"/>
      <c r="G932" s="65"/>
      <c r="H932" s="67"/>
      <c r="I932" s="68"/>
      <c r="J932" s="66"/>
      <c r="K932" s="65"/>
      <c r="L932" s="66"/>
      <c r="M932" s="69"/>
      <c r="N932" s="49"/>
      <c r="O932" s="49"/>
      <c r="P932" s="50"/>
      <c r="Q932" s="21"/>
    </row>
    <row r="933" spans="1:17" x14ac:dyDescent="0.2">
      <c r="A933" s="65"/>
      <c r="B933" s="66"/>
      <c r="D933" s="66"/>
      <c r="E933" s="65"/>
      <c r="F933" s="66"/>
      <c r="G933" s="65"/>
      <c r="H933" s="70"/>
      <c r="I933" s="70"/>
      <c r="J933" s="66"/>
      <c r="K933" s="65"/>
      <c r="L933" s="66"/>
      <c r="M933" s="69"/>
      <c r="N933" s="49"/>
      <c r="O933" s="49"/>
      <c r="P933" s="51"/>
      <c r="Q933" s="21"/>
    </row>
    <row r="934" spans="1:17" x14ac:dyDescent="0.2">
      <c r="A934" s="65"/>
      <c r="B934" s="66"/>
      <c r="D934" s="66"/>
      <c r="E934" s="65"/>
      <c r="F934" s="66"/>
      <c r="G934" s="65"/>
      <c r="H934" s="70"/>
      <c r="I934" s="70"/>
      <c r="J934" s="66"/>
      <c r="K934" s="65"/>
      <c r="L934" s="66"/>
      <c r="M934" s="69"/>
      <c r="N934" s="49"/>
      <c r="O934" s="49"/>
      <c r="P934" s="51"/>
      <c r="Q934" s="21"/>
    </row>
    <row r="935" spans="1:17" x14ac:dyDescent="0.2">
      <c r="A935" s="65"/>
      <c r="B935" s="66"/>
      <c r="D935" s="66"/>
      <c r="E935" s="65"/>
      <c r="F935" s="66"/>
      <c r="G935" s="65"/>
      <c r="H935" s="70"/>
      <c r="I935" s="70"/>
      <c r="J935" s="66"/>
      <c r="K935" s="65"/>
      <c r="L935" s="66"/>
      <c r="M935" s="69"/>
      <c r="N935" s="49"/>
      <c r="O935" s="49"/>
      <c r="P935" s="51"/>
      <c r="Q935" s="21"/>
    </row>
    <row r="936" spans="1:17" x14ac:dyDescent="0.2">
      <c r="A936" s="65"/>
      <c r="B936" s="66"/>
      <c r="D936" s="66"/>
      <c r="E936" s="65"/>
      <c r="F936" s="66"/>
      <c r="G936" s="65"/>
      <c r="H936" s="70"/>
      <c r="I936" s="70"/>
      <c r="J936" s="66"/>
      <c r="K936" s="65"/>
      <c r="L936" s="66"/>
      <c r="M936" s="69"/>
      <c r="N936" s="49"/>
      <c r="O936" s="49"/>
      <c r="P936" s="51"/>
      <c r="Q936" s="21"/>
    </row>
    <row r="937" spans="1:17" x14ac:dyDescent="0.2">
      <c r="A937" s="65"/>
      <c r="B937" s="66"/>
      <c r="D937" s="66"/>
      <c r="E937" s="65"/>
      <c r="F937" s="66"/>
      <c r="G937" s="65"/>
      <c r="H937" s="70"/>
      <c r="I937" s="70"/>
      <c r="J937" s="66"/>
      <c r="K937" s="65"/>
      <c r="L937" s="66"/>
      <c r="M937" s="69"/>
      <c r="N937" s="49"/>
      <c r="O937" s="49"/>
      <c r="P937" s="51"/>
      <c r="Q937" s="21"/>
    </row>
    <row r="938" spans="1:17" x14ac:dyDescent="0.2">
      <c r="A938" s="65"/>
      <c r="B938" s="66"/>
      <c r="D938" s="66"/>
      <c r="E938" s="65"/>
      <c r="F938" s="66"/>
      <c r="G938" s="64"/>
      <c r="H938" s="70"/>
      <c r="I938" s="70"/>
      <c r="J938" s="66"/>
      <c r="K938" s="65"/>
      <c r="L938" s="66"/>
      <c r="M938" s="69"/>
      <c r="N938" s="49"/>
      <c r="O938" s="49"/>
      <c r="P938" s="51"/>
      <c r="Q938" s="21"/>
    </row>
    <row r="939" spans="1:17" x14ac:dyDescent="0.2">
      <c r="A939" s="65"/>
      <c r="B939" s="66"/>
      <c r="D939" s="66"/>
      <c r="E939" s="65"/>
      <c r="F939" s="66"/>
      <c r="G939" s="64"/>
      <c r="H939" s="70"/>
      <c r="I939" s="70"/>
      <c r="J939" s="66"/>
      <c r="K939" s="65"/>
      <c r="L939" s="66"/>
      <c r="M939" s="69"/>
      <c r="N939" s="49"/>
      <c r="O939" s="49"/>
      <c r="P939" s="51"/>
      <c r="Q939" s="21"/>
    </row>
    <row r="940" spans="1:17" x14ac:dyDescent="0.2">
      <c r="A940" s="65"/>
      <c r="B940" s="66"/>
      <c r="D940" s="66"/>
      <c r="E940" s="65"/>
      <c r="F940" s="66"/>
      <c r="G940" s="64"/>
      <c r="H940" s="70"/>
      <c r="I940" s="70"/>
      <c r="J940" s="66"/>
      <c r="K940" s="65"/>
      <c r="L940" s="66"/>
      <c r="M940" s="71"/>
      <c r="N940" s="52"/>
      <c r="O940" s="52"/>
      <c r="P940" s="51"/>
      <c r="Q940" s="21"/>
    </row>
    <row r="941" spans="1:17" x14ac:dyDescent="0.2">
      <c r="A941" s="65"/>
      <c r="B941" s="66"/>
      <c r="D941" s="66"/>
      <c r="E941" s="65"/>
      <c r="F941" s="66"/>
      <c r="G941" s="65"/>
      <c r="H941" s="70"/>
      <c r="I941" s="70"/>
      <c r="J941" s="66"/>
      <c r="K941" s="65"/>
      <c r="L941" s="66"/>
      <c r="M941" s="69"/>
      <c r="N941" s="49"/>
      <c r="O941" s="49"/>
      <c r="P941" s="51"/>
      <c r="Q941" s="21"/>
    </row>
    <row r="942" spans="1:17" x14ac:dyDescent="0.2">
      <c r="A942" s="65"/>
      <c r="B942" s="66"/>
      <c r="D942" s="66"/>
      <c r="E942" s="65"/>
      <c r="F942" s="66"/>
      <c r="G942" s="65"/>
      <c r="H942" s="70"/>
      <c r="I942" s="70"/>
      <c r="J942" s="66"/>
      <c r="K942" s="65"/>
      <c r="L942" s="66"/>
      <c r="M942" s="71"/>
      <c r="N942" s="52"/>
      <c r="O942" s="52"/>
      <c r="P942" s="51"/>
      <c r="Q942" s="21"/>
    </row>
    <row r="943" spans="1:17" x14ac:dyDescent="0.2">
      <c r="A943" s="65"/>
      <c r="B943" s="66"/>
      <c r="D943" s="66"/>
      <c r="E943" s="65"/>
      <c r="F943" s="66"/>
      <c r="G943" s="65"/>
      <c r="H943" s="65"/>
      <c r="I943" s="65"/>
      <c r="J943" s="66"/>
      <c r="K943" s="65"/>
      <c r="L943" s="66"/>
      <c r="M943" s="71"/>
      <c r="N943" s="52"/>
      <c r="O943" s="52"/>
      <c r="P943" s="51"/>
      <c r="Q943" s="21"/>
    </row>
    <row r="944" spans="1:17" x14ac:dyDescent="0.2">
      <c r="A944" s="65"/>
      <c r="B944" s="66"/>
      <c r="D944" s="66"/>
      <c r="E944" s="65"/>
      <c r="F944" s="66"/>
      <c r="G944" s="65"/>
      <c r="H944" s="70"/>
      <c r="I944" s="70"/>
      <c r="J944" s="66"/>
      <c r="K944" s="65"/>
      <c r="L944" s="66"/>
      <c r="M944" s="69"/>
      <c r="N944" s="49"/>
      <c r="O944" s="49"/>
      <c r="P944" s="50"/>
      <c r="Q944" s="21"/>
    </row>
    <row r="945" spans="1:17" x14ac:dyDescent="0.2">
      <c r="A945" s="65"/>
      <c r="B945" s="66"/>
      <c r="D945" s="66"/>
      <c r="E945" s="65"/>
      <c r="F945" s="66"/>
      <c r="G945" s="72"/>
      <c r="H945" s="70"/>
      <c r="I945" s="70"/>
      <c r="J945" s="66"/>
      <c r="K945" s="65"/>
      <c r="L945" s="66"/>
      <c r="M945" s="69"/>
      <c r="N945" s="49"/>
      <c r="O945" s="49"/>
      <c r="P945" s="50"/>
      <c r="Q945" s="21"/>
    </row>
    <row r="946" spans="1:17" x14ac:dyDescent="0.2">
      <c r="A946" s="65"/>
      <c r="B946" s="66"/>
      <c r="D946" s="66"/>
      <c r="E946" s="65"/>
      <c r="F946" s="66"/>
      <c r="G946" s="72"/>
      <c r="H946" s="65"/>
      <c r="I946" s="65"/>
      <c r="J946" s="66"/>
      <c r="K946" s="65"/>
      <c r="L946" s="66"/>
      <c r="M946" s="69"/>
      <c r="N946" s="49"/>
      <c r="O946" s="49"/>
      <c r="P946" s="50"/>
      <c r="Q946" s="21"/>
    </row>
    <row r="947" spans="1:17" x14ac:dyDescent="0.2">
      <c r="A947" s="67"/>
      <c r="B947" s="73"/>
      <c r="D947" s="66"/>
      <c r="E947" s="65"/>
      <c r="F947" s="66"/>
      <c r="G947" s="72"/>
      <c r="H947" s="65"/>
      <c r="I947" s="65"/>
      <c r="J947" s="66"/>
      <c r="K947" s="65"/>
      <c r="L947" s="66"/>
      <c r="M947" s="69"/>
      <c r="N947" s="49"/>
      <c r="O947" s="49"/>
      <c r="P947" s="50"/>
      <c r="Q947" s="21"/>
    </row>
    <row r="948" spans="1:17" x14ac:dyDescent="0.2">
      <c r="A948" s="67"/>
      <c r="B948" s="73"/>
      <c r="D948" s="66"/>
      <c r="E948" s="65"/>
      <c r="F948" s="66"/>
      <c r="G948" s="72"/>
      <c r="H948" s="65"/>
      <c r="I948" s="74"/>
      <c r="J948" s="66"/>
      <c r="K948" s="65"/>
      <c r="L948" s="66"/>
      <c r="M948" s="64"/>
      <c r="N948" s="52"/>
      <c r="O948" s="52"/>
      <c r="P948" s="50"/>
    </row>
    <row r="949" spans="1:17" x14ac:dyDescent="0.2">
      <c r="A949" s="67"/>
      <c r="B949" s="73"/>
      <c r="D949" s="66"/>
      <c r="E949" s="65"/>
      <c r="F949" s="66"/>
      <c r="G949" s="72"/>
      <c r="H949" s="67"/>
      <c r="I949" s="67"/>
      <c r="J949" s="66"/>
      <c r="K949" s="65"/>
      <c r="L949" s="66"/>
      <c r="M949" s="64"/>
      <c r="N949" s="56"/>
      <c r="O949" s="56"/>
      <c r="P949" s="50"/>
    </row>
    <row r="950" spans="1:17" x14ac:dyDescent="0.2">
      <c r="A950" s="67"/>
      <c r="B950" s="73"/>
      <c r="D950" s="66"/>
      <c r="E950" s="65"/>
      <c r="F950" s="66"/>
      <c r="G950" s="64"/>
      <c r="H950" s="67"/>
      <c r="I950" s="67"/>
      <c r="J950" s="66"/>
      <c r="K950" s="65"/>
      <c r="L950" s="66"/>
      <c r="M950" s="64"/>
      <c r="N950" s="56"/>
      <c r="O950" s="56"/>
      <c r="P950" s="50"/>
    </row>
    <row r="951" spans="1:17" x14ac:dyDescent="0.2">
      <c r="A951" s="67"/>
      <c r="B951" s="73"/>
      <c r="D951" s="66"/>
      <c r="E951" s="65"/>
      <c r="F951" s="66"/>
      <c r="G951" s="64"/>
      <c r="H951" s="67"/>
      <c r="I951" s="67"/>
      <c r="J951" s="66"/>
      <c r="K951" s="65"/>
      <c r="L951" s="66"/>
      <c r="M951" s="75"/>
      <c r="N951" s="56"/>
      <c r="O951" s="56"/>
      <c r="P951" s="50"/>
    </row>
    <row r="952" spans="1:17" x14ac:dyDescent="0.2">
      <c r="A952" s="67"/>
      <c r="B952" s="73"/>
      <c r="D952" s="66"/>
      <c r="E952" s="65"/>
      <c r="F952" s="66"/>
      <c r="G952" s="64"/>
      <c r="H952" s="67"/>
      <c r="I952" s="67"/>
      <c r="J952" s="66"/>
      <c r="K952" s="65"/>
      <c r="L952" s="66"/>
      <c r="M952" s="75"/>
      <c r="N952" s="56"/>
      <c r="O952" s="56"/>
      <c r="P952" s="50"/>
    </row>
    <row r="953" spans="1:17" x14ac:dyDescent="0.2">
      <c r="A953" s="67"/>
      <c r="B953" s="73"/>
      <c r="D953" s="66"/>
      <c r="E953" s="65"/>
      <c r="F953" s="66"/>
      <c r="G953" s="64"/>
      <c r="H953" s="67"/>
      <c r="I953" s="67"/>
      <c r="J953" s="66"/>
      <c r="K953" s="65"/>
      <c r="L953" s="66"/>
      <c r="M953" s="75"/>
      <c r="N953" s="56"/>
      <c r="O953" s="56"/>
      <c r="P953" s="50"/>
    </row>
    <row r="954" spans="1:17" x14ac:dyDescent="0.2">
      <c r="A954" s="67"/>
      <c r="B954" s="73"/>
      <c r="D954" s="66"/>
      <c r="E954" s="65"/>
      <c r="F954" s="66"/>
      <c r="G954" s="66"/>
      <c r="H954" s="67"/>
      <c r="I954" s="67"/>
      <c r="J954" s="66"/>
      <c r="K954" s="65"/>
      <c r="L954" s="66"/>
      <c r="M954" s="75"/>
      <c r="N954" s="56"/>
      <c r="O954" s="56"/>
      <c r="P954" s="50"/>
    </row>
    <row r="955" spans="1:17" x14ac:dyDescent="0.2">
      <c r="A955" s="67"/>
      <c r="B955" s="73"/>
      <c r="D955" s="66"/>
      <c r="E955" s="65"/>
      <c r="F955" s="66"/>
      <c r="G955" s="66"/>
      <c r="H955" s="67"/>
      <c r="I955" s="67"/>
      <c r="J955" s="66"/>
      <c r="K955" s="65"/>
      <c r="L955" s="66"/>
      <c r="M955" s="71"/>
      <c r="N955" s="56"/>
      <c r="O955" s="56"/>
      <c r="P955" s="50"/>
    </row>
    <row r="956" spans="1:17" x14ac:dyDescent="0.2">
      <c r="A956" s="67"/>
      <c r="B956" s="73"/>
      <c r="D956" s="66"/>
      <c r="E956" s="65"/>
      <c r="F956" s="66"/>
      <c r="G956" s="66"/>
      <c r="H956" s="67"/>
      <c r="I956" s="67"/>
      <c r="J956" s="66"/>
      <c r="K956" s="65"/>
      <c r="L956" s="66"/>
      <c r="M956" s="69"/>
      <c r="N956" s="49"/>
      <c r="O956" s="49"/>
      <c r="P956" s="50"/>
      <c r="Q956" s="21"/>
    </row>
    <row r="957" spans="1:17" x14ac:dyDescent="0.2">
      <c r="A957" s="67"/>
      <c r="B957" s="73"/>
      <c r="D957" s="66"/>
      <c r="E957" s="65"/>
      <c r="F957" s="66"/>
      <c r="G957" s="66"/>
      <c r="H957" s="66"/>
      <c r="I957" s="67"/>
      <c r="J957" s="66"/>
      <c r="K957" s="65"/>
      <c r="L957" s="66"/>
      <c r="M957" s="69"/>
      <c r="N957" s="49"/>
      <c r="O957" s="49"/>
      <c r="P957" s="50"/>
      <c r="Q957" s="21"/>
    </row>
    <row r="958" spans="1:17" ht="15" x14ac:dyDescent="0.2">
      <c r="A958" s="67"/>
      <c r="B958" s="73"/>
      <c r="D958" s="66"/>
      <c r="E958" s="65"/>
      <c r="F958" s="66"/>
      <c r="G958" s="66"/>
      <c r="H958" s="66"/>
      <c r="I958" s="76"/>
      <c r="J958" s="66"/>
      <c r="K958" s="65"/>
      <c r="L958" s="66"/>
      <c r="M958" s="69"/>
      <c r="N958" s="49"/>
      <c r="O958" s="49"/>
      <c r="P958" s="50"/>
      <c r="Q958" s="21"/>
    </row>
    <row r="959" spans="1:17" x14ac:dyDescent="0.2">
      <c r="A959" s="67"/>
      <c r="B959" s="73"/>
      <c r="C959" s="66"/>
      <c r="D959" s="65"/>
      <c r="E959" s="66"/>
      <c r="F959" s="65"/>
      <c r="G959" s="65"/>
      <c r="H959" s="65"/>
      <c r="I959" s="66"/>
      <c r="J959" s="65"/>
      <c r="K959" s="66"/>
      <c r="L959" s="69"/>
      <c r="M959" s="49"/>
      <c r="N959" s="49"/>
      <c r="O959" s="50"/>
      <c r="P959" s="21"/>
    </row>
    <row r="960" spans="1:17" x14ac:dyDescent="0.2">
      <c r="A960" s="77"/>
      <c r="B960" s="78"/>
      <c r="C960" s="79"/>
      <c r="D960" s="64"/>
      <c r="E960" s="64"/>
      <c r="F960" s="64"/>
      <c r="G960" s="64"/>
      <c r="H960" s="79"/>
      <c r="I960" s="64"/>
      <c r="J960" s="64"/>
      <c r="K960" s="64"/>
      <c r="L960" s="64"/>
      <c r="M960" s="50"/>
      <c r="N960" s="50"/>
      <c r="O960" s="50"/>
    </row>
    <row r="961" spans="1:17" ht="15" x14ac:dyDescent="0.2">
      <c r="A961" s="76"/>
      <c r="B961" s="80"/>
      <c r="C961" s="81"/>
      <c r="D961" s="72"/>
      <c r="E961" s="72"/>
      <c r="F961" s="152"/>
      <c r="G961" s="152"/>
      <c r="H961" s="76"/>
      <c r="I961" s="76"/>
      <c r="J961" s="76"/>
      <c r="K961" s="76"/>
      <c r="L961" s="75"/>
      <c r="M961" s="56"/>
      <c r="N961" s="56"/>
      <c r="O961" s="50"/>
    </row>
    <row r="962" spans="1:17" x14ac:dyDescent="0.2">
      <c r="A962" s="153"/>
      <c r="B962" s="153"/>
      <c r="C962" s="153"/>
      <c r="D962" s="153"/>
      <c r="E962" s="153"/>
      <c r="F962" s="64"/>
      <c r="G962" s="153"/>
      <c r="H962" s="153"/>
      <c r="I962" s="153"/>
      <c r="J962" s="153"/>
      <c r="K962" s="153"/>
      <c r="L962" s="82"/>
      <c r="M962" s="61"/>
      <c r="N962" s="49"/>
      <c r="O962" s="50"/>
    </row>
    <row r="963" spans="1:17" x14ac:dyDescent="0.2">
      <c r="A963" s="65"/>
      <c r="B963" s="66"/>
      <c r="D963" s="65"/>
      <c r="E963" s="65"/>
      <c r="F963" s="65"/>
      <c r="G963" s="65"/>
      <c r="H963" s="67"/>
      <c r="I963" s="68"/>
      <c r="J963" s="66"/>
      <c r="K963" s="65"/>
      <c r="L963" s="66"/>
      <c r="M963" s="69"/>
      <c r="N963" s="49"/>
      <c r="O963" s="49"/>
      <c r="P963" s="50"/>
      <c r="Q963" s="21"/>
    </row>
    <row r="964" spans="1:17" x14ac:dyDescent="0.2">
      <c r="A964" s="65"/>
      <c r="B964" s="66"/>
      <c r="D964" s="66"/>
      <c r="E964" s="65"/>
      <c r="F964" s="66"/>
      <c r="G964" s="65"/>
      <c r="H964" s="70"/>
      <c r="I964" s="70"/>
      <c r="J964" s="66"/>
      <c r="K964" s="65"/>
      <c r="L964" s="66"/>
      <c r="M964" s="69"/>
      <c r="N964" s="49"/>
      <c r="O964" s="49"/>
      <c r="P964" s="51"/>
      <c r="Q964" s="21"/>
    </row>
    <row r="965" spans="1:17" x14ac:dyDescent="0.2">
      <c r="A965" s="65"/>
      <c r="B965" s="66"/>
      <c r="D965" s="66"/>
      <c r="E965" s="65"/>
      <c r="F965" s="66"/>
      <c r="G965" s="65"/>
      <c r="H965" s="70"/>
      <c r="I965" s="70"/>
      <c r="J965" s="66"/>
      <c r="K965" s="65"/>
      <c r="L965" s="66"/>
      <c r="M965" s="69"/>
      <c r="N965" s="49"/>
      <c r="O965" s="49"/>
      <c r="P965" s="51"/>
      <c r="Q965" s="21"/>
    </row>
    <row r="966" spans="1:17" x14ac:dyDescent="0.2">
      <c r="A966" s="65"/>
      <c r="B966" s="66"/>
      <c r="D966" s="66"/>
      <c r="E966" s="65"/>
      <c r="F966" s="66"/>
      <c r="G966" s="65"/>
      <c r="H966" s="70"/>
      <c r="I966" s="70"/>
      <c r="J966" s="66"/>
      <c r="K966" s="65"/>
      <c r="L966" s="66"/>
      <c r="M966" s="69"/>
      <c r="N966" s="49"/>
      <c r="O966" s="49"/>
      <c r="P966" s="51"/>
      <c r="Q966" s="21"/>
    </row>
    <row r="967" spans="1:17" x14ac:dyDescent="0.2">
      <c r="A967" s="65"/>
      <c r="B967" s="66"/>
      <c r="D967" s="66"/>
      <c r="E967" s="65"/>
      <c r="F967" s="66"/>
      <c r="G967" s="65"/>
      <c r="H967" s="70"/>
      <c r="I967" s="70"/>
      <c r="J967" s="66"/>
      <c r="K967" s="65"/>
      <c r="L967" s="66"/>
      <c r="M967" s="69"/>
      <c r="N967" s="49"/>
      <c r="O967" s="49"/>
      <c r="P967" s="51"/>
      <c r="Q967" s="21"/>
    </row>
    <row r="968" spans="1:17" x14ac:dyDescent="0.2">
      <c r="A968" s="65"/>
      <c r="B968" s="66"/>
      <c r="D968" s="66"/>
      <c r="E968" s="65"/>
      <c r="F968" s="66"/>
      <c r="G968" s="65"/>
      <c r="H968" s="70"/>
      <c r="I968" s="70"/>
      <c r="J968" s="66"/>
      <c r="K968" s="65"/>
      <c r="L968" s="66"/>
      <c r="M968" s="69"/>
      <c r="N968" s="49"/>
      <c r="O968" s="49"/>
      <c r="P968" s="51"/>
      <c r="Q968" s="21"/>
    </row>
    <row r="969" spans="1:17" x14ac:dyDescent="0.2">
      <c r="A969" s="65"/>
      <c r="B969" s="66"/>
      <c r="D969" s="66"/>
      <c r="E969" s="65"/>
      <c r="F969" s="66"/>
      <c r="G969" s="64"/>
      <c r="H969" s="70"/>
      <c r="I969" s="70"/>
      <c r="J969" s="66"/>
      <c r="K969" s="65"/>
      <c r="L969" s="66"/>
      <c r="M969" s="69"/>
      <c r="N969" s="49"/>
      <c r="O969" s="49"/>
      <c r="P969" s="51"/>
      <c r="Q969" s="21"/>
    </row>
    <row r="970" spans="1:17" x14ac:dyDescent="0.2">
      <c r="A970" s="65"/>
      <c r="B970" s="66"/>
      <c r="D970" s="66"/>
      <c r="E970" s="65"/>
      <c r="F970" s="66"/>
      <c r="G970" s="64"/>
      <c r="H970" s="70"/>
      <c r="I970" s="70"/>
      <c r="J970" s="66"/>
      <c r="K970" s="65"/>
      <c r="L970" s="66"/>
      <c r="M970" s="69"/>
      <c r="N970" s="49"/>
      <c r="O970" s="49"/>
      <c r="P970" s="51"/>
      <c r="Q970" s="21"/>
    </row>
    <row r="971" spans="1:17" x14ac:dyDescent="0.2">
      <c r="A971" s="65"/>
      <c r="B971" s="66"/>
      <c r="D971" s="66"/>
      <c r="E971" s="65"/>
      <c r="F971" s="66"/>
      <c r="G971" s="64"/>
      <c r="H971" s="70"/>
      <c r="I971" s="70"/>
      <c r="J971" s="66"/>
      <c r="K971" s="65"/>
      <c r="L971" s="66"/>
      <c r="M971" s="71"/>
      <c r="N971" s="52"/>
      <c r="O971" s="52"/>
      <c r="P971" s="51"/>
      <c r="Q971" s="21"/>
    </row>
    <row r="972" spans="1:17" x14ac:dyDescent="0.2">
      <c r="A972" s="65"/>
      <c r="B972" s="66"/>
      <c r="D972" s="66"/>
      <c r="E972" s="65"/>
      <c r="F972" s="66"/>
      <c r="G972" s="65"/>
      <c r="H972" s="70"/>
      <c r="I972" s="70"/>
      <c r="J972" s="66"/>
      <c r="K972" s="65"/>
      <c r="L972" s="66"/>
      <c r="M972" s="69"/>
      <c r="N972" s="49"/>
      <c r="O972" s="49"/>
      <c r="P972" s="51"/>
      <c r="Q972" s="21"/>
    </row>
    <row r="973" spans="1:17" x14ac:dyDescent="0.2">
      <c r="A973" s="65"/>
      <c r="B973" s="66"/>
      <c r="D973" s="66"/>
      <c r="E973" s="65"/>
      <c r="F973" s="66"/>
      <c r="G973" s="65"/>
      <c r="H973" s="70"/>
      <c r="I973" s="70"/>
      <c r="J973" s="66"/>
      <c r="K973" s="65"/>
      <c r="L973" s="66"/>
      <c r="M973" s="71"/>
      <c r="N973" s="52"/>
      <c r="O973" s="52"/>
      <c r="P973" s="51"/>
      <c r="Q973" s="21"/>
    </row>
    <row r="974" spans="1:17" x14ac:dyDescent="0.2">
      <c r="A974" s="65"/>
      <c r="B974" s="66"/>
      <c r="D974" s="66"/>
      <c r="E974" s="65"/>
      <c r="F974" s="66"/>
      <c r="G974" s="65"/>
      <c r="H974" s="65"/>
      <c r="I974" s="65"/>
      <c r="J974" s="66"/>
      <c r="K974" s="65"/>
      <c r="L974" s="66"/>
      <c r="M974" s="71"/>
      <c r="N974" s="52"/>
      <c r="O974" s="52"/>
      <c r="P974" s="51"/>
      <c r="Q974" s="21"/>
    </row>
    <row r="975" spans="1:17" x14ac:dyDescent="0.2">
      <c r="A975" s="65"/>
      <c r="B975" s="66"/>
      <c r="D975" s="66"/>
      <c r="E975" s="65"/>
      <c r="F975" s="66"/>
      <c r="G975" s="65"/>
      <c r="H975" s="70"/>
      <c r="I975" s="70"/>
      <c r="J975" s="66"/>
      <c r="K975" s="65"/>
      <c r="L975" s="66"/>
      <c r="M975" s="69"/>
      <c r="N975" s="49"/>
      <c r="O975" s="49"/>
      <c r="P975" s="50"/>
      <c r="Q975" s="21"/>
    </row>
    <row r="976" spans="1:17" x14ac:dyDescent="0.2">
      <c r="A976" s="65"/>
      <c r="B976" s="66"/>
      <c r="D976" s="66"/>
      <c r="E976" s="65"/>
      <c r="F976" s="66"/>
      <c r="G976" s="72"/>
      <c r="H976" s="70"/>
      <c r="I976" s="70"/>
      <c r="J976" s="66"/>
      <c r="K976" s="65"/>
      <c r="L976" s="66"/>
      <c r="M976" s="69"/>
      <c r="N976" s="49"/>
      <c r="O976" s="49"/>
      <c r="P976" s="50"/>
      <c r="Q976" s="21"/>
    </row>
    <row r="977" spans="1:17" x14ac:dyDescent="0.2">
      <c r="A977" s="65"/>
      <c r="B977" s="66"/>
      <c r="D977" s="66"/>
      <c r="E977" s="65"/>
      <c r="F977" s="66"/>
      <c r="G977" s="72"/>
      <c r="H977" s="65"/>
      <c r="I977" s="65"/>
      <c r="J977" s="66"/>
      <c r="K977" s="65"/>
      <c r="L977" s="66"/>
      <c r="M977" s="69"/>
      <c r="N977" s="49"/>
      <c r="O977" s="49"/>
      <c r="P977" s="50"/>
      <c r="Q977" s="21"/>
    </row>
    <row r="978" spans="1:17" x14ac:dyDescent="0.2">
      <c r="A978" s="67"/>
      <c r="B978" s="73"/>
      <c r="D978" s="66"/>
      <c r="E978" s="65"/>
      <c r="F978" s="66"/>
      <c r="G978" s="72"/>
      <c r="H978" s="65"/>
      <c r="I978" s="65"/>
      <c r="J978" s="66"/>
      <c r="K978" s="65"/>
      <c r="L978" s="66"/>
      <c r="M978" s="69"/>
      <c r="N978" s="49"/>
      <c r="O978" s="49"/>
      <c r="P978" s="50"/>
      <c r="Q978" s="21"/>
    </row>
    <row r="979" spans="1:17" x14ac:dyDescent="0.2">
      <c r="A979" s="67"/>
      <c r="B979" s="73"/>
      <c r="D979" s="66"/>
      <c r="E979" s="65"/>
      <c r="F979" s="66"/>
      <c r="G979" s="72"/>
      <c r="H979" s="65"/>
      <c r="I979" s="74"/>
      <c r="J979" s="66"/>
      <c r="K979" s="65"/>
      <c r="L979" s="66"/>
      <c r="M979" s="64"/>
      <c r="N979" s="52"/>
      <c r="O979" s="52"/>
      <c r="P979" s="50"/>
    </row>
    <row r="980" spans="1:17" x14ac:dyDescent="0.2">
      <c r="A980" s="67"/>
      <c r="B980" s="73"/>
      <c r="D980" s="66"/>
      <c r="E980" s="65"/>
      <c r="F980" s="66"/>
      <c r="G980" s="72"/>
      <c r="H980" s="67"/>
      <c r="I980" s="67"/>
      <c r="J980" s="66"/>
      <c r="K980" s="65"/>
      <c r="L980" s="66"/>
      <c r="M980" s="64"/>
      <c r="N980" s="56"/>
      <c r="O980" s="56"/>
      <c r="P980" s="50"/>
    </row>
    <row r="981" spans="1:17" x14ac:dyDescent="0.2">
      <c r="A981" s="67"/>
      <c r="B981" s="73"/>
      <c r="D981" s="66"/>
      <c r="E981" s="65"/>
      <c r="F981" s="66"/>
      <c r="G981" s="64"/>
      <c r="H981" s="67"/>
      <c r="I981" s="67"/>
      <c r="J981" s="66"/>
      <c r="K981" s="65"/>
      <c r="L981" s="66"/>
      <c r="M981" s="64"/>
      <c r="N981" s="56"/>
      <c r="O981" s="56"/>
      <c r="P981" s="50"/>
    </row>
    <row r="982" spans="1:17" x14ac:dyDescent="0.2">
      <c r="A982" s="67"/>
      <c r="B982" s="73"/>
      <c r="D982" s="66"/>
      <c r="E982" s="65"/>
      <c r="F982" s="66"/>
      <c r="G982" s="64"/>
      <c r="H982" s="67"/>
      <c r="I982" s="67"/>
      <c r="J982" s="66"/>
      <c r="K982" s="65"/>
      <c r="L982" s="66"/>
      <c r="M982" s="75"/>
      <c r="N982" s="56"/>
      <c r="O982" s="56"/>
      <c r="P982" s="50"/>
    </row>
    <row r="983" spans="1:17" x14ac:dyDescent="0.2">
      <c r="A983" s="67"/>
      <c r="B983" s="73"/>
      <c r="D983" s="66"/>
      <c r="E983" s="65"/>
      <c r="F983" s="66"/>
      <c r="G983" s="64"/>
      <c r="H983" s="67"/>
      <c r="I983" s="67"/>
      <c r="J983" s="66"/>
      <c r="K983" s="65"/>
      <c r="L983" s="66"/>
      <c r="M983" s="75"/>
      <c r="N983" s="56"/>
      <c r="O983" s="56"/>
      <c r="P983" s="50"/>
    </row>
    <row r="984" spans="1:17" x14ac:dyDescent="0.2">
      <c r="A984" s="67"/>
      <c r="B984" s="73"/>
      <c r="D984" s="66"/>
      <c r="E984" s="65"/>
      <c r="F984" s="66"/>
      <c r="G984" s="64"/>
      <c r="H984" s="67"/>
      <c r="I984" s="67"/>
      <c r="J984" s="66"/>
      <c r="K984" s="65"/>
      <c r="L984" s="66"/>
      <c r="M984" s="75"/>
      <c r="N984" s="56"/>
      <c r="O984" s="56"/>
      <c r="P984" s="50"/>
    </row>
    <row r="985" spans="1:17" x14ac:dyDescent="0.2">
      <c r="A985" s="67"/>
      <c r="B985" s="73"/>
      <c r="D985" s="66"/>
      <c r="E985" s="65"/>
      <c r="F985" s="66"/>
      <c r="G985" s="66"/>
      <c r="H985" s="67"/>
      <c r="I985" s="67"/>
      <c r="J985" s="66"/>
      <c r="K985" s="65"/>
      <c r="L985" s="66"/>
      <c r="M985" s="75"/>
      <c r="N985" s="56"/>
      <c r="O985" s="56"/>
      <c r="P985" s="50"/>
    </row>
    <row r="986" spans="1:17" x14ac:dyDescent="0.2">
      <c r="A986" s="67"/>
      <c r="B986" s="73"/>
      <c r="D986" s="66"/>
      <c r="E986" s="65"/>
      <c r="F986" s="66"/>
      <c r="G986" s="66"/>
      <c r="H986" s="67"/>
      <c r="I986" s="67"/>
      <c r="J986" s="66"/>
      <c r="K986" s="65"/>
      <c r="L986" s="66"/>
      <c r="M986" s="71"/>
      <c r="N986" s="56"/>
      <c r="O986" s="56"/>
      <c r="P986" s="50"/>
    </row>
    <row r="987" spans="1:17" x14ac:dyDescent="0.2">
      <c r="A987" s="67"/>
      <c r="B987" s="73"/>
      <c r="D987" s="66"/>
      <c r="E987" s="65"/>
      <c r="F987" s="66"/>
      <c r="G987" s="66"/>
      <c r="H987" s="67"/>
      <c r="I987" s="67"/>
      <c r="J987" s="66"/>
      <c r="K987" s="65"/>
      <c r="L987" s="66"/>
      <c r="M987" s="69"/>
      <c r="N987" s="49"/>
      <c r="O987" s="49"/>
      <c r="P987" s="50"/>
      <c r="Q987" s="21"/>
    </row>
    <row r="988" spans="1:17" x14ac:dyDescent="0.2">
      <c r="A988" s="67"/>
      <c r="B988" s="73"/>
      <c r="D988" s="66"/>
      <c r="E988" s="65"/>
      <c r="F988" s="66"/>
      <c r="G988" s="66"/>
      <c r="H988" s="66"/>
      <c r="I988" s="67"/>
      <c r="J988" s="66"/>
      <c r="K988" s="65"/>
      <c r="L988" s="66"/>
      <c r="M988" s="69"/>
      <c r="N988" s="49"/>
      <c r="O988" s="49"/>
      <c r="P988" s="50"/>
      <c r="Q988" s="21"/>
    </row>
    <row r="989" spans="1:17" ht="15" x14ac:dyDescent="0.2">
      <c r="A989" s="67"/>
      <c r="B989" s="73"/>
      <c r="D989" s="66"/>
      <c r="E989" s="65"/>
      <c r="F989" s="66"/>
      <c r="G989" s="66"/>
      <c r="H989" s="66"/>
      <c r="I989" s="76"/>
      <c r="J989" s="66"/>
      <c r="K989" s="65"/>
      <c r="L989" s="66"/>
      <c r="M989" s="69"/>
      <c r="N989" s="49"/>
      <c r="O989" s="49"/>
      <c r="P989" s="50"/>
      <c r="Q989" s="21"/>
    </row>
    <row r="990" spans="1:17" x14ac:dyDescent="0.2">
      <c r="A990" s="67"/>
      <c r="B990" s="73"/>
      <c r="C990" s="66"/>
      <c r="D990" s="65"/>
      <c r="E990" s="66"/>
      <c r="F990" s="65"/>
      <c r="G990" s="65"/>
      <c r="H990" s="65"/>
      <c r="I990" s="66"/>
      <c r="J990" s="65"/>
      <c r="K990" s="66"/>
      <c r="L990" s="69"/>
      <c r="M990" s="49"/>
      <c r="N990" s="49"/>
      <c r="O990" s="50"/>
      <c r="P990" s="21"/>
    </row>
    <row r="991" spans="1:17" x14ac:dyDescent="0.2">
      <c r="A991" s="77"/>
      <c r="B991" s="78"/>
      <c r="C991" s="79"/>
      <c r="D991" s="64"/>
      <c r="E991" s="64"/>
      <c r="F991" s="64"/>
      <c r="G991" s="64"/>
      <c r="H991" s="79"/>
      <c r="I991" s="64"/>
      <c r="J991" s="64"/>
      <c r="K991" s="64"/>
      <c r="L991" s="64"/>
      <c r="M991" s="50"/>
      <c r="N991" s="50"/>
      <c r="O991" s="50"/>
    </row>
    <row r="992" spans="1:17" ht="15" x14ac:dyDescent="0.2">
      <c r="A992" s="76"/>
      <c r="B992" s="80"/>
      <c r="C992" s="81"/>
      <c r="D992" s="72"/>
      <c r="E992" s="72"/>
      <c r="F992" s="152"/>
      <c r="G992" s="152"/>
      <c r="H992" s="76"/>
      <c r="I992" s="76"/>
      <c r="J992" s="76"/>
      <c r="K992" s="76"/>
      <c r="L992" s="75"/>
      <c r="M992" s="56"/>
      <c r="N992" s="56"/>
      <c r="O992" s="50"/>
    </row>
    <row r="993" spans="1:17" x14ac:dyDescent="0.2">
      <c r="A993" s="153"/>
      <c r="B993" s="153"/>
      <c r="C993" s="153"/>
      <c r="D993" s="153"/>
      <c r="E993" s="153"/>
      <c r="F993" s="64"/>
      <c r="G993" s="153"/>
      <c r="H993" s="153"/>
      <c r="I993" s="153"/>
      <c r="J993" s="153"/>
      <c r="K993" s="153"/>
      <c r="L993" s="82"/>
      <c r="M993" s="61"/>
      <c r="N993" s="49"/>
      <c r="O993" s="50"/>
    </row>
    <row r="994" spans="1:17" x14ac:dyDescent="0.2">
      <c r="A994" s="65"/>
      <c r="B994" s="66"/>
      <c r="D994" s="65"/>
      <c r="E994" s="65"/>
      <c r="F994" s="65"/>
      <c r="G994" s="65"/>
      <c r="H994" s="67"/>
      <c r="I994" s="68"/>
      <c r="J994" s="66"/>
      <c r="K994" s="65"/>
      <c r="L994" s="66"/>
      <c r="M994" s="69"/>
      <c r="N994" s="49"/>
      <c r="O994" s="49"/>
      <c r="P994" s="50"/>
      <c r="Q994" s="21"/>
    </row>
    <row r="995" spans="1:17" x14ac:dyDescent="0.2">
      <c r="A995" s="65"/>
      <c r="B995" s="66"/>
      <c r="D995" s="66"/>
      <c r="E995" s="65"/>
      <c r="F995" s="66"/>
      <c r="G995" s="65"/>
      <c r="H995" s="70"/>
      <c r="I995" s="70"/>
      <c r="J995" s="66"/>
      <c r="K995" s="65"/>
      <c r="L995" s="66"/>
      <c r="M995" s="69"/>
      <c r="N995" s="49"/>
      <c r="O995" s="49"/>
      <c r="P995" s="51"/>
      <c r="Q995" s="21"/>
    </row>
    <row r="996" spans="1:17" x14ac:dyDescent="0.2">
      <c r="A996" s="65"/>
      <c r="B996" s="66"/>
      <c r="D996" s="66"/>
      <c r="E996" s="65"/>
      <c r="F996" s="66"/>
      <c r="G996" s="65"/>
      <c r="H996" s="70"/>
      <c r="I996" s="70"/>
      <c r="J996" s="66"/>
      <c r="K996" s="65"/>
      <c r="L996" s="66"/>
      <c r="M996" s="69"/>
      <c r="N996" s="49"/>
      <c r="O996" s="49"/>
      <c r="P996" s="51"/>
      <c r="Q996" s="21"/>
    </row>
    <row r="997" spans="1:17" x14ac:dyDescent="0.2">
      <c r="A997" s="65"/>
      <c r="B997" s="66"/>
      <c r="D997" s="66"/>
      <c r="E997" s="65"/>
      <c r="F997" s="66"/>
      <c r="G997" s="65"/>
      <c r="H997" s="70"/>
      <c r="I997" s="70"/>
      <c r="J997" s="66"/>
      <c r="K997" s="65"/>
      <c r="L997" s="66"/>
      <c r="M997" s="69"/>
      <c r="N997" s="49"/>
      <c r="O997" s="49"/>
      <c r="P997" s="51"/>
      <c r="Q997" s="21"/>
    </row>
    <row r="998" spans="1:17" x14ac:dyDescent="0.2">
      <c r="A998" s="65"/>
      <c r="B998" s="66"/>
      <c r="D998" s="66"/>
      <c r="E998" s="65"/>
      <c r="F998" s="66"/>
      <c r="G998" s="65"/>
      <c r="H998" s="70"/>
      <c r="I998" s="70"/>
      <c r="J998" s="66"/>
      <c r="K998" s="65"/>
      <c r="L998" s="66"/>
      <c r="M998" s="69"/>
      <c r="N998" s="49"/>
      <c r="O998" s="49"/>
      <c r="P998" s="51"/>
      <c r="Q998" s="21"/>
    </row>
    <row r="999" spans="1:17" x14ac:dyDescent="0.2">
      <c r="A999" s="65"/>
      <c r="B999" s="66"/>
      <c r="D999" s="66"/>
      <c r="E999" s="65"/>
      <c r="F999" s="66"/>
      <c r="G999" s="65"/>
      <c r="H999" s="70"/>
      <c r="I999" s="70"/>
      <c r="J999" s="66"/>
      <c r="K999" s="65"/>
      <c r="L999" s="66"/>
      <c r="M999" s="69"/>
      <c r="N999" s="49"/>
      <c r="O999" s="49"/>
      <c r="P999" s="51"/>
      <c r="Q999" s="21"/>
    </row>
    <row r="1000" spans="1:17" x14ac:dyDescent="0.2">
      <c r="A1000" s="65"/>
      <c r="B1000" s="66"/>
      <c r="D1000" s="66"/>
      <c r="E1000" s="65"/>
      <c r="F1000" s="66"/>
      <c r="G1000" s="64"/>
      <c r="H1000" s="70"/>
      <c r="I1000" s="70"/>
      <c r="J1000" s="66"/>
      <c r="K1000" s="65"/>
      <c r="L1000" s="66"/>
      <c r="M1000" s="69"/>
      <c r="N1000" s="49"/>
      <c r="O1000" s="49"/>
      <c r="P1000" s="51"/>
      <c r="Q1000" s="21"/>
    </row>
    <row r="1001" spans="1:17" x14ac:dyDescent="0.2">
      <c r="A1001" s="65"/>
      <c r="B1001" s="66"/>
      <c r="D1001" s="66"/>
      <c r="E1001" s="65"/>
      <c r="F1001" s="66"/>
      <c r="G1001" s="64"/>
      <c r="H1001" s="70"/>
      <c r="I1001" s="70"/>
      <c r="J1001" s="66"/>
      <c r="K1001" s="65"/>
      <c r="L1001" s="66"/>
      <c r="M1001" s="69"/>
      <c r="N1001" s="49"/>
      <c r="O1001" s="49"/>
      <c r="P1001" s="51"/>
      <c r="Q1001" s="21"/>
    </row>
    <row r="1002" spans="1:17" x14ac:dyDescent="0.2">
      <c r="A1002" s="65"/>
      <c r="B1002" s="66"/>
      <c r="D1002" s="66"/>
      <c r="E1002" s="65"/>
      <c r="F1002" s="66"/>
      <c r="G1002" s="64"/>
      <c r="H1002" s="70"/>
      <c r="I1002" s="70"/>
      <c r="J1002" s="66"/>
      <c r="K1002" s="65"/>
      <c r="L1002" s="66"/>
      <c r="M1002" s="71"/>
      <c r="N1002" s="52"/>
      <c r="O1002" s="52"/>
      <c r="P1002" s="51"/>
      <c r="Q1002" s="21"/>
    </row>
    <row r="1003" spans="1:17" x14ac:dyDescent="0.2">
      <c r="A1003" s="65"/>
      <c r="B1003" s="66"/>
      <c r="D1003" s="66"/>
      <c r="E1003" s="65"/>
      <c r="F1003" s="66"/>
      <c r="G1003" s="65"/>
      <c r="H1003" s="70"/>
      <c r="I1003" s="70"/>
      <c r="J1003" s="66"/>
      <c r="K1003" s="65"/>
      <c r="L1003" s="66"/>
      <c r="M1003" s="69"/>
      <c r="N1003" s="49"/>
      <c r="O1003" s="49"/>
      <c r="P1003" s="51"/>
      <c r="Q1003" s="21"/>
    </row>
    <row r="1004" spans="1:17" x14ac:dyDescent="0.2">
      <c r="A1004" s="65"/>
      <c r="B1004" s="66"/>
      <c r="D1004" s="66"/>
      <c r="E1004" s="65"/>
      <c r="F1004" s="66"/>
      <c r="G1004" s="65"/>
      <c r="H1004" s="70"/>
      <c r="I1004" s="70"/>
      <c r="J1004" s="66"/>
      <c r="K1004" s="65"/>
      <c r="L1004" s="66"/>
      <c r="M1004" s="71"/>
      <c r="N1004" s="52"/>
      <c r="O1004" s="52"/>
      <c r="P1004" s="51"/>
      <c r="Q1004" s="21"/>
    </row>
    <row r="1005" spans="1:17" x14ac:dyDescent="0.2">
      <c r="A1005" s="65"/>
      <c r="B1005" s="66"/>
      <c r="D1005" s="66"/>
      <c r="E1005" s="65"/>
      <c r="F1005" s="66"/>
      <c r="G1005" s="65"/>
      <c r="H1005" s="65"/>
      <c r="I1005" s="65"/>
      <c r="J1005" s="66"/>
      <c r="K1005" s="65"/>
      <c r="L1005" s="66"/>
      <c r="M1005" s="71"/>
      <c r="N1005" s="52"/>
      <c r="O1005" s="52"/>
      <c r="P1005" s="51"/>
      <c r="Q1005" s="21"/>
    </row>
    <row r="1006" spans="1:17" x14ac:dyDescent="0.2">
      <c r="A1006" s="65"/>
      <c r="B1006" s="66"/>
      <c r="D1006" s="66"/>
      <c r="E1006" s="65"/>
      <c r="F1006" s="66"/>
      <c r="G1006" s="65"/>
      <c r="H1006" s="70"/>
      <c r="I1006" s="70"/>
      <c r="J1006" s="66"/>
      <c r="K1006" s="65"/>
      <c r="L1006" s="66"/>
      <c r="M1006" s="69"/>
      <c r="N1006" s="49"/>
      <c r="O1006" s="49"/>
      <c r="P1006" s="50"/>
      <c r="Q1006" s="21"/>
    </row>
    <row r="1007" spans="1:17" x14ac:dyDescent="0.2">
      <c r="A1007" s="65"/>
      <c r="B1007" s="66"/>
      <c r="D1007" s="66"/>
      <c r="E1007" s="65"/>
      <c r="F1007" s="66"/>
      <c r="G1007" s="72"/>
      <c r="H1007" s="70"/>
      <c r="I1007" s="70"/>
      <c r="J1007" s="66"/>
      <c r="K1007" s="65"/>
      <c r="L1007" s="66"/>
      <c r="M1007" s="69"/>
      <c r="N1007" s="49"/>
      <c r="O1007" s="49"/>
      <c r="P1007" s="50"/>
      <c r="Q1007" s="21"/>
    </row>
    <row r="1008" spans="1:17" x14ac:dyDescent="0.2">
      <c r="A1008" s="65"/>
      <c r="B1008" s="66"/>
      <c r="D1008" s="66"/>
      <c r="E1008" s="65"/>
      <c r="F1008" s="66"/>
      <c r="G1008" s="72"/>
      <c r="H1008" s="65"/>
      <c r="I1008" s="65"/>
      <c r="J1008" s="66"/>
      <c r="K1008" s="65"/>
      <c r="L1008" s="66"/>
      <c r="M1008" s="69"/>
      <c r="N1008" s="49"/>
      <c r="O1008" s="49"/>
      <c r="P1008" s="50"/>
      <c r="Q1008" s="21"/>
    </row>
    <row r="1009" spans="1:17" x14ac:dyDescent="0.2">
      <c r="A1009" s="67"/>
      <c r="B1009" s="73"/>
      <c r="D1009" s="66"/>
      <c r="E1009" s="65"/>
      <c r="F1009" s="66"/>
      <c r="G1009" s="72"/>
      <c r="H1009" s="65"/>
      <c r="I1009" s="65"/>
      <c r="J1009" s="66"/>
      <c r="K1009" s="65"/>
      <c r="L1009" s="66"/>
      <c r="M1009" s="69"/>
      <c r="N1009" s="49"/>
      <c r="O1009" s="49"/>
      <c r="P1009" s="50"/>
      <c r="Q1009" s="21"/>
    </row>
    <row r="1010" spans="1:17" x14ac:dyDescent="0.2">
      <c r="A1010" s="67"/>
      <c r="B1010" s="73"/>
      <c r="D1010" s="66"/>
      <c r="E1010" s="65"/>
      <c r="F1010" s="66"/>
      <c r="G1010" s="72"/>
      <c r="H1010" s="65"/>
      <c r="I1010" s="74"/>
      <c r="J1010" s="66"/>
      <c r="K1010" s="65"/>
      <c r="L1010" s="66"/>
      <c r="M1010" s="64"/>
      <c r="N1010" s="52"/>
      <c r="O1010" s="52"/>
      <c r="P1010" s="50"/>
    </row>
    <row r="1011" spans="1:17" x14ac:dyDescent="0.2">
      <c r="A1011" s="67"/>
      <c r="B1011" s="73"/>
      <c r="D1011" s="66"/>
      <c r="E1011" s="65"/>
      <c r="F1011" s="66"/>
      <c r="G1011" s="72"/>
      <c r="H1011" s="67"/>
      <c r="I1011" s="67"/>
      <c r="J1011" s="66"/>
      <c r="K1011" s="65"/>
      <c r="L1011" s="66"/>
      <c r="M1011" s="64"/>
      <c r="N1011" s="56"/>
      <c r="O1011" s="56"/>
      <c r="P1011" s="50"/>
    </row>
    <row r="1012" spans="1:17" x14ac:dyDescent="0.2">
      <c r="A1012" s="67"/>
      <c r="B1012" s="73"/>
      <c r="D1012" s="66"/>
      <c r="E1012" s="65"/>
      <c r="F1012" s="66"/>
      <c r="G1012" s="64"/>
      <c r="H1012" s="67"/>
      <c r="I1012" s="67"/>
      <c r="J1012" s="66"/>
      <c r="K1012" s="65"/>
      <c r="L1012" s="66"/>
      <c r="M1012" s="64"/>
      <c r="N1012" s="56"/>
      <c r="O1012" s="56"/>
      <c r="P1012" s="50"/>
    </row>
    <row r="1013" spans="1:17" x14ac:dyDescent="0.2">
      <c r="A1013" s="67"/>
      <c r="B1013" s="73"/>
      <c r="D1013" s="66"/>
      <c r="E1013" s="65"/>
      <c r="F1013" s="66"/>
      <c r="G1013" s="64"/>
      <c r="H1013" s="67"/>
      <c r="I1013" s="67"/>
      <c r="J1013" s="66"/>
      <c r="K1013" s="65"/>
      <c r="L1013" s="66"/>
      <c r="M1013" s="75"/>
      <c r="N1013" s="56"/>
      <c r="O1013" s="56"/>
      <c r="P1013" s="50"/>
    </row>
    <row r="1014" spans="1:17" x14ac:dyDescent="0.2">
      <c r="A1014" s="67"/>
      <c r="B1014" s="73"/>
      <c r="D1014" s="66"/>
      <c r="E1014" s="65"/>
      <c r="F1014" s="66"/>
      <c r="G1014" s="64"/>
      <c r="H1014" s="67"/>
      <c r="I1014" s="67"/>
      <c r="J1014" s="66"/>
      <c r="K1014" s="65"/>
      <c r="L1014" s="66"/>
      <c r="M1014" s="75"/>
      <c r="N1014" s="56"/>
      <c r="O1014" s="56"/>
      <c r="P1014" s="50"/>
    </row>
    <row r="1015" spans="1:17" x14ac:dyDescent="0.2">
      <c r="A1015" s="67"/>
      <c r="B1015" s="73"/>
      <c r="D1015" s="66"/>
      <c r="E1015" s="65"/>
      <c r="F1015" s="66"/>
      <c r="G1015" s="64"/>
      <c r="H1015" s="67"/>
      <c r="I1015" s="67"/>
      <c r="J1015" s="66"/>
      <c r="K1015" s="65"/>
      <c r="L1015" s="66"/>
      <c r="M1015" s="75"/>
      <c r="N1015" s="56"/>
      <c r="O1015" s="56"/>
      <c r="P1015" s="50"/>
    </row>
    <row r="1016" spans="1:17" x14ac:dyDescent="0.2">
      <c r="A1016" s="67"/>
      <c r="B1016" s="73"/>
      <c r="D1016" s="66"/>
      <c r="E1016" s="65"/>
      <c r="F1016" s="66"/>
      <c r="G1016" s="66"/>
      <c r="H1016" s="67"/>
      <c r="I1016" s="67"/>
      <c r="J1016" s="66"/>
      <c r="K1016" s="65"/>
      <c r="L1016" s="66"/>
      <c r="M1016" s="75"/>
      <c r="N1016" s="56"/>
      <c r="O1016" s="56"/>
      <c r="P1016" s="50"/>
    </row>
    <row r="1017" spans="1:17" x14ac:dyDescent="0.2">
      <c r="A1017" s="67"/>
      <c r="B1017" s="73"/>
      <c r="D1017" s="66"/>
      <c r="E1017" s="65"/>
      <c r="F1017" s="66"/>
      <c r="G1017" s="66"/>
      <c r="H1017" s="67"/>
      <c r="I1017" s="67"/>
      <c r="J1017" s="66"/>
      <c r="K1017" s="65"/>
      <c r="L1017" s="66"/>
      <c r="M1017" s="71"/>
      <c r="N1017" s="56"/>
      <c r="O1017" s="56"/>
      <c r="P1017" s="50"/>
    </row>
    <row r="1018" spans="1:17" x14ac:dyDescent="0.2">
      <c r="A1018" s="67"/>
      <c r="B1018" s="73"/>
      <c r="D1018" s="66"/>
      <c r="E1018" s="65"/>
      <c r="F1018" s="66"/>
      <c r="G1018" s="66"/>
      <c r="H1018" s="67"/>
      <c r="I1018" s="67"/>
      <c r="J1018" s="66"/>
      <c r="K1018" s="65"/>
      <c r="L1018" s="66"/>
      <c r="M1018" s="69"/>
      <c r="N1018" s="49"/>
      <c r="O1018" s="49"/>
      <c r="P1018" s="50"/>
      <c r="Q1018" s="21"/>
    </row>
    <row r="1019" spans="1:17" x14ac:dyDescent="0.2">
      <c r="A1019" s="67"/>
      <c r="B1019" s="73"/>
      <c r="D1019" s="66"/>
      <c r="E1019" s="65"/>
      <c r="F1019" s="66"/>
      <c r="G1019" s="66"/>
      <c r="H1019" s="66"/>
      <c r="I1019" s="67"/>
      <c r="J1019" s="66"/>
      <c r="K1019" s="65"/>
      <c r="L1019" s="66"/>
      <c r="M1019" s="69"/>
      <c r="N1019" s="49"/>
      <c r="O1019" s="49"/>
      <c r="P1019" s="50"/>
      <c r="Q1019" s="21"/>
    </row>
    <row r="1020" spans="1:17" ht="15" x14ac:dyDescent="0.2">
      <c r="A1020" s="67"/>
      <c r="B1020" s="73"/>
      <c r="D1020" s="66"/>
      <c r="E1020" s="65"/>
      <c r="F1020" s="66"/>
      <c r="G1020" s="66"/>
      <c r="H1020" s="66"/>
      <c r="I1020" s="76"/>
      <c r="J1020" s="66"/>
      <c r="K1020" s="65"/>
      <c r="L1020" s="66"/>
      <c r="M1020" s="69"/>
      <c r="N1020" s="49"/>
      <c r="O1020" s="49"/>
      <c r="P1020" s="50"/>
      <c r="Q1020" s="21"/>
    </row>
    <row r="1021" spans="1:17" x14ac:dyDescent="0.2">
      <c r="A1021" s="67"/>
      <c r="B1021" s="73"/>
      <c r="C1021" s="66"/>
      <c r="D1021" s="65"/>
      <c r="E1021" s="66"/>
      <c r="F1021" s="65"/>
      <c r="G1021" s="65"/>
      <c r="H1021" s="65"/>
      <c r="I1021" s="66"/>
      <c r="J1021" s="65"/>
      <c r="K1021" s="66"/>
      <c r="L1021" s="69"/>
      <c r="M1021" s="49"/>
      <c r="N1021" s="49"/>
      <c r="O1021" s="50"/>
      <c r="P1021" s="21"/>
    </row>
    <row r="1022" spans="1:17" x14ac:dyDescent="0.2">
      <c r="A1022" s="77"/>
      <c r="B1022" s="78"/>
      <c r="C1022" s="79"/>
      <c r="D1022" s="64"/>
      <c r="E1022" s="64"/>
      <c r="F1022" s="64"/>
      <c r="G1022" s="64"/>
      <c r="H1022" s="79"/>
      <c r="I1022" s="64"/>
      <c r="J1022" s="64"/>
      <c r="K1022" s="64"/>
      <c r="L1022" s="64"/>
      <c r="M1022" s="50"/>
      <c r="N1022" s="50"/>
      <c r="O1022" s="50"/>
    </row>
    <row r="1023" spans="1:17" ht="15" x14ac:dyDescent="0.2">
      <c r="A1023" s="76"/>
      <c r="B1023" s="80"/>
      <c r="C1023" s="81"/>
      <c r="D1023" s="72"/>
      <c r="E1023" s="72"/>
      <c r="F1023" s="152"/>
      <c r="G1023" s="152"/>
      <c r="H1023" s="76"/>
      <c r="I1023" s="76"/>
      <c r="J1023" s="76"/>
      <c r="K1023" s="76"/>
      <c r="L1023" s="75"/>
      <c r="M1023" s="56"/>
      <c r="N1023" s="56"/>
      <c r="O1023" s="50"/>
    </row>
    <row r="1024" spans="1:17" x14ac:dyDescent="0.2">
      <c r="A1024" s="153"/>
      <c r="B1024" s="153"/>
      <c r="C1024" s="153"/>
      <c r="D1024" s="153"/>
      <c r="E1024" s="153"/>
      <c r="F1024" s="64"/>
      <c r="G1024" s="153"/>
      <c r="H1024" s="153"/>
      <c r="I1024" s="153"/>
      <c r="J1024" s="153"/>
      <c r="K1024" s="153"/>
      <c r="L1024" s="82"/>
      <c r="M1024" s="61"/>
      <c r="N1024" s="49"/>
      <c r="O1024" s="50"/>
    </row>
    <row r="1025" spans="1:17" x14ac:dyDescent="0.2">
      <c r="A1025" s="65"/>
      <c r="B1025" s="66"/>
      <c r="D1025" s="65"/>
      <c r="E1025" s="65"/>
      <c r="F1025" s="65"/>
      <c r="G1025" s="65"/>
      <c r="H1025" s="67"/>
      <c r="I1025" s="68"/>
      <c r="J1025" s="66"/>
      <c r="K1025" s="65"/>
      <c r="L1025" s="66"/>
      <c r="M1025" s="69"/>
      <c r="N1025" s="49"/>
      <c r="O1025" s="49"/>
      <c r="P1025" s="50"/>
      <c r="Q1025" s="21"/>
    </row>
    <row r="1026" spans="1:17" x14ac:dyDescent="0.2">
      <c r="A1026" s="65"/>
      <c r="B1026" s="66"/>
      <c r="D1026" s="66"/>
      <c r="E1026" s="65"/>
      <c r="F1026" s="66"/>
      <c r="G1026" s="65"/>
      <c r="H1026" s="70"/>
      <c r="I1026" s="70"/>
      <c r="J1026" s="66"/>
      <c r="K1026" s="65"/>
      <c r="L1026" s="66"/>
      <c r="M1026" s="69"/>
      <c r="N1026" s="49"/>
      <c r="O1026" s="49"/>
      <c r="P1026" s="51"/>
      <c r="Q1026" s="21"/>
    </row>
    <row r="1027" spans="1:17" x14ac:dyDescent="0.2">
      <c r="A1027" s="65"/>
      <c r="B1027" s="66"/>
      <c r="D1027" s="66"/>
      <c r="E1027" s="65"/>
      <c r="F1027" s="66"/>
      <c r="G1027" s="65"/>
      <c r="H1027" s="70"/>
      <c r="I1027" s="70"/>
      <c r="J1027" s="66"/>
      <c r="K1027" s="65"/>
      <c r="L1027" s="66"/>
      <c r="M1027" s="69"/>
      <c r="N1027" s="49"/>
      <c r="O1027" s="49"/>
      <c r="P1027" s="51"/>
      <c r="Q1027" s="21"/>
    </row>
    <row r="1028" spans="1:17" x14ac:dyDescent="0.2">
      <c r="A1028" s="65"/>
      <c r="B1028" s="66"/>
      <c r="D1028" s="66"/>
      <c r="E1028" s="65"/>
      <c r="F1028" s="66"/>
      <c r="G1028" s="65"/>
      <c r="H1028" s="70"/>
      <c r="I1028" s="70"/>
      <c r="J1028" s="66"/>
      <c r="K1028" s="65"/>
      <c r="L1028" s="66"/>
      <c r="M1028" s="69"/>
      <c r="N1028" s="49"/>
      <c r="O1028" s="49"/>
      <c r="P1028" s="51"/>
      <c r="Q1028" s="21"/>
    </row>
    <row r="1029" spans="1:17" x14ac:dyDescent="0.2">
      <c r="A1029" s="65"/>
      <c r="B1029" s="66"/>
      <c r="D1029" s="66"/>
      <c r="E1029" s="65"/>
      <c r="F1029" s="66"/>
      <c r="G1029" s="65"/>
      <c r="H1029" s="70"/>
      <c r="I1029" s="70"/>
      <c r="J1029" s="66"/>
      <c r="K1029" s="65"/>
      <c r="L1029" s="66"/>
      <c r="M1029" s="69"/>
      <c r="N1029" s="49"/>
      <c r="O1029" s="49"/>
      <c r="P1029" s="51"/>
      <c r="Q1029" s="21"/>
    </row>
    <row r="1030" spans="1:17" x14ac:dyDescent="0.2">
      <c r="A1030" s="65"/>
      <c r="B1030" s="66"/>
      <c r="D1030" s="66"/>
      <c r="E1030" s="65"/>
      <c r="F1030" s="66"/>
      <c r="G1030" s="65"/>
      <c r="H1030" s="70"/>
      <c r="I1030" s="70"/>
      <c r="J1030" s="66"/>
      <c r="K1030" s="65"/>
      <c r="L1030" s="66"/>
      <c r="M1030" s="69"/>
      <c r="N1030" s="49"/>
      <c r="O1030" s="49"/>
      <c r="P1030" s="51"/>
      <c r="Q1030" s="21"/>
    </row>
    <row r="1031" spans="1:17" x14ac:dyDescent="0.2">
      <c r="A1031" s="65"/>
      <c r="B1031" s="66"/>
      <c r="D1031" s="66"/>
      <c r="E1031" s="65"/>
      <c r="F1031" s="66"/>
      <c r="G1031" s="64"/>
      <c r="H1031" s="70"/>
      <c r="I1031" s="70"/>
      <c r="J1031" s="66"/>
      <c r="K1031" s="65"/>
      <c r="L1031" s="66"/>
      <c r="M1031" s="69"/>
      <c r="N1031" s="49"/>
      <c r="O1031" s="49"/>
      <c r="P1031" s="51"/>
      <c r="Q1031" s="21"/>
    </row>
    <row r="1032" spans="1:17" x14ac:dyDescent="0.2">
      <c r="A1032" s="65"/>
      <c r="B1032" s="66"/>
      <c r="D1032" s="66"/>
      <c r="E1032" s="65"/>
      <c r="F1032" s="66"/>
      <c r="G1032" s="64"/>
      <c r="H1032" s="70"/>
      <c r="I1032" s="70"/>
      <c r="J1032" s="66"/>
      <c r="K1032" s="65"/>
      <c r="L1032" s="66"/>
      <c r="M1032" s="69"/>
      <c r="N1032" s="49"/>
      <c r="O1032" s="49"/>
      <c r="P1032" s="51"/>
      <c r="Q1032" s="21"/>
    </row>
    <row r="1033" spans="1:17" x14ac:dyDescent="0.2">
      <c r="A1033" s="65"/>
      <c r="B1033" s="66"/>
      <c r="D1033" s="66"/>
      <c r="E1033" s="65"/>
      <c r="F1033" s="66"/>
      <c r="G1033" s="64"/>
      <c r="H1033" s="70"/>
      <c r="I1033" s="70"/>
      <c r="J1033" s="66"/>
      <c r="K1033" s="65"/>
      <c r="L1033" s="66"/>
      <c r="M1033" s="71"/>
      <c r="N1033" s="52"/>
      <c r="O1033" s="52"/>
      <c r="P1033" s="51"/>
      <c r="Q1033" s="21"/>
    </row>
    <row r="1034" spans="1:17" x14ac:dyDescent="0.2">
      <c r="A1034" s="65"/>
      <c r="B1034" s="66"/>
      <c r="D1034" s="66"/>
      <c r="E1034" s="65"/>
      <c r="F1034" s="66"/>
      <c r="G1034" s="65"/>
      <c r="H1034" s="70"/>
      <c r="I1034" s="70"/>
      <c r="J1034" s="66"/>
      <c r="K1034" s="65"/>
      <c r="L1034" s="66"/>
      <c r="M1034" s="69"/>
      <c r="N1034" s="49"/>
      <c r="O1034" s="49"/>
      <c r="P1034" s="51"/>
      <c r="Q1034" s="21"/>
    </row>
    <row r="1035" spans="1:17" x14ac:dyDescent="0.2">
      <c r="A1035" s="65"/>
      <c r="B1035" s="66"/>
      <c r="D1035" s="66"/>
      <c r="E1035" s="65"/>
      <c r="F1035" s="66"/>
      <c r="G1035" s="65"/>
      <c r="H1035" s="70"/>
      <c r="I1035" s="70"/>
      <c r="J1035" s="66"/>
      <c r="K1035" s="65"/>
      <c r="L1035" s="66"/>
      <c r="M1035" s="71"/>
      <c r="N1035" s="52"/>
      <c r="O1035" s="52"/>
      <c r="P1035" s="51"/>
      <c r="Q1035" s="21"/>
    </row>
    <row r="1036" spans="1:17" x14ac:dyDescent="0.2">
      <c r="A1036" s="65"/>
      <c r="B1036" s="66"/>
      <c r="D1036" s="66"/>
      <c r="E1036" s="65"/>
      <c r="F1036" s="66"/>
      <c r="G1036" s="65"/>
      <c r="H1036" s="65"/>
      <c r="I1036" s="65"/>
      <c r="J1036" s="66"/>
      <c r="K1036" s="65"/>
      <c r="L1036" s="66"/>
      <c r="M1036" s="71"/>
      <c r="N1036" s="52"/>
      <c r="O1036" s="52"/>
      <c r="P1036" s="51"/>
      <c r="Q1036" s="21"/>
    </row>
    <row r="1037" spans="1:17" x14ac:dyDescent="0.2">
      <c r="A1037" s="65"/>
      <c r="B1037" s="66"/>
      <c r="D1037" s="66"/>
      <c r="E1037" s="65"/>
      <c r="F1037" s="66"/>
      <c r="G1037" s="65"/>
      <c r="H1037" s="70"/>
      <c r="I1037" s="70"/>
      <c r="J1037" s="66"/>
      <c r="K1037" s="65"/>
      <c r="L1037" s="66"/>
      <c r="M1037" s="69"/>
      <c r="N1037" s="49"/>
      <c r="O1037" s="49"/>
      <c r="P1037" s="50"/>
      <c r="Q1037" s="21"/>
    </row>
    <row r="1038" spans="1:17" x14ac:dyDescent="0.2">
      <c r="A1038" s="65"/>
      <c r="B1038" s="66"/>
      <c r="D1038" s="66"/>
      <c r="E1038" s="65"/>
      <c r="F1038" s="66"/>
      <c r="G1038" s="72"/>
      <c r="H1038" s="70"/>
      <c r="I1038" s="70"/>
      <c r="J1038" s="66"/>
      <c r="K1038" s="65"/>
      <c r="L1038" s="66"/>
      <c r="M1038" s="69"/>
      <c r="N1038" s="49"/>
      <c r="O1038" s="49"/>
      <c r="P1038" s="50"/>
      <c r="Q1038" s="21"/>
    </row>
    <row r="1039" spans="1:17" x14ac:dyDescent="0.2">
      <c r="A1039" s="65"/>
      <c r="B1039" s="66"/>
      <c r="D1039" s="66"/>
      <c r="E1039" s="65"/>
      <c r="F1039" s="66"/>
      <c r="G1039" s="72"/>
      <c r="H1039" s="65"/>
      <c r="I1039" s="65"/>
      <c r="J1039" s="66"/>
      <c r="K1039" s="65"/>
      <c r="L1039" s="66"/>
      <c r="M1039" s="69"/>
      <c r="N1039" s="49"/>
      <c r="O1039" s="49"/>
      <c r="P1039" s="50"/>
      <c r="Q1039" s="21"/>
    </row>
    <row r="1040" spans="1:17" x14ac:dyDescent="0.2">
      <c r="A1040" s="67"/>
      <c r="B1040" s="73"/>
      <c r="D1040" s="66"/>
      <c r="E1040" s="65"/>
      <c r="F1040" s="66"/>
      <c r="G1040" s="72"/>
      <c r="H1040" s="65"/>
      <c r="I1040" s="65"/>
      <c r="J1040" s="66"/>
      <c r="K1040" s="65"/>
      <c r="L1040" s="66"/>
      <c r="M1040" s="69"/>
      <c r="N1040" s="49"/>
      <c r="O1040" s="49"/>
      <c r="P1040" s="50"/>
      <c r="Q1040" s="21"/>
    </row>
    <row r="1041" spans="1:17" x14ac:dyDescent="0.2">
      <c r="A1041" s="67"/>
      <c r="B1041" s="73"/>
      <c r="D1041" s="66"/>
      <c r="E1041" s="65"/>
      <c r="F1041" s="66"/>
      <c r="G1041" s="72"/>
      <c r="H1041" s="65"/>
      <c r="I1041" s="74"/>
      <c r="J1041" s="66"/>
      <c r="K1041" s="65"/>
      <c r="L1041" s="66"/>
      <c r="M1041" s="64"/>
      <c r="N1041" s="52"/>
      <c r="O1041" s="52"/>
      <c r="P1041" s="50"/>
    </row>
    <row r="1042" spans="1:17" x14ac:dyDescent="0.2">
      <c r="A1042" s="67"/>
      <c r="B1042" s="73"/>
      <c r="D1042" s="66"/>
      <c r="E1042" s="65"/>
      <c r="F1042" s="66"/>
      <c r="G1042" s="72"/>
      <c r="H1042" s="67"/>
      <c r="I1042" s="67"/>
      <c r="J1042" s="66"/>
      <c r="K1042" s="65"/>
      <c r="L1042" s="66"/>
      <c r="M1042" s="64"/>
      <c r="N1042" s="56"/>
      <c r="O1042" s="56"/>
      <c r="P1042" s="50"/>
    </row>
    <row r="1043" spans="1:17" x14ac:dyDescent="0.2">
      <c r="A1043" s="67"/>
      <c r="B1043" s="73"/>
      <c r="D1043" s="66"/>
      <c r="E1043" s="65"/>
      <c r="F1043" s="66"/>
      <c r="G1043" s="64"/>
      <c r="H1043" s="67"/>
      <c r="I1043" s="67"/>
      <c r="J1043" s="66"/>
      <c r="K1043" s="65"/>
      <c r="L1043" s="66"/>
      <c r="M1043" s="64"/>
      <c r="N1043" s="56"/>
      <c r="O1043" s="56"/>
      <c r="P1043" s="50"/>
    </row>
    <row r="1044" spans="1:17" x14ac:dyDescent="0.2">
      <c r="A1044" s="67"/>
      <c r="B1044" s="73"/>
      <c r="D1044" s="66"/>
      <c r="E1044" s="65"/>
      <c r="F1044" s="66"/>
      <c r="G1044" s="64"/>
      <c r="H1044" s="67"/>
      <c r="I1044" s="67"/>
      <c r="J1044" s="66"/>
      <c r="K1044" s="65"/>
      <c r="L1044" s="66"/>
      <c r="M1044" s="75"/>
      <c r="N1044" s="56"/>
      <c r="O1044" s="56"/>
      <c r="P1044" s="50"/>
    </row>
    <row r="1045" spans="1:17" x14ac:dyDescent="0.2">
      <c r="A1045" s="67"/>
      <c r="B1045" s="73"/>
      <c r="D1045" s="66"/>
      <c r="E1045" s="65"/>
      <c r="F1045" s="66"/>
      <c r="G1045" s="64"/>
      <c r="H1045" s="67"/>
      <c r="I1045" s="67"/>
      <c r="J1045" s="66"/>
      <c r="K1045" s="65"/>
      <c r="L1045" s="66"/>
      <c r="M1045" s="75"/>
      <c r="N1045" s="56"/>
      <c r="O1045" s="56"/>
      <c r="P1045" s="50"/>
    </row>
    <row r="1046" spans="1:17" x14ac:dyDescent="0.2">
      <c r="A1046" s="67"/>
      <c r="B1046" s="73"/>
      <c r="D1046" s="66"/>
      <c r="E1046" s="65"/>
      <c r="F1046" s="66"/>
      <c r="G1046" s="64"/>
      <c r="H1046" s="67"/>
      <c r="I1046" s="67"/>
      <c r="J1046" s="66"/>
      <c r="K1046" s="65"/>
      <c r="L1046" s="66"/>
      <c r="M1046" s="75"/>
      <c r="N1046" s="56"/>
      <c r="O1046" s="56"/>
      <c r="P1046" s="50"/>
    </row>
    <row r="1047" spans="1:17" x14ac:dyDescent="0.2">
      <c r="A1047" s="67"/>
      <c r="B1047" s="73"/>
      <c r="D1047" s="66"/>
      <c r="E1047" s="65"/>
      <c r="F1047" s="66"/>
      <c r="G1047" s="66"/>
      <c r="H1047" s="67"/>
      <c r="I1047" s="67"/>
      <c r="J1047" s="66"/>
      <c r="K1047" s="65"/>
      <c r="L1047" s="66"/>
      <c r="M1047" s="75"/>
      <c r="N1047" s="56"/>
      <c r="O1047" s="56"/>
      <c r="P1047" s="50"/>
    </row>
    <row r="1048" spans="1:17" x14ac:dyDescent="0.2">
      <c r="A1048" s="67"/>
      <c r="B1048" s="73"/>
      <c r="D1048" s="66"/>
      <c r="E1048" s="65"/>
      <c r="F1048" s="66"/>
      <c r="G1048" s="66"/>
      <c r="H1048" s="67"/>
      <c r="I1048" s="67"/>
      <c r="J1048" s="66"/>
      <c r="K1048" s="65"/>
      <c r="L1048" s="66"/>
      <c r="M1048" s="71"/>
      <c r="N1048" s="56"/>
      <c r="O1048" s="56"/>
      <c r="P1048" s="50"/>
    </row>
    <row r="1049" spans="1:17" x14ac:dyDescent="0.2">
      <c r="A1049" s="67"/>
      <c r="B1049" s="73"/>
      <c r="D1049" s="66"/>
      <c r="E1049" s="65"/>
      <c r="F1049" s="66"/>
      <c r="G1049" s="66"/>
      <c r="H1049" s="67"/>
      <c r="I1049" s="67"/>
      <c r="J1049" s="66"/>
      <c r="K1049" s="65"/>
      <c r="L1049" s="66"/>
      <c r="M1049" s="69"/>
      <c r="N1049" s="49"/>
      <c r="O1049" s="49"/>
      <c r="P1049" s="50"/>
      <c r="Q1049" s="21"/>
    </row>
    <row r="1050" spans="1:17" x14ac:dyDescent="0.2">
      <c r="A1050" s="67"/>
      <c r="B1050" s="73"/>
      <c r="D1050" s="66"/>
      <c r="E1050" s="65"/>
      <c r="F1050" s="66"/>
      <c r="G1050" s="66"/>
      <c r="H1050" s="66"/>
      <c r="I1050" s="67"/>
      <c r="J1050" s="66"/>
      <c r="K1050" s="65"/>
      <c r="L1050" s="66"/>
      <c r="M1050" s="69"/>
      <c r="N1050" s="49"/>
      <c r="O1050" s="49"/>
      <c r="P1050" s="50"/>
      <c r="Q1050" s="21"/>
    </row>
    <row r="1051" spans="1:17" ht="15" x14ac:dyDescent="0.2">
      <c r="A1051" s="67"/>
      <c r="B1051" s="73"/>
      <c r="D1051" s="66"/>
      <c r="E1051" s="65"/>
      <c r="F1051" s="66"/>
      <c r="G1051" s="66"/>
      <c r="H1051" s="66"/>
      <c r="I1051" s="76"/>
      <c r="J1051" s="66"/>
      <c r="K1051" s="65"/>
      <c r="L1051" s="66"/>
      <c r="M1051" s="69"/>
      <c r="N1051" s="49"/>
      <c r="O1051" s="49"/>
      <c r="P1051" s="50"/>
      <c r="Q1051" s="21"/>
    </row>
    <row r="1052" spans="1:17" x14ac:dyDescent="0.2">
      <c r="A1052" s="67"/>
      <c r="B1052" s="73"/>
      <c r="C1052" s="66"/>
      <c r="D1052" s="65"/>
      <c r="E1052" s="66"/>
      <c r="F1052" s="65"/>
      <c r="G1052" s="65"/>
      <c r="H1052" s="65"/>
      <c r="I1052" s="66"/>
      <c r="J1052" s="65"/>
      <c r="K1052" s="66"/>
      <c r="L1052" s="69"/>
      <c r="M1052" s="49"/>
      <c r="N1052" s="49"/>
      <c r="O1052" s="50"/>
      <c r="P1052" s="21"/>
    </row>
    <row r="1053" spans="1:17" x14ac:dyDescent="0.2">
      <c r="A1053" s="77"/>
      <c r="B1053" s="78"/>
      <c r="C1053" s="79"/>
      <c r="D1053" s="64"/>
      <c r="E1053" s="64"/>
      <c r="F1053" s="64"/>
      <c r="G1053" s="64"/>
      <c r="H1053" s="79"/>
      <c r="I1053" s="64"/>
      <c r="J1053" s="64"/>
      <c r="K1053" s="64"/>
      <c r="L1053" s="64"/>
      <c r="M1053" s="50"/>
      <c r="N1053" s="50"/>
      <c r="O1053" s="50"/>
    </row>
    <row r="1054" spans="1:17" ht="15" x14ac:dyDescent="0.2">
      <c r="A1054" s="76"/>
      <c r="B1054" s="80"/>
      <c r="C1054" s="81"/>
      <c r="D1054" s="72"/>
      <c r="E1054" s="72"/>
      <c r="F1054" s="152"/>
      <c r="G1054" s="152"/>
      <c r="H1054" s="76"/>
      <c r="I1054" s="76"/>
      <c r="J1054" s="76"/>
      <c r="K1054" s="76"/>
      <c r="L1054" s="75"/>
      <c r="M1054" s="56"/>
      <c r="N1054" s="56"/>
      <c r="O1054" s="50"/>
    </row>
    <row r="1055" spans="1:17" x14ac:dyDescent="0.2">
      <c r="A1055" s="153"/>
      <c r="B1055" s="153"/>
      <c r="C1055" s="153"/>
      <c r="D1055" s="153"/>
      <c r="E1055" s="153"/>
      <c r="F1055" s="64"/>
      <c r="G1055" s="153"/>
      <c r="H1055" s="153"/>
      <c r="I1055" s="153"/>
      <c r="J1055" s="153"/>
      <c r="K1055" s="153"/>
      <c r="L1055" s="82"/>
      <c r="M1055" s="61"/>
      <c r="N1055" s="49"/>
      <c r="O1055" s="50"/>
    </row>
    <row r="1056" spans="1:17" x14ac:dyDescent="0.2">
      <c r="A1056" s="65"/>
      <c r="B1056" s="66"/>
      <c r="D1056" s="65"/>
      <c r="E1056" s="65"/>
      <c r="F1056" s="65"/>
      <c r="G1056" s="65"/>
      <c r="H1056" s="67"/>
      <c r="I1056" s="68"/>
      <c r="J1056" s="66"/>
      <c r="K1056" s="65"/>
      <c r="L1056" s="66"/>
      <c r="M1056" s="69"/>
      <c r="N1056" s="49"/>
      <c r="O1056" s="49"/>
      <c r="P1056" s="50"/>
      <c r="Q1056" s="21"/>
    </row>
    <row r="1057" spans="1:17" x14ac:dyDescent="0.2">
      <c r="A1057" s="65"/>
      <c r="B1057" s="66"/>
      <c r="D1057" s="66"/>
      <c r="E1057" s="65"/>
      <c r="F1057" s="66"/>
      <c r="G1057" s="65"/>
      <c r="H1057" s="70"/>
      <c r="I1057" s="70"/>
      <c r="J1057" s="66"/>
      <c r="K1057" s="65"/>
      <c r="L1057" s="66"/>
      <c r="M1057" s="69"/>
      <c r="N1057" s="49"/>
      <c r="O1057" s="49"/>
      <c r="P1057" s="51"/>
      <c r="Q1057" s="21"/>
    </row>
    <row r="1058" spans="1:17" x14ac:dyDescent="0.2">
      <c r="A1058" s="65"/>
      <c r="B1058" s="66"/>
      <c r="D1058" s="66"/>
      <c r="E1058" s="65"/>
      <c r="F1058" s="66"/>
      <c r="G1058" s="65"/>
      <c r="H1058" s="70"/>
      <c r="I1058" s="70"/>
      <c r="J1058" s="66"/>
      <c r="K1058" s="65"/>
      <c r="L1058" s="66"/>
      <c r="M1058" s="69"/>
      <c r="N1058" s="49"/>
      <c r="O1058" s="49"/>
      <c r="P1058" s="51"/>
      <c r="Q1058" s="21"/>
    </row>
    <row r="1059" spans="1:17" x14ac:dyDescent="0.2">
      <c r="A1059" s="65"/>
      <c r="B1059" s="66"/>
      <c r="D1059" s="66"/>
      <c r="E1059" s="65"/>
      <c r="F1059" s="66"/>
      <c r="G1059" s="65"/>
      <c r="H1059" s="70"/>
      <c r="I1059" s="70"/>
      <c r="J1059" s="66"/>
      <c r="K1059" s="65"/>
      <c r="L1059" s="66"/>
      <c r="M1059" s="69"/>
      <c r="N1059" s="49"/>
      <c r="O1059" s="49"/>
      <c r="P1059" s="51"/>
      <c r="Q1059" s="21"/>
    </row>
    <row r="1060" spans="1:17" x14ac:dyDescent="0.2">
      <c r="A1060" s="65"/>
      <c r="B1060" s="66"/>
      <c r="D1060" s="66"/>
      <c r="E1060" s="65"/>
      <c r="F1060" s="66"/>
      <c r="G1060" s="65"/>
      <c r="H1060" s="70"/>
      <c r="I1060" s="70"/>
      <c r="J1060" s="66"/>
      <c r="K1060" s="65"/>
      <c r="L1060" s="66"/>
      <c r="M1060" s="69"/>
      <c r="N1060" s="49"/>
      <c r="O1060" s="49"/>
      <c r="P1060" s="51"/>
      <c r="Q1060" s="21"/>
    </row>
    <row r="1061" spans="1:17" x14ac:dyDescent="0.2">
      <c r="A1061" s="65"/>
      <c r="B1061" s="66"/>
      <c r="D1061" s="66"/>
      <c r="E1061" s="65"/>
      <c r="F1061" s="66"/>
      <c r="G1061" s="65"/>
      <c r="H1061" s="70"/>
      <c r="I1061" s="70"/>
      <c r="J1061" s="66"/>
      <c r="K1061" s="65"/>
      <c r="L1061" s="66"/>
      <c r="M1061" s="69"/>
      <c r="N1061" s="49"/>
      <c r="O1061" s="49"/>
      <c r="P1061" s="51"/>
      <c r="Q1061" s="21"/>
    </row>
    <row r="1062" spans="1:17" x14ac:dyDescent="0.2">
      <c r="A1062" s="65"/>
      <c r="B1062" s="66"/>
      <c r="D1062" s="66"/>
      <c r="E1062" s="65"/>
      <c r="F1062" s="66"/>
      <c r="G1062" s="64"/>
      <c r="H1062" s="70"/>
      <c r="I1062" s="70"/>
      <c r="J1062" s="66"/>
      <c r="K1062" s="65"/>
      <c r="L1062" s="66"/>
      <c r="M1062" s="69"/>
      <c r="N1062" s="49"/>
      <c r="O1062" s="49"/>
      <c r="P1062" s="51"/>
      <c r="Q1062" s="21"/>
    </row>
    <row r="1063" spans="1:17" x14ac:dyDescent="0.2">
      <c r="A1063" s="65"/>
      <c r="B1063" s="66"/>
      <c r="D1063" s="66"/>
      <c r="E1063" s="65"/>
      <c r="F1063" s="66"/>
      <c r="G1063" s="64"/>
      <c r="H1063" s="70"/>
      <c r="I1063" s="70"/>
      <c r="J1063" s="66"/>
      <c r="K1063" s="65"/>
      <c r="L1063" s="66"/>
      <c r="M1063" s="69"/>
      <c r="N1063" s="49"/>
      <c r="O1063" s="49"/>
      <c r="P1063" s="51"/>
      <c r="Q1063" s="21"/>
    </row>
    <row r="1064" spans="1:17" x14ac:dyDescent="0.2">
      <c r="A1064" s="65"/>
      <c r="B1064" s="66"/>
      <c r="D1064" s="66"/>
      <c r="E1064" s="65"/>
      <c r="F1064" s="66"/>
      <c r="G1064" s="64"/>
      <c r="H1064" s="70"/>
      <c r="I1064" s="70"/>
      <c r="J1064" s="66"/>
      <c r="K1064" s="65"/>
      <c r="L1064" s="66"/>
      <c r="M1064" s="71"/>
      <c r="N1064" s="52"/>
      <c r="O1064" s="52"/>
      <c r="P1064" s="51"/>
      <c r="Q1064" s="21"/>
    </row>
    <row r="1065" spans="1:17" x14ac:dyDescent="0.2">
      <c r="A1065" s="65"/>
      <c r="B1065" s="66"/>
      <c r="D1065" s="66"/>
      <c r="E1065" s="65"/>
      <c r="F1065" s="66"/>
      <c r="G1065" s="65"/>
      <c r="H1065" s="70"/>
      <c r="I1065" s="70"/>
      <c r="J1065" s="66"/>
      <c r="K1065" s="65"/>
      <c r="L1065" s="66"/>
      <c r="M1065" s="69"/>
      <c r="N1065" s="49"/>
      <c r="O1065" s="49"/>
      <c r="P1065" s="51"/>
      <c r="Q1065" s="21"/>
    </row>
    <row r="1066" spans="1:17" x14ac:dyDescent="0.2">
      <c r="A1066" s="65"/>
      <c r="B1066" s="66"/>
      <c r="D1066" s="66"/>
      <c r="E1066" s="65"/>
      <c r="F1066" s="66"/>
      <c r="G1066" s="65"/>
      <c r="H1066" s="70"/>
      <c r="I1066" s="70"/>
      <c r="J1066" s="66"/>
      <c r="K1066" s="65"/>
      <c r="L1066" s="66"/>
      <c r="M1066" s="71"/>
      <c r="N1066" s="52"/>
      <c r="O1066" s="52"/>
      <c r="P1066" s="51"/>
      <c r="Q1066" s="21"/>
    </row>
    <row r="1067" spans="1:17" x14ac:dyDescent="0.2">
      <c r="A1067" s="65"/>
      <c r="B1067" s="66"/>
      <c r="D1067" s="66"/>
      <c r="E1067" s="65"/>
      <c r="F1067" s="66"/>
      <c r="G1067" s="65"/>
      <c r="H1067" s="65"/>
      <c r="I1067" s="65"/>
      <c r="J1067" s="66"/>
      <c r="K1067" s="65"/>
      <c r="L1067" s="66"/>
      <c r="M1067" s="71"/>
      <c r="N1067" s="52"/>
      <c r="O1067" s="52"/>
      <c r="P1067" s="51"/>
      <c r="Q1067" s="21"/>
    </row>
    <row r="1068" spans="1:17" x14ac:dyDescent="0.2">
      <c r="A1068" s="65"/>
      <c r="B1068" s="66"/>
      <c r="D1068" s="66"/>
      <c r="E1068" s="65"/>
      <c r="F1068" s="66"/>
      <c r="G1068" s="65"/>
      <c r="H1068" s="70"/>
      <c r="I1068" s="70"/>
      <c r="J1068" s="66"/>
      <c r="K1068" s="65"/>
      <c r="L1068" s="66"/>
      <c r="M1068" s="69"/>
      <c r="N1068" s="49"/>
      <c r="O1068" s="49"/>
      <c r="P1068" s="50"/>
      <c r="Q1068" s="21"/>
    </row>
    <row r="1069" spans="1:17" x14ac:dyDescent="0.2">
      <c r="A1069" s="65"/>
      <c r="B1069" s="66"/>
      <c r="D1069" s="66"/>
      <c r="E1069" s="65"/>
      <c r="F1069" s="66"/>
      <c r="G1069" s="72"/>
      <c r="H1069" s="70"/>
      <c r="I1069" s="70"/>
      <c r="J1069" s="66"/>
      <c r="K1069" s="65"/>
      <c r="L1069" s="66"/>
      <c r="M1069" s="69"/>
      <c r="N1069" s="49"/>
      <c r="O1069" s="49"/>
      <c r="P1069" s="50"/>
      <c r="Q1069" s="21"/>
    </row>
    <row r="1070" spans="1:17" x14ac:dyDescent="0.2">
      <c r="A1070" s="65"/>
      <c r="B1070" s="66"/>
      <c r="D1070" s="66"/>
      <c r="E1070" s="65"/>
      <c r="F1070" s="66"/>
      <c r="G1070" s="72"/>
      <c r="H1070" s="65"/>
      <c r="I1070" s="65"/>
      <c r="J1070" s="66"/>
      <c r="K1070" s="65"/>
      <c r="L1070" s="66"/>
      <c r="M1070" s="69"/>
      <c r="N1070" s="49"/>
      <c r="O1070" s="49"/>
      <c r="P1070" s="50"/>
      <c r="Q1070" s="21"/>
    </row>
    <row r="1071" spans="1:17" x14ac:dyDescent="0.2">
      <c r="A1071" s="67"/>
      <c r="B1071" s="73"/>
      <c r="D1071" s="66"/>
      <c r="E1071" s="65"/>
      <c r="F1071" s="66"/>
      <c r="G1071" s="72"/>
      <c r="H1071" s="65"/>
      <c r="I1071" s="65"/>
      <c r="J1071" s="66"/>
      <c r="K1071" s="65"/>
      <c r="L1071" s="66"/>
      <c r="M1071" s="69"/>
      <c r="N1071" s="49"/>
      <c r="O1071" s="49"/>
      <c r="P1071" s="50"/>
      <c r="Q1071" s="21"/>
    </row>
    <row r="1072" spans="1:17" x14ac:dyDescent="0.2">
      <c r="A1072" s="67"/>
      <c r="B1072" s="73"/>
      <c r="D1072" s="66"/>
      <c r="E1072" s="65"/>
      <c r="F1072" s="66"/>
      <c r="G1072" s="72"/>
      <c r="H1072" s="65"/>
      <c r="I1072" s="74"/>
      <c r="J1072" s="66"/>
      <c r="K1072" s="65"/>
      <c r="L1072" s="66"/>
      <c r="M1072" s="64"/>
      <c r="N1072" s="52"/>
      <c r="O1072" s="52"/>
      <c r="P1072" s="50"/>
    </row>
    <row r="1073" spans="1:17" x14ac:dyDescent="0.2">
      <c r="A1073" s="67"/>
      <c r="B1073" s="73"/>
      <c r="D1073" s="66"/>
      <c r="E1073" s="65"/>
      <c r="F1073" s="66"/>
      <c r="G1073" s="72"/>
      <c r="H1073" s="67"/>
      <c r="I1073" s="67"/>
      <c r="J1073" s="66"/>
      <c r="K1073" s="65"/>
      <c r="L1073" s="66"/>
      <c r="M1073" s="64"/>
      <c r="N1073" s="56"/>
      <c r="O1073" s="56"/>
      <c r="P1073" s="50"/>
    </row>
    <row r="1074" spans="1:17" x14ac:dyDescent="0.2">
      <c r="A1074" s="67"/>
      <c r="B1074" s="73"/>
      <c r="D1074" s="66"/>
      <c r="E1074" s="65"/>
      <c r="F1074" s="66"/>
      <c r="G1074" s="64"/>
      <c r="H1074" s="67"/>
      <c r="I1074" s="67"/>
      <c r="J1074" s="66"/>
      <c r="K1074" s="65"/>
      <c r="L1074" s="66"/>
      <c r="M1074" s="64"/>
      <c r="N1074" s="56"/>
      <c r="O1074" s="56"/>
      <c r="P1074" s="50"/>
    </row>
    <row r="1075" spans="1:17" x14ac:dyDescent="0.2">
      <c r="A1075" s="67"/>
      <c r="B1075" s="73"/>
      <c r="D1075" s="66"/>
      <c r="E1075" s="65"/>
      <c r="F1075" s="66"/>
      <c r="G1075" s="64"/>
      <c r="H1075" s="67"/>
      <c r="I1075" s="67"/>
      <c r="J1075" s="66"/>
      <c r="K1075" s="65"/>
      <c r="L1075" s="66"/>
      <c r="M1075" s="75"/>
      <c r="N1075" s="56"/>
      <c r="O1075" s="56"/>
      <c r="P1075" s="50"/>
    </row>
    <row r="1076" spans="1:17" x14ac:dyDescent="0.2">
      <c r="A1076" s="67"/>
      <c r="B1076" s="73"/>
      <c r="D1076" s="66"/>
      <c r="E1076" s="65"/>
      <c r="F1076" s="66"/>
      <c r="G1076" s="64"/>
      <c r="H1076" s="67"/>
      <c r="I1076" s="67"/>
      <c r="J1076" s="66"/>
      <c r="K1076" s="65"/>
      <c r="L1076" s="66"/>
      <c r="M1076" s="75"/>
      <c r="N1076" s="56"/>
      <c r="O1076" s="56"/>
      <c r="P1076" s="50"/>
    </row>
    <row r="1077" spans="1:17" x14ac:dyDescent="0.2">
      <c r="A1077" s="67"/>
      <c r="B1077" s="73"/>
      <c r="D1077" s="66"/>
      <c r="E1077" s="65"/>
      <c r="F1077" s="66"/>
      <c r="G1077" s="64"/>
      <c r="H1077" s="67"/>
      <c r="I1077" s="67"/>
      <c r="J1077" s="66"/>
      <c r="K1077" s="65"/>
      <c r="L1077" s="66"/>
      <c r="M1077" s="75"/>
      <c r="N1077" s="56"/>
      <c r="O1077" s="56"/>
      <c r="P1077" s="50"/>
    </row>
    <row r="1078" spans="1:17" x14ac:dyDescent="0.2">
      <c r="A1078" s="67"/>
      <c r="B1078" s="73"/>
      <c r="D1078" s="66"/>
      <c r="E1078" s="65"/>
      <c r="F1078" s="66"/>
      <c r="G1078" s="66"/>
      <c r="H1078" s="67"/>
      <c r="I1078" s="67"/>
      <c r="J1078" s="66"/>
      <c r="K1078" s="65"/>
      <c r="L1078" s="66"/>
      <c r="M1078" s="75"/>
      <c r="N1078" s="56"/>
      <c r="O1078" s="56"/>
      <c r="P1078" s="50"/>
    </row>
    <row r="1079" spans="1:17" x14ac:dyDescent="0.2">
      <c r="A1079" s="67"/>
      <c r="B1079" s="73"/>
      <c r="D1079" s="66"/>
      <c r="E1079" s="65"/>
      <c r="F1079" s="66"/>
      <c r="G1079" s="66"/>
      <c r="H1079" s="67"/>
      <c r="I1079" s="67"/>
      <c r="J1079" s="66"/>
      <c r="K1079" s="65"/>
      <c r="L1079" s="66"/>
      <c r="M1079" s="71"/>
      <c r="N1079" s="56"/>
      <c r="O1079" s="56"/>
      <c r="P1079" s="50"/>
    </row>
    <row r="1080" spans="1:17" x14ac:dyDescent="0.2">
      <c r="A1080" s="67"/>
      <c r="B1080" s="73"/>
      <c r="D1080" s="66"/>
      <c r="E1080" s="65"/>
      <c r="F1080" s="66"/>
      <c r="G1080" s="66"/>
      <c r="H1080" s="67"/>
      <c r="I1080" s="67"/>
      <c r="J1080" s="66"/>
      <c r="K1080" s="65"/>
      <c r="L1080" s="66"/>
      <c r="M1080" s="69"/>
      <c r="N1080" s="49"/>
      <c r="O1080" s="49"/>
      <c r="P1080" s="50"/>
      <c r="Q1080" s="21"/>
    </row>
    <row r="1081" spans="1:17" x14ac:dyDescent="0.2">
      <c r="A1081" s="67"/>
      <c r="B1081" s="73"/>
      <c r="D1081" s="66"/>
      <c r="E1081" s="65"/>
      <c r="F1081" s="66"/>
      <c r="G1081" s="66"/>
      <c r="H1081" s="66"/>
      <c r="I1081" s="67"/>
      <c r="J1081" s="66"/>
      <c r="K1081" s="65"/>
      <c r="L1081" s="66"/>
      <c r="M1081" s="69"/>
      <c r="N1081" s="49"/>
      <c r="O1081" s="49"/>
      <c r="P1081" s="50"/>
      <c r="Q1081" s="21"/>
    </row>
    <row r="1082" spans="1:17" ht="15" x14ac:dyDescent="0.2">
      <c r="A1082" s="67"/>
      <c r="B1082" s="73"/>
      <c r="D1082" s="66"/>
      <c r="E1082" s="65"/>
      <c r="F1082" s="66"/>
      <c r="G1082" s="66"/>
      <c r="H1082" s="66"/>
      <c r="I1082" s="76"/>
      <c r="J1082" s="66"/>
      <c r="K1082" s="65"/>
      <c r="L1082" s="66"/>
      <c r="M1082" s="69"/>
      <c r="N1082" s="49"/>
      <c r="O1082" s="49"/>
      <c r="P1082" s="50"/>
      <c r="Q1082" s="21"/>
    </row>
    <row r="1083" spans="1:17" x14ac:dyDescent="0.2">
      <c r="A1083" s="67"/>
      <c r="B1083" s="73"/>
      <c r="C1083" s="66"/>
      <c r="D1083" s="65"/>
      <c r="E1083" s="66"/>
      <c r="F1083" s="65"/>
      <c r="G1083" s="65"/>
      <c r="H1083" s="65"/>
      <c r="I1083" s="66"/>
      <c r="J1083" s="65"/>
      <c r="K1083" s="66"/>
      <c r="L1083" s="69"/>
      <c r="M1083" s="49"/>
      <c r="N1083" s="49"/>
      <c r="O1083" s="50"/>
      <c r="P1083" s="21"/>
    </row>
    <row r="1084" spans="1:17" x14ac:dyDescent="0.2">
      <c r="A1084" s="77"/>
      <c r="B1084" s="78"/>
      <c r="C1084" s="79"/>
      <c r="D1084" s="64"/>
      <c r="E1084" s="64"/>
      <c r="F1084" s="64"/>
      <c r="G1084" s="64"/>
      <c r="H1084" s="79"/>
      <c r="I1084" s="64"/>
      <c r="J1084" s="64"/>
      <c r="K1084" s="64"/>
      <c r="L1084" s="64"/>
      <c r="M1084" s="50"/>
      <c r="N1084" s="50"/>
      <c r="O1084" s="50"/>
    </row>
    <row r="1085" spans="1:17" ht="15" x14ac:dyDescent="0.2">
      <c r="A1085" s="76"/>
      <c r="B1085" s="80"/>
      <c r="C1085" s="81"/>
      <c r="D1085" s="72"/>
      <c r="E1085" s="72"/>
      <c r="F1085" s="152"/>
      <c r="G1085" s="152"/>
      <c r="H1085" s="76"/>
      <c r="I1085" s="76"/>
      <c r="J1085" s="76"/>
      <c r="K1085" s="76"/>
      <c r="L1085" s="75"/>
      <c r="M1085" s="56"/>
      <c r="N1085" s="56"/>
      <c r="O1085" s="50"/>
    </row>
    <row r="1086" spans="1:17" x14ac:dyDescent="0.2">
      <c r="A1086" s="153"/>
      <c r="B1086" s="153"/>
      <c r="C1086" s="153"/>
      <c r="D1086" s="153"/>
      <c r="E1086" s="153"/>
      <c r="F1086" s="64"/>
      <c r="G1086" s="153"/>
      <c r="H1086" s="153"/>
      <c r="I1086" s="153"/>
      <c r="J1086" s="153"/>
      <c r="K1086" s="153"/>
      <c r="L1086" s="82"/>
      <c r="M1086" s="61"/>
      <c r="N1086" s="49"/>
      <c r="O1086" s="50"/>
    </row>
    <row r="1087" spans="1:17" x14ac:dyDescent="0.2">
      <c r="A1087" s="65"/>
      <c r="B1087" s="66"/>
      <c r="D1087" s="65"/>
      <c r="E1087" s="65"/>
      <c r="F1087" s="65"/>
      <c r="G1087" s="65"/>
      <c r="H1087" s="67"/>
      <c r="I1087" s="68"/>
      <c r="J1087" s="66"/>
      <c r="K1087" s="65"/>
      <c r="L1087" s="66"/>
      <c r="M1087" s="69"/>
      <c r="N1087" s="49"/>
      <c r="O1087" s="49"/>
      <c r="P1087" s="50"/>
      <c r="Q1087" s="21"/>
    </row>
    <row r="1088" spans="1:17" x14ac:dyDescent="0.2">
      <c r="A1088" s="65"/>
      <c r="B1088" s="66"/>
      <c r="D1088" s="66"/>
      <c r="E1088" s="65"/>
      <c r="F1088" s="66"/>
      <c r="G1088" s="65"/>
      <c r="H1088" s="70"/>
      <c r="I1088" s="70"/>
      <c r="J1088" s="66"/>
      <c r="K1088" s="65"/>
      <c r="L1088" s="66"/>
      <c r="M1088" s="69"/>
      <c r="N1088" s="49"/>
      <c r="O1088" s="49"/>
      <c r="P1088" s="51"/>
      <c r="Q1088" s="21"/>
    </row>
    <row r="1089" spans="1:17" x14ac:dyDescent="0.2">
      <c r="A1089" s="65"/>
      <c r="B1089" s="66"/>
      <c r="D1089" s="66"/>
      <c r="E1089" s="65"/>
      <c r="F1089" s="66"/>
      <c r="G1089" s="65"/>
      <c r="H1089" s="70"/>
      <c r="I1089" s="70"/>
      <c r="J1089" s="66"/>
      <c r="K1089" s="65"/>
      <c r="L1089" s="66"/>
      <c r="M1089" s="69"/>
      <c r="N1089" s="49"/>
      <c r="O1089" s="49"/>
      <c r="P1089" s="51"/>
      <c r="Q1089" s="21"/>
    </row>
    <row r="1090" spans="1:17" x14ac:dyDescent="0.2">
      <c r="A1090" s="65"/>
      <c r="B1090" s="66"/>
      <c r="D1090" s="66"/>
      <c r="E1090" s="65"/>
      <c r="F1090" s="66"/>
      <c r="G1090" s="65"/>
      <c r="H1090" s="70"/>
      <c r="I1090" s="70"/>
      <c r="J1090" s="66"/>
      <c r="K1090" s="65"/>
      <c r="L1090" s="66"/>
      <c r="M1090" s="69"/>
      <c r="N1090" s="49"/>
      <c r="O1090" s="49"/>
      <c r="P1090" s="51"/>
      <c r="Q1090" s="21"/>
    </row>
    <row r="1091" spans="1:17" x14ac:dyDescent="0.2">
      <c r="A1091" s="65"/>
      <c r="B1091" s="66"/>
      <c r="D1091" s="66"/>
      <c r="E1091" s="65"/>
      <c r="F1091" s="66"/>
      <c r="G1091" s="65"/>
      <c r="H1091" s="70"/>
      <c r="I1091" s="70"/>
      <c r="J1091" s="66"/>
      <c r="K1091" s="65"/>
      <c r="L1091" s="66"/>
      <c r="M1091" s="69"/>
      <c r="N1091" s="49"/>
      <c r="O1091" s="49"/>
      <c r="P1091" s="51"/>
      <c r="Q1091" s="21"/>
    </row>
    <row r="1092" spans="1:17" x14ac:dyDescent="0.2">
      <c r="A1092" s="65"/>
      <c r="B1092" s="66"/>
      <c r="D1092" s="66"/>
      <c r="E1092" s="65"/>
      <c r="F1092" s="66"/>
      <c r="G1092" s="65"/>
      <c r="H1092" s="70"/>
      <c r="I1092" s="70"/>
      <c r="J1092" s="66"/>
      <c r="K1092" s="65"/>
      <c r="L1092" s="66"/>
      <c r="M1092" s="69"/>
      <c r="N1092" s="49"/>
      <c r="O1092" s="49"/>
      <c r="P1092" s="51"/>
      <c r="Q1092" s="21"/>
    </row>
    <row r="1093" spans="1:17" x14ac:dyDescent="0.2">
      <c r="A1093" s="65"/>
      <c r="B1093" s="66"/>
      <c r="D1093" s="66"/>
      <c r="E1093" s="65"/>
      <c r="F1093" s="66"/>
      <c r="G1093" s="64"/>
      <c r="H1093" s="70"/>
      <c r="I1093" s="70"/>
      <c r="J1093" s="66"/>
      <c r="K1093" s="65"/>
      <c r="L1093" s="66"/>
      <c r="M1093" s="69"/>
      <c r="N1093" s="49"/>
      <c r="O1093" s="49"/>
      <c r="P1093" s="51"/>
      <c r="Q1093" s="21"/>
    </row>
    <row r="1094" spans="1:17" x14ac:dyDescent="0.2">
      <c r="A1094" s="65"/>
      <c r="B1094" s="66"/>
      <c r="D1094" s="66"/>
      <c r="E1094" s="65"/>
      <c r="F1094" s="66"/>
      <c r="G1094" s="64"/>
      <c r="H1094" s="70"/>
      <c r="I1094" s="70"/>
      <c r="J1094" s="66"/>
      <c r="K1094" s="65"/>
      <c r="L1094" s="66"/>
      <c r="M1094" s="69"/>
      <c r="N1094" s="49"/>
      <c r="O1094" s="49"/>
      <c r="P1094" s="51"/>
      <c r="Q1094" s="21"/>
    </row>
    <row r="1095" spans="1:17" x14ac:dyDescent="0.2">
      <c r="A1095" s="65"/>
      <c r="B1095" s="66"/>
      <c r="D1095" s="66"/>
      <c r="E1095" s="65"/>
      <c r="F1095" s="66"/>
      <c r="G1095" s="64"/>
      <c r="H1095" s="70"/>
      <c r="I1095" s="70"/>
      <c r="J1095" s="66"/>
      <c r="K1095" s="65"/>
      <c r="L1095" s="66"/>
      <c r="M1095" s="71"/>
      <c r="N1095" s="52"/>
      <c r="O1095" s="52"/>
      <c r="P1095" s="51"/>
      <c r="Q1095" s="21"/>
    </row>
    <row r="1096" spans="1:17" x14ac:dyDescent="0.2">
      <c r="A1096" s="65"/>
      <c r="B1096" s="66"/>
      <c r="D1096" s="66"/>
      <c r="E1096" s="65"/>
      <c r="F1096" s="66"/>
      <c r="G1096" s="65"/>
      <c r="H1096" s="70"/>
      <c r="I1096" s="70"/>
      <c r="J1096" s="66"/>
      <c r="K1096" s="65"/>
      <c r="L1096" s="66"/>
      <c r="M1096" s="69"/>
      <c r="N1096" s="49"/>
      <c r="O1096" s="49"/>
      <c r="P1096" s="51"/>
      <c r="Q1096" s="21"/>
    </row>
    <row r="1097" spans="1:17" x14ac:dyDescent="0.2">
      <c r="A1097" s="65"/>
      <c r="B1097" s="66"/>
      <c r="D1097" s="66"/>
      <c r="E1097" s="65"/>
      <c r="F1097" s="66"/>
      <c r="G1097" s="65"/>
      <c r="H1097" s="70"/>
      <c r="I1097" s="70"/>
      <c r="J1097" s="66"/>
      <c r="K1097" s="65"/>
      <c r="L1097" s="66"/>
      <c r="M1097" s="71"/>
      <c r="N1097" s="52"/>
      <c r="O1097" s="52"/>
      <c r="P1097" s="51"/>
      <c r="Q1097" s="21"/>
    </row>
    <row r="1098" spans="1:17" x14ac:dyDescent="0.2">
      <c r="A1098" s="65"/>
      <c r="B1098" s="66"/>
      <c r="D1098" s="66"/>
      <c r="E1098" s="65"/>
      <c r="F1098" s="66"/>
      <c r="G1098" s="65"/>
      <c r="H1098" s="65"/>
      <c r="I1098" s="65"/>
      <c r="J1098" s="66"/>
      <c r="K1098" s="65"/>
      <c r="L1098" s="66"/>
      <c r="M1098" s="71"/>
      <c r="N1098" s="52"/>
      <c r="O1098" s="52"/>
      <c r="P1098" s="51"/>
      <c r="Q1098" s="21"/>
    </row>
    <row r="1099" spans="1:17" x14ac:dyDescent="0.2">
      <c r="A1099" s="65"/>
      <c r="B1099" s="66"/>
      <c r="D1099" s="66"/>
      <c r="E1099" s="65"/>
      <c r="F1099" s="66"/>
      <c r="G1099" s="65"/>
      <c r="H1099" s="70"/>
      <c r="I1099" s="70"/>
      <c r="J1099" s="66"/>
      <c r="K1099" s="65"/>
      <c r="L1099" s="66"/>
      <c r="M1099" s="69"/>
      <c r="N1099" s="49"/>
      <c r="O1099" s="49"/>
      <c r="P1099" s="50"/>
      <c r="Q1099" s="21"/>
    </row>
    <row r="1100" spans="1:17" x14ac:dyDescent="0.2">
      <c r="A1100" s="65"/>
      <c r="B1100" s="66"/>
      <c r="D1100" s="66"/>
      <c r="E1100" s="65"/>
      <c r="F1100" s="66"/>
      <c r="G1100" s="72"/>
      <c r="H1100" s="70"/>
      <c r="I1100" s="70"/>
      <c r="J1100" s="66"/>
      <c r="K1100" s="65"/>
      <c r="L1100" s="66"/>
      <c r="M1100" s="69"/>
      <c r="N1100" s="49"/>
      <c r="O1100" s="49"/>
      <c r="P1100" s="50"/>
      <c r="Q1100" s="21"/>
    </row>
    <row r="1101" spans="1:17" x14ac:dyDescent="0.2">
      <c r="A1101" s="65"/>
      <c r="B1101" s="66"/>
      <c r="D1101" s="66"/>
      <c r="E1101" s="65"/>
      <c r="F1101" s="66"/>
      <c r="G1101" s="72"/>
      <c r="H1101" s="65"/>
      <c r="I1101" s="65"/>
      <c r="J1101" s="66"/>
      <c r="K1101" s="65"/>
      <c r="L1101" s="66"/>
      <c r="M1101" s="69"/>
      <c r="N1101" s="49"/>
      <c r="O1101" s="49"/>
      <c r="P1101" s="50"/>
      <c r="Q1101" s="21"/>
    </row>
    <row r="1102" spans="1:17" x14ac:dyDescent="0.2">
      <c r="A1102" s="67"/>
      <c r="B1102" s="73"/>
      <c r="D1102" s="66"/>
      <c r="E1102" s="65"/>
      <c r="F1102" s="66"/>
      <c r="G1102" s="72"/>
      <c r="H1102" s="65"/>
      <c r="I1102" s="65"/>
      <c r="J1102" s="66"/>
      <c r="K1102" s="65"/>
      <c r="L1102" s="66"/>
      <c r="M1102" s="69"/>
      <c r="N1102" s="49"/>
      <c r="O1102" s="49"/>
      <c r="P1102" s="50"/>
      <c r="Q1102" s="21"/>
    </row>
    <row r="1103" spans="1:17" x14ac:dyDescent="0.2">
      <c r="A1103" s="67"/>
      <c r="B1103" s="73"/>
      <c r="D1103" s="66"/>
      <c r="E1103" s="65"/>
      <c r="F1103" s="66"/>
      <c r="G1103" s="72"/>
      <c r="H1103" s="65"/>
      <c r="I1103" s="74"/>
      <c r="J1103" s="66"/>
      <c r="K1103" s="65"/>
      <c r="L1103" s="66"/>
      <c r="M1103" s="64"/>
      <c r="N1103" s="52"/>
      <c r="O1103" s="52"/>
      <c r="P1103" s="50"/>
    </row>
    <row r="1104" spans="1:17" x14ac:dyDescent="0.2">
      <c r="A1104" s="67"/>
      <c r="B1104" s="73"/>
      <c r="D1104" s="66"/>
      <c r="E1104" s="65"/>
      <c r="F1104" s="66"/>
      <c r="G1104" s="72"/>
      <c r="H1104" s="67"/>
      <c r="I1104" s="67"/>
      <c r="J1104" s="66"/>
      <c r="K1104" s="65"/>
      <c r="L1104" s="66"/>
      <c r="M1104" s="64"/>
      <c r="N1104" s="56"/>
      <c r="O1104" s="56"/>
      <c r="P1104" s="50"/>
    </row>
    <row r="1105" spans="1:17" x14ac:dyDescent="0.2">
      <c r="A1105" s="67"/>
      <c r="B1105" s="73"/>
      <c r="D1105" s="66"/>
      <c r="E1105" s="65"/>
      <c r="F1105" s="66"/>
      <c r="G1105" s="64"/>
      <c r="H1105" s="67"/>
      <c r="I1105" s="67"/>
      <c r="J1105" s="66"/>
      <c r="K1105" s="65"/>
      <c r="L1105" s="66"/>
      <c r="M1105" s="64"/>
      <c r="N1105" s="56"/>
      <c r="O1105" s="56"/>
      <c r="P1105" s="50"/>
    </row>
    <row r="1106" spans="1:17" x14ac:dyDescent="0.2">
      <c r="A1106" s="67"/>
      <c r="B1106" s="73"/>
      <c r="D1106" s="66"/>
      <c r="E1106" s="65"/>
      <c r="F1106" s="66"/>
      <c r="G1106" s="64"/>
      <c r="H1106" s="67"/>
      <c r="I1106" s="67"/>
      <c r="J1106" s="66"/>
      <c r="K1106" s="65"/>
      <c r="L1106" s="66"/>
      <c r="M1106" s="75"/>
      <c r="N1106" s="56"/>
      <c r="O1106" s="56"/>
      <c r="P1106" s="50"/>
    </row>
    <row r="1107" spans="1:17" x14ac:dyDescent="0.2">
      <c r="A1107" s="67"/>
      <c r="B1107" s="73"/>
      <c r="D1107" s="66"/>
      <c r="E1107" s="65"/>
      <c r="F1107" s="66"/>
      <c r="G1107" s="64"/>
      <c r="H1107" s="67"/>
      <c r="I1107" s="67"/>
      <c r="J1107" s="66"/>
      <c r="K1107" s="65"/>
      <c r="L1107" s="66"/>
      <c r="M1107" s="75"/>
      <c r="N1107" s="56"/>
      <c r="O1107" s="56"/>
      <c r="P1107" s="50"/>
    </row>
    <row r="1108" spans="1:17" x14ac:dyDescent="0.2">
      <c r="A1108" s="67"/>
      <c r="B1108" s="73"/>
      <c r="D1108" s="66"/>
      <c r="E1108" s="65"/>
      <c r="F1108" s="66"/>
      <c r="G1108" s="64"/>
      <c r="H1108" s="67"/>
      <c r="I1108" s="67"/>
      <c r="J1108" s="66"/>
      <c r="K1108" s="65"/>
      <c r="L1108" s="66"/>
      <c r="M1108" s="75"/>
      <c r="N1108" s="56"/>
      <c r="O1108" s="56"/>
      <c r="P1108" s="50"/>
    </row>
    <row r="1109" spans="1:17" x14ac:dyDescent="0.2">
      <c r="A1109" s="67"/>
      <c r="B1109" s="73"/>
      <c r="D1109" s="66"/>
      <c r="E1109" s="65"/>
      <c r="F1109" s="66"/>
      <c r="G1109" s="66"/>
      <c r="H1109" s="67"/>
      <c r="I1109" s="67"/>
      <c r="J1109" s="66"/>
      <c r="K1109" s="65"/>
      <c r="L1109" s="66"/>
      <c r="M1109" s="75"/>
      <c r="N1109" s="56"/>
      <c r="O1109" s="56"/>
      <c r="P1109" s="50"/>
    </row>
    <row r="1110" spans="1:17" x14ac:dyDescent="0.2">
      <c r="A1110" s="67"/>
      <c r="B1110" s="73"/>
      <c r="D1110" s="66"/>
      <c r="E1110" s="65"/>
      <c r="F1110" s="66"/>
      <c r="G1110" s="66"/>
      <c r="H1110" s="67"/>
      <c r="I1110" s="67"/>
      <c r="J1110" s="66"/>
      <c r="K1110" s="65"/>
      <c r="L1110" s="66"/>
      <c r="M1110" s="71"/>
      <c r="N1110" s="56"/>
      <c r="O1110" s="56"/>
      <c r="P1110" s="50"/>
    </row>
    <row r="1111" spans="1:17" x14ac:dyDescent="0.2">
      <c r="A1111" s="67"/>
      <c r="B1111" s="73"/>
      <c r="D1111" s="66"/>
      <c r="E1111" s="65"/>
      <c r="F1111" s="66"/>
      <c r="G1111" s="66"/>
      <c r="H1111" s="67"/>
      <c r="I1111" s="67"/>
      <c r="J1111" s="66"/>
      <c r="K1111" s="65"/>
      <c r="L1111" s="66"/>
      <c r="M1111" s="69"/>
      <c r="N1111" s="49"/>
      <c r="O1111" s="49"/>
      <c r="P1111" s="50"/>
      <c r="Q1111" s="21"/>
    </row>
    <row r="1112" spans="1:17" x14ac:dyDescent="0.2">
      <c r="A1112" s="67"/>
      <c r="B1112" s="73"/>
      <c r="D1112" s="66"/>
      <c r="E1112" s="65"/>
      <c r="F1112" s="66"/>
      <c r="G1112" s="66"/>
      <c r="H1112" s="66"/>
      <c r="I1112" s="67"/>
      <c r="J1112" s="66"/>
      <c r="K1112" s="65"/>
      <c r="L1112" s="66"/>
      <c r="M1112" s="69"/>
      <c r="N1112" s="49"/>
      <c r="O1112" s="49"/>
      <c r="P1112" s="50"/>
      <c r="Q1112" s="21"/>
    </row>
    <row r="1113" spans="1:17" ht="15" x14ac:dyDescent="0.2">
      <c r="A1113" s="67"/>
      <c r="B1113" s="73"/>
      <c r="D1113" s="66"/>
      <c r="E1113" s="65"/>
      <c r="F1113" s="66"/>
      <c r="G1113" s="66"/>
      <c r="H1113" s="66"/>
      <c r="I1113" s="76"/>
      <c r="J1113" s="66"/>
      <c r="K1113" s="65"/>
      <c r="L1113" s="66"/>
      <c r="M1113" s="69"/>
      <c r="N1113" s="49"/>
      <c r="O1113" s="49"/>
      <c r="P1113" s="50"/>
      <c r="Q1113" s="21"/>
    </row>
    <row r="1114" spans="1:17" x14ac:dyDescent="0.2">
      <c r="A1114" s="67"/>
      <c r="B1114" s="73"/>
      <c r="C1114" s="66"/>
      <c r="D1114" s="65"/>
      <c r="E1114" s="66"/>
      <c r="F1114" s="65"/>
      <c r="G1114" s="65"/>
      <c r="H1114" s="65"/>
      <c r="I1114" s="66"/>
      <c r="J1114" s="65"/>
      <c r="K1114" s="66"/>
      <c r="L1114" s="69"/>
      <c r="M1114" s="49"/>
      <c r="N1114" s="49"/>
      <c r="O1114" s="50"/>
      <c r="P1114" s="21"/>
    </row>
    <row r="1115" spans="1:17" x14ac:dyDescent="0.2">
      <c r="A1115" s="77"/>
      <c r="B1115" s="78"/>
      <c r="C1115" s="79"/>
      <c r="D1115" s="64"/>
      <c r="E1115" s="64"/>
      <c r="F1115" s="64"/>
      <c r="G1115" s="64"/>
      <c r="H1115" s="79"/>
      <c r="I1115" s="64"/>
      <c r="J1115" s="64"/>
      <c r="K1115" s="64"/>
      <c r="L1115" s="64"/>
      <c r="M1115" s="50"/>
      <c r="N1115" s="50"/>
      <c r="O1115" s="50"/>
    </row>
    <row r="1116" spans="1:17" ht="15" x14ac:dyDescent="0.2">
      <c r="A1116" s="76"/>
      <c r="B1116" s="80"/>
      <c r="C1116" s="81"/>
      <c r="D1116" s="72"/>
      <c r="E1116" s="72"/>
      <c r="F1116" s="152"/>
      <c r="G1116" s="152"/>
      <c r="H1116" s="76"/>
      <c r="I1116" s="76"/>
      <c r="J1116" s="76"/>
      <c r="K1116" s="76"/>
      <c r="L1116" s="75"/>
      <c r="M1116" s="56"/>
      <c r="N1116" s="56"/>
      <c r="O1116" s="50"/>
    </row>
    <row r="1117" spans="1:17" x14ac:dyDescent="0.2">
      <c r="A1117" s="153"/>
      <c r="B1117" s="153"/>
      <c r="C1117" s="153"/>
      <c r="D1117" s="153"/>
      <c r="E1117" s="153"/>
      <c r="F1117" s="64"/>
      <c r="G1117" s="153"/>
      <c r="H1117" s="153"/>
      <c r="I1117" s="153"/>
      <c r="J1117" s="153"/>
      <c r="K1117" s="153"/>
      <c r="L1117" s="82"/>
      <c r="M1117" s="61"/>
      <c r="N1117" s="49"/>
      <c r="O1117" s="50"/>
    </row>
    <row r="1118" spans="1:17" x14ac:dyDescent="0.2">
      <c r="A1118" s="65"/>
      <c r="B1118" s="66"/>
      <c r="D1118" s="65"/>
      <c r="E1118" s="65"/>
      <c r="F1118" s="65"/>
      <c r="G1118" s="65"/>
      <c r="H1118" s="67"/>
      <c r="I1118" s="68"/>
      <c r="J1118" s="66"/>
      <c r="K1118" s="65"/>
      <c r="L1118" s="66"/>
      <c r="M1118" s="69"/>
      <c r="N1118" s="49"/>
      <c r="O1118" s="49"/>
      <c r="P1118" s="50"/>
      <c r="Q1118" s="21"/>
    </row>
    <row r="1119" spans="1:17" x14ac:dyDescent="0.2">
      <c r="A1119" s="65"/>
      <c r="B1119" s="66"/>
      <c r="D1119" s="66"/>
      <c r="E1119" s="65"/>
      <c r="F1119" s="66"/>
      <c r="G1119" s="65"/>
      <c r="H1119" s="70"/>
      <c r="I1119" s="70"/>
      <c r="J1119" s="66"/>
      <c r="K1119" s="65"/>
      <c r="L1119" s="66"/>
      <c r="M1119" s="69"/>
      <c r="N1119" s="49"/>
      <c r="O1119" s="49"/>
      <c r="P1119" s="51"/>
      <c r="Q1119" s="21"/>
    </row>
    <row r="1120" spans="1:17" x14ac:dyDescent="0.2">
      <c r="A1120" s="65"/>
      <c r="B1120" s="66"/>
      <c r="D1120" s="66"/>
      <c r="E1120" s="65"/>
      <c r="F1120" s="66"/>
      <c r="G1120" s="65"/>
      <c r="H1120" s="70"/>
      <c r="I1120" s="70"/>
      <c r="J1120" s="66"/>
      <c r="K1120" s="65"/>
      <c r="L1120" s="66"/>
      <c r="M1120" s="69"/>
      <c r="N1120" s="49"/>
      <c r="O1120" s="49"/>
      <c r="P1120" s="51"/>
      <c r="Q1120" s="21"/>
    </row>
    <row r="1121" spans="1:17" x14ac:dyDescent="0.2">
      <c r="A1121" s="65"/>
      <c r="B1121" s="66"/>
      <c r="D1121" s="66"/>
      <c r="E1121" s="65"/>
      <c r="F1121" s="66"/>
      <c r="G1121" s="65"/>
      <c r="H1121" s="70"/>
      <c r="I1121" s="70"/>
      <c r="J1121" s="66"/>
      <c r="K1121" s="65"/>
      <c r="L1121" s="66"/>
      <c r="M1121" s="69"/>
      <c r="N1121" s="49"/>
      <c r="O1121" s="49"/>
      <c r="P1121" s="51"/>
      <c r="Q1121" s="21"/>
    </row>
    <row r="1122" spans="1:17" x14ac:dyDescent="0.2">
      <c r="A1122" s="65"/>
      <c r="B1122" s="66"/>
      <c r="D1122" s="66"/>
      <c r="E1122" s="65"/>
      <c r="F1122" s="66"/>
      <c r="G1122" s="65"/>
      <c r="H1122" s="70"/>
      <c r="I1122" s="70"/>
      <c r="J1122" s="66"/>
      <c r="K1122" s="65"/>
      <c r="L1122" s="66"/>
      <c r="M1122" s="69"/>
      <c r="N1122" s="49"/>
      <c r="O1122" s="49"/>
      <c r="P1122" s="51"/>
      <c r="Q1122" s="21"/>
    </row>
    <row r="1123" spans="1:17" x14ac:dyDescent="0.2">
      <c r="A1123" s="65"/>
      <c r="B1123" s="66"/>
      <c r="D1123" s="66"/>
      <c r="E1123" s="65"/>
      <c r="F1123" s="66"/>
      <c r="G1123" s="65"/>
      <c r="H1123" s="70"/>
      <c r="I1123" s="70"/>
      <c r="J1123" s="66"/>
      <c r="K1123" s="65"/>
      <c r="L1123" s="66"/>
      <c r="M1123" s="69"/>
      <c r="N1123" s="49"/>
      <c r="O1123" s="49"/>
      <c r="P1123" s="51"/>
      <c r="Q1123" s="21"/>
    </row>
    <row r="1124" spans="1:17" x14ac:dyDescent="0.2">
      <c r="A1124" s="65"/>
      <c r="B1124" s="66"/>
      <c r="D1124" s="66"/>
      <c r="E1124" s="65"/>
      <c r="F1124" s="66"/>
      <c r="G1124" s="64"/>
      <c r="H1124" s="70"/>
      <c r="I1124" s="70"/>
      <c r="J1124" s="66"/>
      <c r="K1124" s="65"/>
      <c r="L1124" s="66"/>
      <c r="M1124" s="69"/>
      <c r="N1124" s="49"/>
      <c r="O1124" s="49"/>
      <c r="P1124" s="51"/>
      <c r="Q1124" s="21"/>
    </row>
    <row r="1125" spans="1:17" x14ac:dyDescent="0.2">
      <c r="A1125" s="65"/>
      <c r="B1125" s="66"/>
      <c r="D1125" s="66"/>
      <c r="E1125" s="65"/>
      <c r="F1125" s="66"/>
      <c r="G1125" s="64"/>
      <c r="H1125" s="70"/>
      <c r="I1125" s="70"/>
      <c r="J1125" s="66"/>
      <c r="K1125" s="65"/>
      <c r="L1125" s="66"/>
      <c r="M1125" s="69"/>
      <c r="N1125" s="49"/>
      <c r="O1125" s="49"/>
      <c r="P1125" s="51"/>
      <c r="Q1125" s="21"/>
    </row>
    <row r="1126" spans="1:17" x14ac:dyDescent="0.2">
      <c r="A1126" s="65"/>
      <c r="B1126" s="66"/>
      <c r="D1126" s="66"/>
      <c r="E1126" s="65"/>
      <c r="F1126" s="66"/>
      <c r="G1126" s="64"/>
      <c r="H1126" s="70"/>
      <c r="I1126" s="70"/>
      <c r="J1126" s="66"/>
      <c r="K1126" s="65"/>
      <c r="L1126" s="66"/>
      <c r="M1126" s="71"/>
      <c r="N1126" s="52"/>
      <c r="O1126" s="52"/>
      <c r="P1126" s="51"/>
      <c r="Q1126" s="21"/>
    </row>
    <row r="1127" spans="1:17" x14ac:dyDescent="0.2">
      <c r="A1127" s="65"/>
      <c r="B1127" s="66"/>
      <c r="D1127" s="66"/>
      <c r="E1127" s="65"/>
      <c r="F1127" s="66"/>
      <c r="G1127" s="65"/>
      <c r="H1127" s="70"/>
      <c r="I1127" s="70"/>
      <c r="J1127" s="66"/>
      <c r="K1127" s="65"/>
      <c r="L1127" s="66"/>
      <c r="M1127" s="69"/>
      <c r="N1127" s="49"/>
      <c r="O1127" s="49"/>
      <c r="P1127" s="51"/>
      <c r="Q1127" s="21"/>
    </row>
    <row r="1128" spans="1:17" x14ac:dyDescent="0.2">
      <c r="A1128" s="65"/>
      <c r="B1128" s="66"/>
      <c r="D1128" s="66"/>
      <c r="E1128" s="65"/>
      <c r="F1128" s="66"/>
      <c r="G1128" s="65"/>
      <c r="H1128" s="70"/>
      <c r="I1128" s="70"/>
      <c r="J1128" s="66"/>
      <c r="K1128" s="65"/>
      <c r="L1128" s="66"/>
      <c r="M1128" s="71"/>
      <c r="N1128" s="52"/>
      <c r="O1128" s="52"/>
      <c r="P1128" s="51"/>
      <c r="Q1128" s="21"/>
    </row>
    <row r="1129" spans="1:17" x14ac:dyDescent="0.2">
      <c r="A1129" s="65"/>
      <c r="B1129" s="66"/>
      <c r="D1129" s="66"/>
      <c r="E1129" s="65"/>
      <c r="F1129" s="66"/>
      <c r="G1129" s="65"/>
      <c r="H1129" s="65"/>
      <c r="I1129" s="65"/>
      <c r="J1129" s="66"/>
      <c r="K1129" s="65"/>
      <c r="L1129" s="66"/>
      <c r="M1129" s="71"/>
      <c r="N1129" s="52"/>
      <c r="O1129" s="52"/>
      <c r="P1129" s="51"/>
      <c r="Q1129" s="21"/>
    </row>
    <row r="1130" spans="1:17" x14ac:dyDescent="0.2">
      <c r="A1130" s="65"/>
      <c r="B1130" s="66"/>
      <c r="D1130" s="66"/>
      <c r="E1130" s="65"/>
      <c r="F1130" s="66"/>
      <c r="G1130" s="65"/>
      <c r="H1130" s="70"/>
      <c r="I1130" s="70"/>
      <c r="J1130" s="66"/>
      <c r="K1130" s="65"/>
      <c r="L1130" s="66"/>
      <c r="M1130" s="69"/>
      <c r="N1130" s="49"/>
      <c r="O1130" s="49"/>
      <c r="P1130" s="50"/>
      <c r="Q1130" s="21"/>
    </row>
    <row r="1131" spans="1:17" x14ac:dyDescent="0.2">
      <c r="A1131" s="65"/>
      <c r="B1131" s="66"/>
      <c r="D1131" s="66"/>
      <c r="E1131" s="65"/>
      <c r="F1131" s="66"/>
      <c r="G1131" s="72"/>
      <c r="H1131" s="70"/>
      <c r="I1131" s="70"/>
      <c r="J1131" s="66"/>
      <c r="K1131" s="65"/>
      <c r="L1131" s="66"/>
      <c r="M1131" s="69"/>
      <c r="N1131" s="49"/>
      <c r="O1131" s="49"/>
      <c r="P1131" s="50"/>
      <c r="Q1131" s="21"/>
    </row>
    <row r="1132" spans="1:17" x14ac:dyDescent="0.2">
      <c r="A1132" s="65"/>
      <c r="B1132" s="66"/>
      <c r="D1132" s="66"/>
      <c r="E1132" s="65"/>
      <c r="F1132" s="66"/>
      <c r="G1132" s="72"/>
      <c r="H1132" s="65"/>
      <c r="I1132" s="65"/>
      <c r="J1132" s="66"/>
      <c r="K1132" s="65"/>
      <c r="L1132" s="66"/>
      <c r="M1132" s="69"/>
      <c r="N1132" s="49"/>
      <c r="O1132" s="49"/>
      <c r="P1132" s="50"/>
      <c r="Q1132" s="21"/>
    </row>
    <row r="1133" spans="1:17" x14ac:dyDescent="0.2">
      <c r="A1133" s="67"/>
      <c r="B1133" s="73"/>
      <c r="D1133" s="66"/>
      <c r="E1133" s="65"/>
      <c r="F1133" s="66"/>
      <c r="G1133" s="72"/>
      <c r="H1133" s="65"/>
      <c r="I1133" s="65"/>
      <c r="J1133" s="66"/>
      <c r="K1133" s="65"/>
      <c r="L1133" s="66"/>
      <c r="M1133" s="69"/>
      <c r="N1133" s="49"/>
      <c r="O1133" s="49"/>
      <c r="P1133" s="50"/>
      <c r="Q1133" s="21"/>
    </row>
    <row r="1134" spans="1:17" x14ac:dyDescent="0.2">
      <c r="A1134" s="67"/>
      <c r="B1134" s="73"/>
      <c r="D1134" s="66"/>
      <c r="E1134" s="65"/>
      <c r="F1134" s="66"/>
      <c r="G1134" s="72"/>
      <c r="H1134" s="65"/>
      <c r="I1134" s="74"/>
      <c r="J1134" s="66"/>
      <c r="K1134" s="65"/>
      <c r="L1134" s="66"/>
      <c r="M1134" s="64"/>
      <c r="N1134" s="52"/>
      <c r="O1134" s="52"/>
      <c r="P1134" s="50"/>
    </row>
    <row r="1135" spans="1:17" x14ac:dyDescent="0.2">
      <c r="A1135" s="67"/>
      <c r="B1135" s="73"/>
      <c r="D1135" s="66"/>
      <c r="E1135" s="65"/>
      <c r="F1135" s="66"/>
      <c r="G1135" s="72"/>
      <c r="H1135" s="67"/>
      <c r="I1135" s="67"/>
      <c r="J1135" s="66"/>
      <c r="K1135" s="65"/>
      <c r="L1135" s="66"/>
      <c r="M1135" s="64"/>
      <c r="N1135" s="56"/>
      <c r="O1135" s="56"/>
      <c r="P1135" s="50"/>
    </row>
    <row r="1136" spans="1:17" x14ac:dyDescent="0.2">
      <c r="A1136" s="67"/>
      <c r="B1136" s="73"/>
      <c r="D1136" s="66"/>
      <c r="E1136" s="65"/>
      <c r="F1136" s="66"/>
      <c r="G1136" s="64"/>
      <c r="H1136" s="67"/>
      <c r="I1136" s="67"/>
      <c r="J1136" s="66"/>
      <c r="K1136" s="65"/>
      <c r="L1136" s="66"/>
      <c r="M1136" s="64"/>
      <c r="N1136" s="56"/>
      <c r="O1136" s="56"/>
      <c r="P1136" s="50"/>
    </row>
    <row r="1137" spans="1:17" x14ac:dyDescent="0.2">
      <c r="A1137" s="67"/>
      <c r="B1137" s="73"/>
      <c r="D1137" s="66"/>
      <c r="E1137" s="65"/>
      <c r="F1137" s="66"/>
      <c r="G1137" s="64"/>
      <c r="H1137" s="67"/>
      <c r="I1137" s="67"/>
      <c r="J1137" s="66"/>
      <c r="K1137" s="65"/>
      <c r="L1137" s="66"/>
      <c r="M1137" s="75"/>
      <c r="N1137" s="56"/>
      <c r="O1137" s="56"/>
      <c r="P1137" s="50"/>
    </row>
    <row r="1138" spans="1:17" x14ac:dyDescent="0.2">
      <c r="A1138" s="67"/>
      <c r="B1138" s="73"/>
      <c r="D1138" s="66"/>
      <c r="E1138" s="65"/>
      <c r="F1138" s="66"/>
      <c r="G1138" s="64"/>
      <c r="H1138" s="67"/>
      <c r="I1138" s="67"/>
      <c r="J1138" s="66"/>
      <c r="K1138" s="65"/>
      <c r="L1138" s="66"/>
      <c r="M1138" s="75"/>
      <c r="N1138" s="56"/>
      <c r="O1138" s="56"/>
      <c r="P1138" s="50"/>
    </row>
    <row r="1139" spans="1:17" x14ac:dyDescent="0.2">
      <c r="A1139" s="67"/>
      <c r="B1139" s="73"/>
      <c r="D1139" s="66"/>
      <c r="E1139" s="65"/>
      <c r="F1139" s="66"/>
      <c r="G1139" s="64"/>
      <c r="H1139" s="67"/>
      <c r="I1139" s="67"/>
      <c r="J1139" s="66"/>
      <c r="K1139" s="65"/>
      <c r="L1139" s="66"/>
      <c r="M1139" s="75"/>
      <c r="N1139" s="56"/>
      <c r="O1139" s="56"/>
      <c r="P1139" s="50"/>
    </row>
    <row r="1140" spans="1:17" x14ac:dyDescent="0.2">
      <c r="A1140" s="67"/>
      <c r="B1140" s="73"/>
      <c r="D1140" s="66"/>
      <c r="E1140" s="65"/>
      <c r="F1140" s="66"/>
      <c r="G1140" s="66"/>
      <c r="H1140" s="67"/>
      <c r="I1140" s="67"/>
      <c r="J1140" s="66"/>
      <c r="K1140" s="65"/>
      <c r="L1140" s="66"/>
      <c r="M1140" s="75"/>
      <c r="N1140" s="56"/>
      <c r="O1140" s="56"/>
      <c r="P1140" s="50"/>
    </row>
    <row r="1141" spans="1:17" x14ac:dyDescent="0.2">
      <c r="A1141" s="67"/>
      <c r="B1141" s="73"/>
      <c r="D1141" s="66"/>
      <c r="E1141" s="65"/>
      <c r="F1141" s="66"/>
      <c r="G1141" s="66"/>
      <c r="H1141" s="67"/>
      <c r="I1141" s="67"/>
      <c r="J1141" s="66"/>
      <c r="K1141" s="65"/>
      <c r="L1141" s="66"/>
      <c r="M1141" s="71"/>
      <c r="N1141" s="56"/>
      <c r="O1141" s="56"/>
      <c r="P1141" s="50"/>
    </row>
    <row r="1142" spans="1:17" x14ac:dyDescent="0.2">
      <c r="A1142" s="67"/>
      <c r="B1142" s="73"/>
      <c r="D1142" s="66"/>
      <c r="E1142" s="65"/>
      <c r="F1142" s="66"/>
      <c r="G1142" s="66"/>
      <c r="H1142" s="67"/>
      <c r="I1142" s="67"/>
      <c r="J1142" s="66"/>
      <c r="K1142" s="65"/>
      <c r="L1142" s="66"/>
      <c r="M1142" s="69"/>
      <c r="N1142" s="49"/>
      <c r="O1142" s="49"/>
      <c r="P1142" s="50"/>
      <c r="Q1142" s="21"/>
    </row>
    <row r="1143" spans="1:17" x14ac:dyDescent="0.2">
      <c r="A1143" s="67"/>
      <c r="B1143" s="73"/>
      <c r="D1143" s="66"/>
      <c r="E1143" s="65"/>
      <c r="F1143" s="66"/>
      <c r="G1143" s="66"/>
      <c r="H1143" s="66"/>
      <c r="I1143" s="67"/>
      <c r="J1143" s="66"/>
      <c r="K1143" s="65"/>
      <c r="L1143" s="66"/>
      <c r="M1143" s="69"/>
      <c r="N1143" s="49"/>
      <c r="O1143" s="49"/>
      <c r="P1143" s="50"/>
      <c r="Q1143" s="21"/>
    </row>
    <row r="1144" spans="1:17" ht="15" x14ac:dyDescent="0.2">
      <c r="A1144" s="67"/>
      <c r="B1144" s="73"/>
      <c r="D1144" s="66"/>
      <c r="E1144" s="65"/>
      <c r="F1144" s="66"/>
      <c r="G1144" s="66"/>
      <c r="H1144" s="66"/>
      <c r="I1144" s="76"/>
      <c r="J1144" s="66"/>
      <c r="K1144" s="65"/>
      <c r="L1144" s="66"/>
      <c r="M1144" s="69"/>
      <c r="N1144" s="49"/>
      <c r="O1144" s="49"/>
      <c r="P1144" s="50"/>
      <c r="Q1144" s="21"/>
    </row>
    <row r="1145" spans="1:17" x14ac:dyDescent="0.2">
      <c r="A1145" s="67"/>
      <c r="B1145" s="73"/>
      <c r="C1145" s="66"/>
      <c r="D1145" s="65"/>
      <c r="E1145" s="66"/>
      <c r="F1145" s="65"/>
      <c r="G1145" s="65"/>
      <c r="H1145" s="65"/>
      <c r="I1145" s="66"/>
      <c r="J1145" s="65"/>
      <c r="K1145" s="66"/>
      <c r="L1145" s="69"/>
      <c r="M1145" s="49"/>
      <c r="N1145" s="49"/>
      <c r="O1145" s="50"/>
      <c r="P1145" s="21"/>
    </row>
    <row r="1146" spans="1:17" x14ac:dyDescent="0.2">
      <c r="A1146" s="77"/>
      <c r="B1146" s="78"/>
      <c r="C1146" s="79"/>
      <c r="D1146" s="64"/>
      <c r="E1146" s="64"/>
      <c r="F1146" s="64"/>
      <c r="G1146" s="64"/>
      <c r="H1146" s="79"/>
      <c r="I1146" s="64"/>
      <c r="J1146" s="64"/>
      <c r="K1146" s="64"/>
      <c r="L1146" s="64"/>
      <c r="M1146" s="50"/>
      <c r="N1146" s="50"/>
      <c r="O1146" s="50"/>
    </row>
    <row r="1147" spans="1:17" ht="15" x14ac:dyDescent="0.2">
      <c r="A1147" s="76"/>
      <c r="B1147" s="80"/>
      <c r="C1147" s="81"/>
      <c r="D1147" s="72"/>
      <c r="E1147" s="72"/>
      <c r="F1147" s="152"/>
      <c r="G1147" s="152"/>
      <c r="H1147" s="76"/>
      <c r="I1147" s="76"/>
      <c r="J1147" s="76"/>
      <c r="K1147" s="76"/>
      <c r="L1147" s="75"/>
      <c r="M1147" s="56"/>
      <c r="N1147" s="56"/>
      <c r="O1147" s="50"/>
    </row>
    <row r="1148" spans="1:17" x14ac:dyDescent="0.2">
      <c r="A1148" s="153"/>
      <c r="B1148" s="153"/>
      <c r="C1148" s="153"/>
      <c r="D1148" s="153"/>
      <c r="E1148" s="153"/>
      <c r="F1148" s="64"/>
      <c r="G1148" s="153"/>
      <c r="H1148" s="153"/>
      <c r="I1148" s="153"/>
      <c r="J1148" s="153"/>
      <c r="K1148" s="153"/>
      <c r="L1148" s="82"/>
      <c r="M1148" s="61"/>
      <c r="N1148" s="49"/>
      <c r="O1148" s="50"/>
    </row>
    <row r="1149" spans="1:17" x14ac:dyDescent="0.2">
      <c r="A1149" s="65"/>
      <c r="B1149" s="66"/>
      <c r="D1149" s="65"/>
      <c r="E1149" s="65"/>
      <c r="F1149" s="65"/>
      <c r="G1149" s="65"/>
      <c r="H1149" s="67"/>
      <c r="I1149" s="68"/>
      <c r="J1149" s="66"/>
      <c r="K1149" s="65"/>
      <c r="L1149" s="66"/>
      <c r="M1149" s="69"/>
      <c r="N1149" s="49"/>
      <c r="O1149" s="49"/>
      <c r="P1149" s="50"/>
      <c r="Q1149" s="21"/>
    </row>
    <row r="1150" spans="1:17" x14ac:dyDescent="0.2">
      <c r="A1150" s="65"/>
      <c r="B1150" s="66"/>
      <c r="D1150" s="66"/>
      <c r="E1150" s="65"/>
      <c r="F1150" s="66"/>
      <c r="G1150" s="65"/>
      <c r="H1150" s="70"/>
      <c r="I1150" s="70"/>
      <c r="J1150" s="66"/>
      <c r="K1150" s="65"/>
      <c r="L1150" s="66"/>
      <c r="M1150" s="69"/>
      <c r="N1150" s="49"/>
      <c r="O1150" s="49"/>
      <c r="P1150" s="51"/>
      <c r="Q1150" s="21"/>
    </row>
    <row r="1151" spans="1:17" x14ac:dyDescent="0.2">
      <c r="A1151" s="65"/>
      <c r="B1151" s="66"/>
      <c r="D1151" s="66"/>
      <c r="E1151" s="65"/>
      <c r="F1151" s="66"/>
      <c r="G1151" s="65"/>
      <c r="H1151" s="70"/>
      <c r="I1151" s="70"/>
      <c r="J1151" s="66"/>
      <c r="K1151" s="65"/>
      <c r="L1151" s="66"/>
      <c r="M1151" s="69"/>
      <c r="N1151" s="49"/>
      <c r="O1151" s="49"/>
      <c r="P1151" s="51"/>
      <c r="Q1151" s="21"/>
    </row>
    <row r="1152" spans="1:17" x14ac:dyDescent="0.2">
      <c r="A1152" s="65"/>
      <c r="B1152" s="66"/>
      <c r="D1152" s="66"/>
      <c r="E1152" s="65"/>
      <c r="F1152" s="66"/>
      <c r="G1152" s="65"/>
      <c r="H1152" s="70"/>
      <c r="I1152" s="70"/>
      <c r="J1152" s="66"/>
      <c r="K1152" s="65"/>
      <c r="L1152" s="66"/>
      <c r="M1152" s="69"/>
      <c r="N1152" s="49"/>
      <c r="O1152" s="49"/>
      <c r="P1152" s="51"/>
      <c r="Q1152" s="21"/>
    </row>
    <row r="1153" spans="1:17" x14ac:dyDescent="0.2">
      <c r="A1153" s="65"/>
      <c r="B1153" s="66"/>
      <c r="D1153" s="66"/>
      <c r="E1153" s="65"/>
      <c r="F1153" s="66"/>
      <c r="G1153" s="65"/>
      <c r="H1153" s="70"/>
      <c r="I1153" s="70"/>
      <c r="J1153" s="66"/>
      <c r="K1153" s="65"/>
      <c r="L1153" s="66"/>
      <c r="M1153" s="69"/>
      <c r="N1153" s="49"/>
      <c r="O1153" s="49"/>
      <c r="P1153" s="51"/>
      <c r="Q1153" s="21"/>
    </row>
    <row r="1154" spans="1:17" x14ac:dyDescent="0.2">
      <c r="A1154" s="65"/>
      <c r="B1154" s="66"/>
      <c r="D1154" s="66"/>
      <c r="E1154" s="65"/>
      <c r="F1154" s="66"/>
      <c r="G1154" s="65"/>
      <c r="H1154" s="70"/>
      <c r="I1154" s="70"/>
      <c r="J1154" s="66"/>
      <c r="K1154" s="65"/>
      <c r="L1154" s="66"/>
      <c r="M1154" s="69"/>
      <c r="N1154" s="49"/>
      <c r="O1154" s="49"/>
      <c r="P1154" s="51"/>
      <c r="Q1154" s="21"/>
    </row>
    <row r="1155" spans="1:17" x14ac:dyDescent="0.2">
      <c r="A1155" s="65"/>
      <c r="B1155" s="66"/>
      <c r="D1155" s="66"/>
      <c r="E1155" s="65"/>
      <c r="F1155" s="66"/>
      <c r="G1155" s="64"/>
      <c r="H1155" s="70"/>
      <c r="I1155" s="70"/>
      <c r="J1155" s="66"/>
      <c r="K1155" s="65"/>
      <c r="L1155" s="66"/>
      <c r="M1155" s="69"/>
      <c r="N1155" s="49"/>
      <c r="O1155" s="49"/>
      <c r="P1155" s="51"/>
      <c r="Q1155" s="21"/>
    </row>
    <row r="1156" spans="1:17" x14ac:dyDescent="0.2">
      <c r="A1156" s="65"/>
      <c r="B1156" s="66"/>
      <c r="D1156" s="66"/>
      <c r="E1156" s="65"/>
      <c r="F1156" s="66"/>
      <c r="G1156" s="64"/>
      <c r="H1156" s="70"/>
      <c r="I1156" s="70"/>
      <c r="J1156" s="66"/>
      <c r="K1156" s="65"/>
      <c r="L1156" s="66"/>
      <c r="M1156" s="69"/>
      <c r="N1156" s="49"/>
      <c r="O1156" s="49"/>
      <c r="P1156" s="51"/>
      <c r="Q1156" s="21"/>
    </row>
    <row r="1157" spans="1:17" x14ac:dyDescent="0.2">
      <c r="A1157" s="65"/>
      <c r="B1157" s="66"/>
      <c r="D1157" s="66"/>
      <c r="E1157" s="65"/>
      <c r="F1157" s="66"/>
      <c r="G1157" s="64"/>
      <c r="H1157" s="70"/>
      <c r="I1157" s="70"/>
      <c r="J1157" s="66"/>
      <c r="K1157" s="65"/>
      <c r="L1157" s="66"/>
      <c r="M1157" s="71"/>
      <c r="N1157" s="52"/>
      <c r="O1157" s="52"/>
      <c r="P1157" s="51"/>
      <c r="Q1157" s="21"/>
    </row>
    <row r="1158" spans="1:17" x14ac:dyDescent="0.2">
      <c r="A1158" s="65"/>
      <c r="B1158" s="66"/>
      <c r="D1158" s="66"/>
      <c r="E1158" s="65"/>
      <c r="F1158" s="66"/>
      <c r="G1158" s="65"/>
      <c r="H1158" s="70"/>
      <c r="I1158" s="70"/>
      <c r="J1158" s="66"/>
      <c r="K1158" s="65"/>
      <c r="L1158" s="66"/>
      <c r="M1158" s="69"/>
      <c r="N1158" s="49"/>
      <c r="O1158" s="49"/>
      <c r="P1158" s="51"/>
      <c r="Q1158" s="21"/>
    </row>
    <row r="1159" spans="1:17" x14ac:dyDescent="0.2">
      <c r="A1159" s="65"/>
      <c r="B1159" s="66"/>
      <c r="D1159" s="66"/>
      <c r="E1159" s="65"/>
      <c r="F1159" s="66"/>
      <c r="G1159" s="65"/>
      <c r="H1159" s="70"/>
      <c r="I1159" s="70"/>
      <c r="J1159" s="66"/>
      <c r="K1159" s="65"/>
      <c r="L1159" s="66"/>
      <c r="M1159" s="71"/>
      <c r="N1159" s="52"/>
      <c r="O1159" s="52"/>
      <c r="P1159" s="51"/>
      <c r="Q1159" s="21"/>
    </row>
    <row r="1160" spans="1:17" x14ac:dyDescent="0.2">
      <c r="A1160" s="65"/>
      <c r="B1160" s="66"/>
      <c r="D1160" s="66"/>
      <c r="E1160" s="65"/>
      <c r="F1160" s="66"/>
      <c r="G1160" s="65"/>
      <c r="H1160" s="65"/>
      <c r="I1160" s="65"/>
      <c r="J1160" s="66"/>
      <c r="K1160" s="65"/>
      <c r="L1160" s="66"/>
      <c r="M1160" s="71"/>
      <c r="N1160" s="52"/>
      <c r="O1160" s="52"/>
      <c r="P1160" s="51"/>
      <c r="Q1160" s="21"/>
    </row>
    <row r="1161" spans="1:17" x14ac:dyDescent="0.2">
      <c r="A1161" s="65"/>
      <c r="B1161" s="66"/>
      <c r="D1161" s="66"/>
      <c r="E1161" s="65"/>
      <c r="F1161" s="66"/>
      <c r="G1161" s="65"/>
      <c r="H1161" s="70"/>
      <c r="I1161" s="70"/>
      <c r="J1161" s="66"/>
      <c r="K1161" s="65"/>
      <c r="L1161" s="66"/>
      <c r="M1161" s="69"/>
      <c r="N1161" s="49"/>
      <c r="O1161" s="49"/>
      <c r="P1161" s="50"/>
      <c r="Q1161" s="21"/>
    </row>
    <row r="1162" spans="1:17" x14ac:dyDescent="0.2">
      <c r="A1162" s="65"/>
      <c r="B1162" s="66"/>
      <c r="D1162" s="66"/>
      <c r="E1162" s="65"/>
      <c r="F1162" s="66"/>
      <c r="G1162" s="72"/>
      <c r="H1162" s="70"/>
      <c r="I1162" s="70"/>
      <c r="J1162" s="66"/>
      <c r="K1162" s="65"/>
      <c r="L1162" s="66"/>
      <c r="M1162" s="69"/>
      <c r="N1162" s="49"/>
      <c r="O1162" s="49"/>
      <c r="P1162" s="50"/>
      <c r="Q1162" s="21"/>
    </row>
    <row r="1163" spans="1:17" x14ac:dyDescent="0.2">
      <c r="A1163" s="65"/>
      <c r="B1163" s="66"/>
      <c r="D1163" s="66"/>
      <c r="E1163" s="65"/>
      <c r="F1163" s="66"/>
      <c r="G1163" s="72"/>
      <c r="H1163" s="65"/>
      <c r="I1163" s="65"/>
      <c r="J1163" s="66"/>
      <c r="K1163" s="65"/>
      <c r="L1163" s="66"/>
      <c r="M1163" s="69"/>
      <c r="N1163" s="49"/>
      <c r="O1163" s="49"/>
      <c r="P1163" s="50"/>
      <c r="Q1163" s="21"/>
    </row>
    <row r="1164" spans="1:17" x14ac:dyDescent="0.2">
      <c r="A1164" s="67"/>
      <c r="B1164" s="73"/>
      <c r="D1164" s="66"/>
      <c r="E1164" s="65"/>
      <c r="F1164" s="66"/>
      <c r="G1164" s="72"/>
      <c r="H1164" s="65"/>
      <c r="I1164" s="65"/>
      <c r="J1164" s="66"/>
      <c r="K1164" s="65"/>
      <c r="L1164" s="66"/>
      <c r="M1164" s="69"/>
      <c r="N1164" s="49"/>
      <c r="O1164" s="49"/>
      <c r="P1164" s="50"/>
      <c r="Q1164" s="21"/>
    </row>
    <row r="1165" spans="1:17" x14ac:dyDescent="0.2">
      <c r="A1165" s="67"/>
      <c r="B1165" s="73"/>
      <c r="D1165" s="66"/>
      <c r="E1165" s="65"/>
      <c r="F1165" s="66"/>
      <c r="G1165" s="72"/>
      <c r="H1165" s="65"/>
      <c r="I1165" s="74"/>
      <c r="J1165" s="66"/>
      <c r="K1165" s="65"/>
      <c r="L1165" s="66"/>
      <c r="M1165" s="64"/>
      <c r="N1165" s="52"/>
      <c r="O1165" s="52"/>
      <c r="P1165" s="50"/>
    </row>
    <row r="1166" spans="1:17" x14ac:dyDescent="0.2">
      <c r="A1166" s="67"/>
      <c r="B1166" s="73"/>
      <c r="D1166" s="66"/>
      <c r="E1166" s="65"/>
      <c r="F1166" s="66"/>
      <c r="G1166" s="72"/>
      <c r="H1166" s="67"/>
      <c r="I1166" s="67"/>
      <c r="J1166" s="66"/>
      <c r="K1166" s="65"/>
      <c r="L1166" s="66"/>
      <c r="M1166" s="64"/>
      <c r="N1166" s="56"/>
      <c r="O1166" s="56"/>
      <c r="P1166" s="50"/>
    </row>
    <row r="1167" spans="1:17" x14ac:dyDescent="0.2">
      <c r="A1167" s="67"/>
      <c r="B1167" s="73"/>
      <c r="D1167" s="66"/>
      <c r="E1167" s="65"/>
      <c r="F1167" s="66"/>
      <c r="G1167" s="64"/>
      <c r="H1167" s="67"/>
      <c r="I1167" s="67"/>
      <c r="J1167" s="66"/>
      <c r="K1167" s="65"/>
      <c r="L1167" s="66"/>
      <c r="M1167" s="64"/>
      <c r="N1167" s="56"/>
      <c r="O1167" s="56"/>
      <c r="P1167" s="50"/>
    </row>
    <row r="1168" spans="1:17" x14ac:dyDescent="0.2">
      <c r="A1168" s="67"/>
      <c r="B1168" s="73"/>
      <c r="D1168" s="66"/>
      <c r="E1168" s="65"/>
      <c r="F1168" s="66"/>
      <c r="G1168" s="64"/>
      <c r="H1168" s="67"/>
      <c r="I1168" s="67"/>
      <c r="J1168" s="66"/>
      <c r="K1168" s="65"/>
      <c r="L1168" s="66"/>
      <c r="M1168" s="75"/>
      <c r="N1168" s="56"/>
      <c r="O1168" s="56"/>
      <c r="P1168" s="50"/>
    </row>
    <row r="1169" spans="1:17" x14ac:dyDescent="0.2">
      <c r="A1169" s="67"/>
      <c r="B1169" s="73"/>
      <c r="D1169" s="66"/>
      <c r="E1169" s="65"/>
      <c r="F1169" s="66"/>
      <c r="G1169" s="64"/>
      <c r="H1169" s="67"/>
      <c r="I1169" s="67"/>
      <c r="J1169" s="66"/>
      <c r="K1169" s="65"/>
      <c r="L1169" s="66"/>
      <c r="M1169" s="75"/>
      <c r="N1169" s="56"/>
      <c r="O1169" s="56"/>
      <c r="P1169" s="50"/>
    </row>
    <row r="1170" spans="1:17" x14ac:dyDescent="0.2">
      <c r="A1170" s="67"/>
      <c r="B1170" s="73"/>
      <c r="D1170" s="66"/>
      <c r="E1170" s="65"/>
      <c r="F1170" s="66"/>
      <c r="G1170" s="64"/>
      <c r="H1170" s="67"/>
      <c r="I1170" s="67"/>
      <c r="J1170" s="66"/>
      <c r="K1170" s="65"/>
      <c r="L1170" s="66"/>
      <c r="M1170" s="75"/>
      <c r="N1170" s="56"/>
      <c r="O1170" s="56"/>
      <c r="P1170" s="50"/>
    </row>
    <row r="1171" spans="1:17" x14ac:dyDescent="0.2">
      <c r="A1171" s="67"/>
      <c r="B1171" s="73"/>
      <c r="D1171" s="66"/>
      <c r="E1171" s="65"/>
      <c r="F1171" s="66"/>
      <c r="G1171" s="66"/>
      <c r="H1171" s="67"/>
      <c r="I1171" s="67"/>
      <c r="J1171" s="66"/>
      <c r="K1171" s="65"/>
      <c r="L1171" s="66"/>
      <c r="M1171" s="75"/>
      <c r="N1171" s="56"/>
      <c r="O1171" s="56"/>
      <c r="P1171" s="50"/>
    </row>
    <row r="1172" spans="1:17" x14ac:dyDescent="0.2">
      <c r="A1172" s="67"/>
      <c r="B1172" s="73"/>
      <c r="D1172" s="66"/>
      <c r="E1172" s="65"/>
      <c r="F1172" s="66"/>
      <c r="G1172" s="66"/>
      <c r="H1172" s="67"/>
      <c r="I1172" s="67"/>
      <c r="J1172" s="66"/>
      <c r="K1172" s="65"/>
      <c r="L1172" s="66"/>
      <c r="M1172" s="71"/>
      <c r="N1172" s="56"/>
      <c r="O1172" s="56"/>
      <c r="P1172" s="50"/>
    </row>
    <row r="1173" spans="1:17" x14ac:dyDescent="0.2">
      <c r="A1173" s="67"/>
      <c r="B1173" s="73"/>
      <c r="D1173" s="66"/>
      <c r="E1173" s="65"/>
      <c r="F1173" s="66"/>
      <c r="G1173" s="66"/>
      <c r="H1173" s="67"/>
      <c r="I1173" s="67"/>
      <c r="J1173" s="66"/>
      <c r="K1173" s="65"/>
      <c r="L1173" s="66"/>
      <c r="M1173" s="69"/>
      <c r="N1173" s="49"/>
      <c r="O1173" s="49"/>
      <c r="P1173" s="50"/>
      <c r="Q1173" s="21"/>
    </row>
    <row r="1174" spans="1:17" x14ac:dyDescent="0.2">
      <c r="A1174" s="67"/>
      <c r="B1174" s="73"/>
      <c r="D1174" s="66"/>
      <c r="E1174" s="65"/>
      <c r="F1174" s="66"/>
      <c r="G1174" s="66"/>
      <c r="H1174" s="66"/>
      <c r="I1174" s="67"/>
      <c r="J1174" s="66"/>
      <c r="K1174" s="65"/>
      <c r="L1174" s="66"/>
      <c r="M1174" s="69"/>
      <c r="N1174" s="49"/>
      <c r="O1174" s="49"/>
      <c r="P1174" s="50"/>
      <c r="Q1174" s="21"/>
    </row>
    <row r="1175" spans="1:17" ht="15" x14ac:dyDescent="0.2">
      <c r="A1175" s="67"/>
      <c r="B1175" s="73"/>
      <c r="D1175" s="66"/>
      <c r="E1175" s="65"/>
      <c r="F1175" s="66"/>
      <c r="G1175" s="66"/>
      <c r="H1175" s="66"/>
      <c r="I1175" s="76"/>
      <c r="J1175" s="66"/>
      <c r="K1175" s="65"/>
      <c r="L1175" s="66"/>
      <c r="M1175" s="69"/>
      <c r="N1175" s="49"/>
      <c r="O1175" s="49"/>
      <c r="P1175" s="50"/>
      <c r="Q1175" s="21"/>
    </row>
    <row r="1176" spans="1:17" x14ac:dyDescent="0.2">
      <c r="A1176" s="67"/>
      <c r="B1176" s="73"/>
      <c r="C1176" s="66"/>
      <c r="D1176" s="65"/>
      <c r="E1176" s="66"/>
      <c r="F1176" s="65"/>
      <c r="G1176" s="65"/>
      <c r="H1176" s="65"/>
      <c r="I1176" s="66"/>
      <c r="J1176" s="65"/>
      <c r="K1176" s="66"/>
      <c r="L1176" s="69"/>
      <c r="M1176" s="49"/>
      <c r="N1176" s="49"/>
      <c r="O1176" s="50"/>
      <c r="P1176" s="21"/>
    </row>
    <row r="1177" spans="1:17" x14ac:dyDescent="0.2">
      <c r="A1177" s="77"/>
      <c r="B1177" s="78"/>
      <c r="C1177" s="79"/>
      <c r="D1177" s="64"/>
      <c r="E1177" s="64"/>
      <c r="F1177" s="64"/>
      <c r="G1177" s="64"/>
      <c r="H1177" s="79"/>
      <c r="I1177" s="64"/>
      <c r="J1177" s="64"/>
      <c r="K1177" s="64"/>
      <c r="L1177" s="64"/>
      <c r="M1177" s="50"/>
      <c r="N1177" s="50"/>
      <c r="O1177" s="50"/>
    </row>
    <row r="1178" spans="1:17" ht="15" x14ac:dyDescent="0.2">
      <c r="A1178" s="76"/>
      <c r="B1178" s="80"/>
      <c r="C1178" s="81"/>
      <c r="D1178" s="72"/>
      <c r="E1178" s="72"/>
      <c r="F1178" s="152"/>
      <c r="G1178" s="152"/>
      <c r="H1178" s="76"/>
      <c r="I1178" s="76"/>
      <c r="J1178" s="76"/>
      <c r="K1178" s="76"/>
      <c r="L1178" s="75"/>
      <c r="M1178" s="56"/>
      <c r="N1178" s="56"/>
      <c r="O1178" s="50"/>
    </row>
    <row r="1179" spans="1:17" x14ac:dyDescent="0.2">
      <c r="A1179" s="153"/>
      <c r="B1179" s="153"/>
      <c r="C1179" s="153"/>
      <c r="D1179" s="153"/>
      <c r="E1179" s="153"/>
      <c r="F1179" s="64"/>
      <c r="G1179" s="153"/>
      <c r="H1179" s="153"/>
      <c r="I1179" s="153"/>
      <c r="J1179" s="153"/>
      <c r="K1179" s="153"/>
      <c r="L1179" s="82"/>
      <c r="M1179" s="61"/>
      <c r="N1179" s="49"/>
      <c r="O1179" s="50"/>
    </row>
    <row r="1180" spans="1:17" x14ac:dyDescent="0.2">
      <c r="A1180" s="65"/>
      <c r="B1180" s="66"/>
      <c r="D1180" s="65"/>
      <c r="E1180" s="65"/>
      <c r="F1180" s="65"/>
      <c r="G1180" s="65"/>
      <c r="H1180" s="67"/>
      <c r="I1180" s="68"/>
      <c r="J1180" s="66"/>
      <c r="K1180" s="65"/>
      <c r="L1180" s="66"/>
      <c r="M1180" s="69"/>
      <c r="N1180" s="49"/>
      <c r="O1180" s="49"/>
      <c r="P1180" s="50"/>
      <c r="Q1180" s="21"/>
    </row>
    <row r="1181" spans="1:17" x14ac:dyDescent="0.2">
      <c r="A1181" s="65"/>
      <c r="B1181" s="66"/>
      <c r="D1181" s="66"/>
      <c r="E1181" s="65"/>
      <c r="F1181" s="66"/>
      <c r="G1181" s="65"/>
      <c r="H1181" s="70"/>
      <c r="I1181" s="70"/>
      <c r="J1181" s="66"/>
      <c r="K1181" s="65"/>
      <c r="L1181" s="66"/>
      <c r="M1181" s="69"/>
      <c r="N1181" s="49"/>
      <c r="O1181" s="49"/>
      <c r="P1181" s="51"/>
      <c r="Q1181" s="21"/>
    </row>
    <row r="1182" spans="1:17" x14ac:dyDescent="0.2">
      <c r="A1182" s="65"/>
      <c r="B1182" s="66"/>
      <c r="D1182" s="66"/>
      <c r="E1182" s="65"/>
      <c r="F1182" s="66"/>
      <c r="G1182" s="65"/>
      <c r="H1182" s="70"/>
      <c r="I1182" s="70"/>
      <c r="J1182" s="66"/>
      <c r="K1182" s="65"/>
      <c r="L1182" s="66"/>
      <c r="M1182" s="69"/>
      <c r="N1182" s="49"/>
      <c r="O1182" s="49"/>
      <c r="P1182" s="51"/>
      <c r="Q1182" s="21"/>
    </row>
    <row r="1183" spans="1:17" x14ac:dyDescent="0.2">
      <c r="A1183" s="65"/>
      <c r="B1183" s="66"/>
      <c r="D1183" s="66"/>
      <c r="E1183" s="65"/>
      <c r="F1183" s="66"/>
      <c r="G1183" s="65"/>
      <c r="H1183" s="70"/>
      <c r="I1183" s="70"/>
      <c r="J1183" s="66"/>
      <c r="K1183" s="65"/>
      <c r="L1183" s="66"/>
      <c r="M1183" s="69"/>
      <c r="N1183" s="49"/>
      <c r="O1183" s="49"/>
      <c r="P1183" s="51"/>
      <c r="Q1183" s="21"/>
    </row>
    <row r="1184" spans="1:17" x14ac:dyDescent="0.2">
      <c r="A1184" s="65"/>
      <c r="B1184" s="66"/>
      <c r="D1184" s="66"/>
      <c r="E1184" s="65"/>
      <c r="F1184" s="66"/>
      <c r="G1184" s="65"/>
      <c r="H1184" s="70"/>
      <c r="I1184" s="70"/>
      <c r="J1184" s="66"/>
      <c r="K1184" s="65"/>
      <c r="L1184" s="66"/>
      <c r="M1184" s="69"/>
      <c r="N1184" s="49"/>
      <c r="O1184" s="49"/>
      <c r="P1184" s="51"/>
      <c r="Q1184" s="21"/>
    </row>
    <row r="1185" spans="1:17" x14ac:dyDescent="0.2">
      <c r="A1185" s="65"/>
      <c r="B1185" s="66"/>
      <c r="D1185" s="66"/>
      <c r="E1185" s="65"/>
      <c r="F1185" s="66"/>
      <c r="G1185" s="65"/>
      <c r="H1185" s="70"/>
      <c r="I1185" s="70"/>
      <c r="J1185" s="66"/>
      <c r="K1185" s="65"/>
      <c r="L1185" s="66"/>
      <c r="M1185" s="69"/>
      <c r="N1185" s="49"/>
      <c r="O1185" s="49"/>
      <c r="P1185" s="51"/>
      <c r="Q1185" s="21"/>
    </row>
    <row r="1186" spans="1:17" x14ac:dyDescent="0.2">
      <c r="A1186" s="65"/>
      <c r="B1186" s="66"/>
      <c r="D1186" s="66"/>
      <c r="E1186" s="65"/>
      <c r="F1186" s="66"/>
      <c r="G1186" s="64"/>
      <c r="H1186" s="70"/>
      <c r="I1186" s="70"/>
      <c r="J1186" s="66"/>
      <c r="K1186" s="65"/>
      <c r="L1186" s="66"/>
      <c r="M1186" s="69"/>
      <c r="N1186" s="49"/>
      <c r="O1186" s="49"/>
      <c r="P1186" s="51"/>
      <c r="Q1186" s="21"/>
    </row>
    <row r="1187" spans="1:17" x14ac:dyDescent="0.2">
      <c r="A1187" s="65"/>
      <c r="B1187" s="66"/>
      <c r="D1187" s="66"/>
      <c r="E1187" s="65"/>
      <c r="F1187" s="66"/>
      <c r="G1187" s="64"/>
      <c r="H1187" s="70"/>
      <c r="I1187" s="70"/>
      <c r="J1187" s="66"/>
      <c r="K1187" s="65"/>
      <c r="L1187" s="66"/>
      <c r="M1187" s="69"/>
      <c r="N1187" s="49"/>
      <c r="O1187" s="49"/>
      <c r="P1187" s="51"/>
      <c r="Q1187" s="21"/>
    </row>
    <row r="1188" spans="1:17" x14ac:dyDescent="0.2">
      <c r="A1188" s="65"/>
      <c r="B1188" s="66"/>
      <c r="D1188" s="66"/>
      <c r="E1188" s="65"/>
      <c r="F1188" s="66"/>
      <c r="G1188" s="64"/>
      <c r="H1188" s="70"/>
      <c r="I1188" s="70"/>
      <c r="J1188" s="66"/>
      <c r="K1188" s="65"/>
      <c r="L1188" s="66"/>
      <c r="M1188" s="71"/>
      <c r="N1188" s="52"/>
      <c r="O1188" s="52"/>
      <c r="P1188" s="51"/>
      <c r="Q1188" s="21"/>
    </row>
    <row r="1189" spans="1:17" x14ac:dyDescent="0.2">
      <c r="A1189" s="65"/>
      <c r="B1189" s="66"/>
      <c r="D1189" s="66"/>
      <c r="E1189" s="65"/>
      <c r="F1189" s="66"/>
      <c r="G1189" s="65"/>
      <c r="H1189" s="70"/>
      <c r="I1189" s="70"/>
      <c r="J1189" s="66"/>
      <c r="K1189" s="65"/>
      <c r="L1189" s="66"/>
      <c r="M1189" s="69"/>
      <c r="N1189" s="49"/>
      <c r="O1189" s="49"/>
      <c r="P1189" s="51"/>
      <c r="Q1189" s="21"/>
    </row>
    <row r="1190" spans="1:17" x14ac:dyDescent="0.2">
      <c r="A1190" s="65"/>
      <c r="B1190" s="66"/>
      <c r="D1190" s="66"/>
      <c r="E1190" s="65"/>
      <c r="F1190" s="66"/>
      <c r="G1190" s="65"/>
      <c r="H1190" s="70"/>
      <c r="I1190" s="70"/>
      <c r="J1190" s="66"/>
      <c r="K1190" s="65"/>
      <c r="L1190" s="66"/>
      <c r="M1190" s="71"/>
      <c r="N1190" s="52"/>
      <c r="O1190" s="52"/>
      <c r="P1190" s="51"/>
      <c r="Q1190" s="21"/>
    </row>
    <row r="1191" spans="1:17" x14ac:dyDescent="0.2">
      <c r="A1191" s="65"/>
      <c r="B1191" s="66"/>
      <c r="D1191" s="66"/>
      <c r="E1191" s="65"/>
      <c r="F1191" s="66"/>
      <c r="G1191" s="65"/>
      <c r="H1191" s="65"/>
      <c r="I1191" s="65"/>
      <c r="J1191" s="66"/>
      <c r="K1191" s="65"/>
      <c r="L1191" s="66"/>
      <c r="M1191" s="71"/>
      <c r="N1191" s="52"/>
      <c r="O1191" s="52"/>
      <c r="P1191" s="51"/>
      <c r="Q1191" s="21"/>
    </row>
    <row r="1192" spans="1:17" x14ac:dyDescent="0.2">
      <c r="A1192" s="65"/>
      <c r="B1192" s="66"/>
      <c r="D1192" s="66"/>
      <c r="E1192" s="65"/>
      <c r="F1192" s="66"/>
      <c r="G1192" s="65"/>
      <c r="H1192" s="70"/>
      <c r="I1192" s="70"/>
      <c r="J1192" s="66"/>
      <c r="K1192" s="65"/>
      <c r="L1192" s="66"/>
      <c r="M1192" s="69"/>
      <c r="N1192" s="49"/>
      <c r="O1192" s="49"/>
      <c r="P1192" s="50"/>
      <c r="Q1192" s="21"/>
    </row>
    <row r="1193" spans="1:17" x14ac:dyDescent="0.2">
      <c r="A1193" s="65"/>
      <c r="B1193" s="66"/>
      <c r="D1193" s="66"/>
      <c r="E1193" s="65"/>
      <c r="F1193" s="66"/>
      <c r="G1193" s="72"/>
      <c r="H1193" s="70"/>
      <c r="I1193" s="70"/>
      <c r="J1193" s="66"/>
      <c r="K1193" s="65"/>
      <c r="L1193" s="66"/>
      <c r="M1193" s="69"/>
      <c r="N1193" s="49"/>
      <c r="O1193" s="49"/>
      <c r="P1193" s="50"/>
      <c r="Q1193" s="21"/>
    </row>
    <row r="1194" spans="1:17" x14ac:dyDescent="0.2">
      <c r="A1194" s="65"/>
      <c r="B1194" s="66"/>
      <c r="D1194" s="66"/>
      <c r="E1194" s="65"/>
      <c r="F1194" s="66"/>
      <c r="G1194" s="72"/>
      <c r="H1194" s="65"/>
      <c r="I1194" s="65"/>
      <c r="J1194" s="66"/>
      <c r="K1194" s="65"/>
      <c r="L1194" s="66"/>
      <c r="M1194" s="69"/>
      <c r="N1194" s="49"/>
      <c r="O1194" s="49"/>
      <c r="P1194" s="50"/>
      <c r="Q1194" s="21"/>
    </row>
    <row r="1195" spans="1:17" x14ac:dyDescent="0.2">
      <c r="A1195" s="67"/>
      <c r="B1195" s="73"/>
      <c r="D1195" s="66"/>
      <c r="E1195" s="65"/>
      <c r="F1195" s="66"/>
      <c r="G1195" s="72"/>
      <c r="H1195" s="65"/>
      <c r="I1195" s="65"/>
      <c r="J1195" s="66"/>
      <c r="K1195" s="65"/>
      <c r="L1195" s="66"/>
      <c r="M1195" s="69"/>
      <c r="N1195" s="49"/>
      <c r="O1195" s="49"/>
      <c r="P1195" s="50"/>
      <c r="Q1195" s="21"/>
    </row>
    <row r="1196" spans="1:17" x14ac:dyDescent="0.2">
      <c r="A1196" s="67"/>
      <c r="B1196" s="73"/>
      <c r="D1196" s="66"/>
      <c r="E1196" s="65"/>
      <c r="F1196" s="66"/>
      <c r="G1196" s="72"/>
      <c r="H1196" s="65"/>
      <c r="I1196" s="74"/>
      <c r="J1196" s="66"/>
      <c r="K1196" s="65"/>
      <c r="L1196" s="66"/>
      <c r="M1196" s="64"/>
      <c r="N1196" s="52"/>
      <c r="O1196" s="52"/>
      <c r="P1196" s="50"/>
    </row>
    <row r="1197" spans="1:17" x14ac:dyDescent="0.2">
      <c r="A1197" s="67"/>
      <c r="B1197" s="73"/>
      <c r="D1197" s="66"/>
      <c r="E1197" s="65"/>
      <c r="F1197" s="66"/>
      <c r="G1197" s="72"/>
      <c r="H1197" s="67"/>
      <c r="I1197" s="67"/>
      <c r="J1197" s="66"/>
      <c r="K1197" s="65"/>
      <c r="L1197" s="66"/>
      <c r="M1197" s="64"/>
      <c r="N1197" s="56"/>
      <c r="O1197" s="56"/>
      <c r="P1197" s="50"/>
    </row>
    <row r="1198" spans="1:17" x14ac:dyDescent="0.2">
      <c r="A1198" s="67"/>
      <c r="B1198" s="73"/>
      <c r="D1198" s="66"/>
      <c r="E1198" s="65"/>
      <c r="F1198" s="66"/>
      <c r="G1198" s="64"/>
      <c r="H1198" s="67"/>
      <c r="I1198" s="67"/>
      <c r="J1198" s="66"/>
      <c r="K1198" s="65"/>
      <c r="L1198" s="66"/>
      <c r="M1198" s="64"/>
      <c r="N1198" s="56"/>
      <c r="O1198" s="56"/>
      <c r="P1198" s="50"/>
    </row>
    <row r="1199" spans="1:17" x14ac:dyDescent="0.2">
      <c r="A1199" s="67"/>
      <c r="B1199" s="73"/>
      <c r="D1199" s="66"/>
      <c r="E1199" s="65"/>
      <c r="F1199" s="66"/>
      <c r="G1199" s="64"/>
      <c r="H1199" s="67"/>
      <c r="I1199" s="67"/>
      <c r="J1199" s="66"/>
      <c r="K1199" s="65"/>
      <c r="L1199" s="66"/>
      <c r="M1199" s="75"/>
      <c r="N1199" s="56"/>
      <c r="O1199" s="56"/>
      <c r="P1199" s="50"/>
    </row>
    <row r="1200" spans="1:17" x14ac:dyDescent="0.2">
      <c r="A1200" s="67"/>
      <c r="B1200" s="73"/>
      <c r="D1200" s="66"/>
      <c r="E1200" s="65"/>
      <c r="F1200" s="66"/>
      <c r="G1200" s="64"/>
      <c r="H1200" s="67"/>
      <c r="I1200" s="67"/>
      <c r="J1200" s="66"/>
      <c r="K1200" s="65"/>
      <c r="L1200" s="66"/>
      <c r="M1200" s="75"/>
      <c r="N1200" s="56"/>
      <c r="O1200" s="56"/>
      <c r="P1200" s="50"/>
    </row>
    <row r="1201" spans="1:17" x14ac:dyDescent="0.2">
      <c r="A1201" s="67"/>
      <c r="B1201" s="73"/>
      <c r="D1201" s="66"/>
      <c r="E1201" s="65"/>
      <c r="F1201" s="66"/>
      <c r="G1201" s="64"/>
      <c r="H1201" s="67"/>
      <c r="I1201" s="67"/>
      <c r="J1201" s="66"/>
      <c r="K1201" s="65"/>
      <c r="L1201" s="66"/>
      <c r="M1201" s="75"/>
      <c r="N1201" s="56"/>
      <c r="O1201" s="56"/>
      <c r="P1201" s="50"/>
    </row>
    <row r="1202" spans="1:17" x14ac:dyDescent="0.2">
      <c r="A1202" s="67"/>
      <c r="B1202" s="73"/>
      <c r="D1202" s="66"/>
      <c r="E1202" s="65"/>
      <c r="F1202" s="66"/>
      <c r="G1202" s="66"/>
      <c r="H1202" s="67"/>
      <c r="I1202" s="67"/>
      <c r="J1202" s="66"/>
      <c r="K1202" s="65"/>
      <c r="L1202" s="66"/>
      <c r="M1202" s="75"/>
      <c r="N1202" s="56"/>
      <c r="O1202" s="56"/>
      <c r="P1202" s="50"/>
    </row>
    <row r="1203" spans="1:17" x14ac:dyDescent="0.2">
      <c r="A1203" s="67"/>
      <c r="B1203" s="73"/>
      <c r="D1203" s="66"/>
      <c r="E1203" s="65"/>
      <c r="F1203" s="66"/>
      <c r="G1203" s="66"/>
      <c r="H1203" s="67"/>
      <c r="I1203" s="67"/>
      <c r="J1203" s="66"/>
      <c r="K1203" s="65"/>
      <c r="L1203" s="66"/>
      <c r="M1203" s="71"/>
      <c r="N1203" s="56"/>
      <c r="O1203" s="56"/>
      <c r="P1203" s="50"/>
    </row>
    <row r="1204" spans="1:17" x14ac:dyDescent="0.2">
      <c r="A1204" s="67"/>
      <c r="B1204" s="73"/>
      <c r="D1204" s="66"/>
      <c r="E1204" s="65"/>
      <c r="F1204" s="66"/>
      <c r="G1204" s="66"/>
      <c r="H1204" s="67"/>
      <c r="I1204" s="67"/>
      <c r="J1204" s="66"/>
      <c r="K1204" s="65"/>
      <c r="L1204" s="66"/>
      <c r="M1204" s="69"/>
      <c r="N1204" s="49"/>
      <c r="O1204" s="49"/>
      <c r="P1204" s="50"/>
      <c r="Q1204" s="21"/>
    </row>
    <row r="1205" spans="1:17" x14ac:dyDescent="0.2">
      <c r="A1205" s="67"/>
      <c r="B1205" s="73"/>
      <c r="D1205" s="66"/>
      <c r="E1205" s="65"/>
      <c r="F1205" s="66"/>
      <c r="G1205" s="66"/>
      <c r="H1205" s="66"/>
      <c r="I1205" s="67"/>
      <c r="J1205" s="66"/>
      <c r="K1205" s="65"/>
      <c r="L1205" s="66"/>
      <c r="M1205" s="69"/>
      <c r="N1205" s="49"/>
      <c r="O1205" s="49"/>
      <c r="P1205" s="50"/>
      <c r="Q1205" s="21"/>
    </row>
    <row r="1206" spans="1:17" ht="15" x14ac:dyDescent="0.2">
      <c r="A1206" s="67"/>
      <c r="B1206" s="73"/>
      <c r="D1206" s="66"/>
      <c r="E1206" s="65"/>
      <c r="F1206" s="66"/>
      <c r="G1206" s="66"/>
      <c r="H1206" s="66"/>
      <c r="I1206" s="76"/>
      <c r="J1206" s="66"/>
      <c r="K1206" s="65"/>
      <c r="L1206" s="66"/>
      <c r="M1206" s="69"/>
      <c r="N1206" s="49"/>
      <c r="O1206" s="49"/>
      <c r="P1206" s="50"/>
      <c r="Q1206" s="21"/>
    </row>
    <row r="1207" spans="1:17" x14ac:dyDescent="0.2">
      <c r="A1207" s="67"/>
      <c r="B1207" s="73"/>
      <c r="C1207" s="66"/>
      <c r="D1207" s="65"/>
      <c r="E1207" s="66"/>
      <c r="F1207" s="65"/>
      <c r="G1207" s="65"/>
      <c r="H1207" s="65"/>
      <c r="I1207" s="66"/>
      <c r="J1207" s="65"/>
      <c r="K1207" s="66"/>
      <c r="L1207" s="69"/>
      <c r="M1207" s="49"/>
      <c r="N1207" s="49"/>
      <c r="O1207" s="50"/>
      <c r="P1207" s="21"/>
    </row>
    <row r="1208" spans="1:17" ht="15" x14ac:dyDescent="0.2">
      <c r="A1208" s="76"/>
      <c r="B1208" s="80"/>
      <c r="C1208" s="81"/>
      <c r="D1208" s="72"/>
      <c r="E1208" s="72"/>
      <c r="F1208" s="152"/>
      <c r="G1208" s="152"/>
      <c r="H1208" s="76"/>
      <c r="I1208" s="76"/>
      <c r="J1208" s="76"/>
      <c r="K1208" s="76"/>
      <c r="L1208" s="75"/>
      <c r="M1208" s="56"/>
      <c r="N1208" s="56"/>
      <c r="O1208" s="50"/>
    </row>
    <row r="1209" spans="1:17" x14ac:dyDescent="0.2">
      <c r="A1209" s="153"/>
      <c r="B1209" s="153"/>
      <c r="C1209" s="153"/>
      <c r="D1209" s="153"/>
      <c r="E1209" s="153"/>
      <c r="F1209" s="64"/>
      <c r="G1209" s="153"/>
      <c r="H1209" s="153"/>
      <c r="I1209" s="153"/>
      <c r="J1209" s="153"/>
      <c r="K1209" s="153"/>
      <c r="L1209" s="82"/>
      <c r="M1209" s="61"/>
      <c r="N1209" s="49"/>
      <c r="O1209" s="50"/>
    </row>
    <row r="1210" spans="1:17" x14ac:dyDescent="0.2">
      <c r="A1210" s="65"/>
      <c r="B1210" s="66"/>
      <c r="D1210" s="65"/>
      <c r="E1210" s="65"/>
      <c r="F1210" s="65"/>
      <c r="G1210" s="65"/>
      <c r="H1210" s="67"/>
      <c r="I1210" s="68"/>
      <c r="J1210" s="66"/>
      <c r="K1210" s="65"/>
      <c r="L1210" s="66"/>
      <c r="M1210" s="69"/>
      <c r="N1210" s="49"/>
      <c r="O1210" s="49"/>
      <c r="P1210" s="50"/>
      <c r="Q1210" s="21"/>
    </row>
    <row r="1211" spans="1:17" x14ac:dyDescent="0.2">
      <c r="A1211" s="65"/>
      <c r="B1211" s="66"/>
      <c r="D1211" s="66"/>
      <c r="E1211" s="65"/>
      <c r="F1211" s="66"/>
      <c r="G1211" s="65"/>
      <c r="H1211" s="70"/>
      <c r="I1211" s="70"/>
      <c r="J1211" s="66"/>
      <c r="K1211" s="65"/>
      <c r="L1211" s="66"/>
      <c r="M1211" s="69"/>
      <c r="N1211" s="49"/>
      <c r="O1211" s="49"/>
      <c r="P1211" s="51"/>
      <c r="Q1211" s="21"/>
    </row>
    <row r="1212" spans="1:17" x14ac:dyDescent="0.2">
      <c r="A1212" s="65"/>
      <c r="B1212" s="66"/>
      <c r="D1212" s="66"/>
      <c r="E1212" s="65"/>
      <c r="F1212" s="66"/>
      <c r="G1212" s="65"/>
      <c r="H1212" s="70"/>
      <c r="I1212" s="70"/>
      <c r="J1212" s="66"/>
      <c r="K1212" s="65"/>
      <c r="L1212" s="66"/>
      <c r="M1212" s="69"/>
      <c r="N1212" s="49"/>
      <c r="O1212" s="49"/>
      <c r="P1212" s="51"/>
      <c r="Q1212" s="21"/>
    </row>
    <row r="1213" spans="1:17" x14ac:dyDescent="0.2">
      <c r="A1213" s="65"/>
      <c r="B1213" s="66"/>
      <c r="D1213" s="66"/>
      <c r="E1213" s="65"/>
      <c r="F1213" s="66"/>
      <c r="G1213" s="65"/>
      <c r="H1213" s="70"/>
      <c r="I1213" s="70"/>
      <c r="J1213" s="66"/>
      <c r="K1213" s="65"/>
      <c r="L1213" s="66"/>
      <c r="M1213" s="69"/>
      <c r="N1213" s="49"/>
      <c r="O1213" s="49"/>
      <c r="P1213" s="51"/>
      <c r="Q1213" s="21"/>
    </row>
    <row r="1214" spans="1:17" x14ac:dyDescent="0.2">
      <c r="A1214" s="65"/>
      <c r="B1214" s="66"/>
      <c r="D1214" s="66"/>
      <c r="E1214" s="65"/>
      <c r="F1214" s="66"/>
      <c r="G1214" s="65"/>
      <c r="H1214" s="70"/>
      <c r="I1214" s="70"/>
      <c r="J1214" s="66"/>
      <c r="K1214" s="65"/>
      <c r="L1214" s="66"/>
      <c r="M1214" s="69"/>
      <c r="N1214" s="49"/>
      <c r="O1214" s="49"/>
      <c r="P1214" s="51"/>
      <c r="Q1214" s="21"/>
    </row>
    <row r="1215" spans="1:17" x14ac:dyDescent="0.2">
      <c r="A1215" s="65"/>
      <c r="B1215" s="66"/>
      <c r="D1215" s="66"/>
      <c r="E1215" s="65"/>
      <c r="F1215" s="66"/>
      <c r="G1215" s="65"/>
      <c r="H1215" s="70"/>
      <c r="I1215" s="70"/>
      <c r="J1215" s="66"/>
      <c r="K1215" s="65"/>
      <c r="L1215" s="66"/>
      <c r="M1215" s="69"/>
      <c r="N1215" s="49"/>
      <c r="O1215" s="49"/>
      <c r="P1215" s="51"/>
      <c r="Q1215" s="21"/>
    </row>
    <row r="1216" spans="1:17" x14ac:dyDescent="0.2">
      <c r="A1216" s="65"/>
      <c r="B1216" s="66"/>
      <c r="D1216" s="66"/>
      <c r="E1216" s="65"/>
      <c r="F1216" s="66"/>
      <c r="G1216" s="64"/>
      <c r="H1216" s="70"/>
      <c r="I1216" s="70"/>
      <c r="J1216" s="66"/>
      <c r="K1216" s="65"/>
      <c r="L1216" s="66"/>
      <c r="M1216" s="69"/>
      <c r="N1216" s="49"/>
      <c r="O1216" s="49"/>
      <c r="P1216" s="51"/>
      <c r="Q1216" s="21"/>
    </row>
    <row r="1217" spans="1:17" x14ac:dyDescent="0.2">
      <c r="A1217" s="65"/>
      <c r="B1217" s="66"/>
      <c r="D1217" s="66"/>
      <c r="E1217" s="65"/>
      <c r="F1217" s="66"/>
      <c r="G1217" s="64"/>
      <c r="H1217" s="70"/>
      <c r="I1217" s="70"/>
      <c r="J1217" s="66"/>
      <c r="K1217" s="65"/>
      <c r="L1217" s="66"/>
      <c r="M1217" s="69"/>
      <c r="N1217" s="49"/>
      <c r="O1217" s="49"/>
      <c r="P1217" s="51"/>
      <c r="Q1217" s="21"/>
    </row>
    <row r="1218" spans="1:17" x14ac:dyDescent="0.2">
      <c r="A1218" s="65"/>
      <c r="B1218" s="66"/>
      <c r="D1218" s="66"/>
      <c r="E1218" s="65"/>
      <c r="F1218" s="66"/>
      <c r="G1218" s="64"/>
      <c r="H1218" s="70"/>
      <c r="I1218" s="70"/>
      <c r="J1218" s="66"/>
      <c r="K1218" s="65"/>
      <c r="L1218" s="66"/>
      <c r="M1218" s="71"/>
      <c r="N1218" s="52"/>
      <c r="O1218" s="52"/>
      <c r="P1218" s="51"/>
      <c r="Q1218" s="21"/>
    </row>
    <row r="1219" spans="1:17" x14ac:dyDescent="0.2">
      <c r="A1219" s="65"/>
      <c r="B1219" s="66"/>
      <c r="D1219" s="66"/>
      <c r="E1219" s="65"/>
      <c r="F1219" s="66"/>
      <c r="G1219" s="65"/>
      <c r="H1219" s="70"/>
      <c r="I1219" s="70"/>
      <c r="J1219" s="66"/>
      <c r="K1219" s="65"/>
      <c r="L1219" s="66"/>
      <c r="M1219" s="69"/>
      <c r="N1219" s="49"/>
      <c r="O1219" s="49"/>
      <c r="P1219" s="51"/>
      <c r="Q1219" s="21"/>
    </row>
    <row r="1220" spans="1:17" x14ac:dyDescent="0.2">
      <c r="A1220" s="65"/>
      <c r="B1220" s="66"/>
      <c r="D1220" s="66"/>
      <c r="E1220" s="65"/>
      <c r="F1220" s="66"/>
      <c r="G1220" s="65"/>
      <c r="H1220" s="70"/>
      <c r="I1220" s="70"/>
      <c r="J1220" s="66"/>
      <c r="K1220" s="65"/>
      <c r="L1220" s="66"/>
      <c r="M1220" s="71"/>
      <c r="N1220" s="52"/>
      <c r="O1220" s="52"/>
      <c r="P1220" s="51"/>
      <c r="Q1220" s="21"/>
    </row>
    <row r="1221" spans="1:17" x14ac:dyDescent="0.2">
      <c r="A1221" s="65"/>
      <c r="B1221" s="66"/>
      <c r="D1221" s="66"/>
      <c r="E1221" s="65"/>
      <c r="F1221" s="66"/>
      <c r="G1221" s="65"/>
      <c r="H1221" s="65"/>
      <c r="I1221" s="65"/>
      <c r="J1221" s="66"/>
      <c r="K1221" s="65"/>
      <c r="L1221" s="66"/>
      <c r="M1221" s="71"/>
      <c r="N1221" s="52"/>
      <c r="O1221" s="52"/>
      <c r="P1221" s="51"/>
      <c r="Q1221" s="21"/>
    </row>
    <row r="1222" spans="1:17" x14ac:dyDescent="0.2">
      <c r="A1222" s="65"/>
      <c r="B1222" s="66"/>
      <c r="D1222" s="66"/>
      <c r="E1222" s="65"/>
      <c r="F1222" s="66"/>
      <c r="G1222" s="65"/>
      <c r="H1222" s="70"/>
      <c r="I1222" s="70"/>
      <c r="J1222" s="66"/>
      <c r="K1222" s="65"/>
      <c r="L1222" s="66"/>
      <c r="M1222" s="69"/>
      <c r="N1222" s="49"/>
      <c r="O1222" s="49"/>
      <c r="P1222" s="50"/>
      <c r="Q1222" s="21"/>
    </row>
    <row r="1223" spans="1:17" x14ac:dyDescent="0.2">
      <c r="A1223" s="65"/>
      <c r="B1223" s="66"/>
      <c r="D1223" s="66"/>
      <c r="E1223" s="65"/>
      <c r="F1223" s="66"/>
      <c r="G1223" s="72"/>
      <c r="H1223" s="70"/>
      <c r="I1223" s="70"/>
      <c r="J1223" s="66"/>
      <c r="K1223" s="65"/>
      <c r="L1223" s="66"/>
      <c r="M1223" s="69"/>
      <c r="N1223" s="49"/>
      <c r="O1223" s="49"/>
      <c r="P1223" s="50"/>
      <c r="Q1223" s="21"/>
    </row>
    <row r="1224" spans="1:17" x14ac:dyDescent="0.2">
      <c r="A1224" s="65"/>
      <c r="B1224" s="66"/>
      <c r="D1224" s="66"/>
      <c r="E1224" s="65"/>
      <c r="F1224" s="66"/>
      <c r="G1224" s="72"/>
      <c r="H1224" s="65"/>
      <c r="I1224" s="65"/>
      <c r="J1224" s="66"/>
      <c r="K1224" s="65"/>
      <c r="L1224" s="66"/>
      <c r="M1224" s="69"/>
      <c r="N1224" s="49"/>
      <c r="O1224" s="49"/>
      <c r="P1224" s="50"/>
      <c r="Q1224" s="21"/>
    </row>
    <row r="1225" spans="1:17" x14ac:dyDescent="0.2">
      <c r="A1225" s="67"/>
      <c r="B1225" s="73"/>
      <c r="D1225" s="66"/>
      <c r="E1225" s="65"/>
      <c r="F1225" s="66"/>
      <c r="G1225" s="72"/>
      <c r="H1225" s="65"/>
      <c r="I1225" s="65"/>
      <c r="J1225" s="66"/>
      <c r="K1225" s="65"/>
      <c r="L1225" s="66"/>
      <c r="M1225" s="69"/>
      <c r="N1225" s="49"/>
      <c r="O1225" s="49"/>
      <c r="P1225" s="50"/>
      <c r="Q1225" s="21"/>
    </row>
    <row r="1226" spans="1:17" x14ac:dyDescent="0.2">
      <c r="A1226" s="67"/>
      <c r="B1226" s="73"/>
      <c r="D1226" s="66"/>
      <c r="E1226" s="65"/>
      <c r="F1226" s="66"/>
      <c r="G1226" s="72"/>
      <c r="H1226" s="65"/>
      <c r="I1226" s="74"/>
      <c r="J1226" s="66"/>
      <c r="K1226" s="65"/>
      <c r="L1226" s="66"/>
      <c r="M1226" s="64"/>
      <c r="N1226" s="52"/>
      <c r="O1226" s="52"/>
      <c r="P1226" s="50"/>
    </row>
    <row r="1227" spans="1:17" x14ac:dyDescent="0.2">
      <c r="A1227" s="67"/>
      <c r="B1227" s="73"/>
      <c r="D1227" s="66"/>
      <c r="E1227" s="65"/>
      <c r="F1227" s="66"/>
      <c r="G1227" s="72"/>
      <c r="H1227" s="67"/>
      <c r="I1227" s="67"/>
      <c r="J1227" s="66"/>
      <c r="K1227" s="65"/>
      <c r="L1227" s="66"/>
      <c r="M1227" s="64"/>
      <c r="N1227" s="56"/>
      <c r="O1227" s="56"/>
      <c r="P1227" s="50"/>
    </row>
    <row r="1228" spans="1:17" x14ac:dyDescent="0.2">
      <c r="A1228" s="67"/>
      <c r="B1228" s="73"/>
      <c r="D1228" s="66"/>
      <c r="E1228" s="65"/>
      <c r="F1228" s="66"/>
      <c r="G1228" s="64"/>
      <c r="H1228" s="67"/>
      <c r="I1228" s="67"/>
      <c r="J1228" s="66"/>
      <c r="K1228" s="65"/>
      <c r="L1228" s="66"/>
      <c r="M1228" s="64"/>
      <c r="N1228" s="56"/>
      <c r="O1228" s="56"/>
      <c r="P1228" s="50"/>
    </row>
    <row r="1229" spans="1:17" x14ac:dyDescent="0.2">
      <c r="A1229" s="67"/>
      <c r="B1229" s="73"/>
      <c r="D1229" s="66"/>
      <c r="E1229" s="65"/>
      <c r="F1229" s="66"/>
      <c r="G1229" s="64"/>
      <c r="H1229" s="67"/>
      <c r="I1229" s="67"/>
      <c r="J1229" s="66"/>
      <c r="K1229" s="65"/>
      <c r="L1229" s="66"/>
      <c r="M1229" s="75"/>
      <c r="N1229" s="56"/>
      <c r="O1229" s="56"/>
      <c r="P1229" s="50"/>
    </row>
    <row r="1230" spans="1:17" x14ac:dyDescent="0.2">
      <c r="A1230" s="67"/>
      <c r="B1230" s="73"/>
      <c r="D1230" s="66"/>
      <c r="E1230" s="65"/>
      <c r="F1230" s="66"/>
      <c r="G1230" s="64"/>
      <c r="H1230" s="67"/>
      <c r="I1230" s="67"/>
      <c r="J1230" s="66"/>
      <c r="K1230" s="65"/>
      <c r="L1230" s="66"/>
      <c r="M1230" s="75"/>
      <c r="N1230" s="56"/>
      <c r="O1230" s="56"/>
      <c r="P1230" s="50"/>
    </row>
    <row r="1231" spans="1:17" x14ac:dyDescent="0.2">
      <c r="A1231" s="67"/>
      <c r="B1231" s="73"/>
      <c r="D1231" s="66"/>
      <c r="E1231" s="65"/>
      <c r="F1231" s="66"/>
      <c r="G1231" s="64"/>
      <c r="H1231" s="67"/>
      <c r="I1231" s="67"/>
      <c r="J1231" s="66"/>
      <c r="K1231" s="65"/>
      <c r="L1231" s="66"/>
      <c r="M1231" s="75"/>
      <c r="N1231" s="56"/>
      <c r="O1231" s="56"/>
      <c r="P1231" s="50"/>
    </row>
    <row r="1232" spans="1:17" x14ac:dyDescent="0.2">
      <c r="A1232" s="67"/>
      <c r="B1232" s="73"/>
      <c r="D1232" s="66"/>
      <c r="E1232" s="65"/>
      <c r="F1232" s="66"/>
      <c r="G1232" s="66"/>
      <c r="H1232" s="67"/>
      <c r="I1232" s="67"/>
      <c r="J1232" s="66"/>
      <c r="K1232" s="65"/>
      <c r="L1232" s="66"/>
      <c r="M1232" s="75"/>
      <c r="N1232" s="56"/>
      <c r="O1232" s="56"/>
      <c r="P1232" s="50"/>
    </row>
    <row r="1233" spans="1:17" x14ac:dyDescent="0.2">
      <c r="A1233" s="67"/>
      <c r="B1233" s="73"/>
      <c r="D1233" s="66"/>
      <c r="E1233" s="65"/>
      <c r="F1233" s="66"/>
      <c r="G1233" s="66"/>
      <c r="H1233" s="67"/>
      <c r="I1233" s="67"/>
      <c r="J1233" s="66"/>
      <c r="K1233" s="65"/>
      <c r="L1233" s="66"/>
      <c r="M1233" s="71"/>
      <c r="N1233" s="56"/>
      <c r="O1233" s="56"/>
      <c r="P1233" s="50"/>
    </row>
    <row r="1234" spans="1:17" x14ac:dyDescent="0.2">
      <c r="A1234" s="67"/>
      <c r="B1234" s="73"/>
      <c r="D1234" s="66"/>
      <c r="E1234" s="65"/>
      <c r="F1234" s="66"/>
      <c r="G1234" s="66"/>
      <c r="H1234" s="67"/>
      <c r="I1234" s="67"/>
      <c r="J1234" s="66"/>
      <c r="K1234" s="65"/>
      <c r="L1234" s="66"/>
      <c r="M1234" s="69"/>
      <c r="N1234" s="49"/>
      <c r="O1234" s="49"/>
      <c r="P1234" s="50"/>
      <c r="Q1234" s="21"/>
    </row>
    <row r="1235" spans="1:17" x14ac:dyDescent="0.2">
      <c r="A1235" s="67"/>
      <c r="B1235" s="73"/>
      <c r="D1235" s="66"/>
      <c r="E1235" s="65"/>
      <c r="F1235" s="66"/>
      <c r="G1235" s="66"/>
      <c r="H1235" s="66"/>
      <c r="I1235" s="67"/>
      <c r="J1235" s="66"/>
      <c r="K1235" s="65"/>
      <c r="L1235" s="66"/>
      <c r="M1235" s="69"/>
      <c r="N1235" s="49"/>
      <c r="O1235" s="49"/>
      <c r="P1235" s="50"/>
      <c r="Q1235" s="21"/>
    </row>
    <row r="1236" spans="1:17" ht="15" x14ac:dyDescent="0.2">
      <c r="A1236" s="67"/>
      <c r="B1236" s="73"/>
      <c r="D1236" s="66"/>
      <c r="E1236" s="65"/>
      <c r="F1236" s="66"/>
      <c r="G1236" s="66"/>
      <c r="H1236" s="66"/>
      <c r="I1236" s="76"/>
      <c r="J1236" s="66"/>
      <c r="K1236" s="65"/>
      <c r="L1236" s="66"/>
      <c r="M1236" s="69"/>
      <c r="N1236" s="49"/>
      <c r="O1236" s="49"/>
      <c r="P1236" s="50"/>
      <c r="Q1236" s="21"/>
    </row>
    <row r="1237" spans="1:17" x14ac:dyDescent="0.2">
      <c r="A1237" s="67"/>
      <c r="B1237" s="73"/>
      <c r="C1237" s="66"/>
      <c r="D1237" s="65"/>
      <c r="E1237" s="66"/>
      <c r="F1237" s="65"/>
      <c r="G1237" s="65"/>
      <c r="H1237" s="65"/>
      <c r="I1237" s="66"/>
      <c r="J1237" s="65"/>
      <c r="K1237" s="66"/>
      <c r="L1237" s="69"/>
      <c r="M1237" s="49"/>
      <c r="N1237" s="49"/>
      <c r="O1237" s="50"/>
      <c r="P1237" s="21"/>
    </row>
    <row r="1238" spans="1:17" x14ac:dyDescent="0.2">
      <c r="A1238" s="77"/>
      <c r="B1238" s="78"/>
      <c r="C1238" s="79"/>
      <c r="D1238" s="64"/>
      <c r="E1238" s="64"/>
      <c r="F1238" s="64"/>
      <c r="G1238" s="64"/>
      <c r="H1238" s="79"/>
      <c r="I1238" s="64"/>
      <c r="J1238" s="64"/>
      <c r="K1238" s="64"/>
      <c r="L1238" s="64"/>
      <c r="M1238" s="50"/>
      <c r="N1238" s="50"/>
      <c r="O1238" s="50"/>
    </row>
    <row r="1239" spans="1:17" ht="15" x14ac:dyDescent="0.2">
      <c r="A1239" s="76"/>
      <c r="B1239" s="80"/>
      <c r="C1239" s="81"/>
      <c r="D1239" s="72"/>
      <c r="E1239" s="72"/>
      <c r="F1239" s="152"/>
      <c r="G1239" s="152"/>
      <c r="H1239" s="76"/>
      <c r="I1239" s="76"/>
      <c r="J1239" s="76"/>
      <c r="K1239" s="76"/>
      <c r="L1239" s="75"/>
      <c r="M1239" s="56"/>
      <c r="N1239" s="56"/>
      <c r="O1239" s="50"/>
    </row>
    <row r="1240" spans="1:17" x14ac:dyDescent="0.2">
      <c r="A1240" s="153"/>
      <c r="B1240" s="153"/>
      <c r="C1240" s="153"/>
      <c r="D1240" s="153"/>
      <c r="E1240" s="153"/>
      <c r="F1240" s="64"/>
      <c r="G1240" s="153"/>
      <c r="H1240" s="153"/>
      <c r="I1240" s="153"/>
      <c r="J1240" s="153"/>
      <c r="K1240" s="153"/>
      <c r="L1240" s="82"/>
      <c r="M1240" s="61"/>
      <c r="N1240" s="49"/>
      <c r="O1240" s="50"/>
    </row>
    <row r="1241" spans="1:17" x14ac:dyDescent="0.2">
      <c r="A1241" s="65"/>
      <c r="B1241" s="66"/>
      <c r="D1241" s="65"/>
      <c r="E1241" s="65"/>
      <c r="F1241" s="65"/>
      <c r="G1241" s="65"/>
      <c r="H1241" s="67"/>
      <c r="I1241" s="68"/>
      <c r="J1241" s="66"/>
      <c r="K1241" s="65"/>
      <c r="L1241" s="66"/>
      <c r="M1241" s="69"/>
      <c r="N1241" s="49"/>
      <c r="O1241" s="49"/>
      <c r="P1241" s="50"/>
      <c r="Q1241" s="21"/>
    </row>
    <row r="1242" spans="1:17" x14ac:dyDescent="0.2">
      <c r="A1242" s="65"/>
      <c r="B1242" s="66"/>
      <c r="D1242" s="66"/>
      <c r="E1242" s="65"/>
      <c r="F1242" s="66"/>
      <c r="G1242" s="65"/>
      <c r="H1242" s="70"/>
      <c r="I1242" s="70"/>
      <c r="J1242" s="66"/>
      <c r="K1242" s="65"/>
      <c r="L1242" s="66"/>
      <c r="M1242" s="69"/>
      <c r="N1242" s="49"/>
      <c r="O1242" s="49"/>
      <c r="P1242" s="51"/>
      <c r="Q1242" s="21"/>
    </row>
    <row r="1243" spans="1:17" x14ac:dyDescent="0.2">
      <c r="A1243" s="65"/>
      <c r="B1243" s="66"/>
      <c r="D1243" s="66"/>
      <c r="E1243" s="65"/>
      <c r="F1243" s="66"/>
      <c r="G1243" s="65"/>
      <c r="H1243" s="70"/>
      <c r="I1243" s="70"/>
      <c r="J1243" s="66"/>
      <c r="K1243" s="65"/>
      <c r="L1243" s="66"/>
      <c r="M1243" s="69"/>
      <c r="N1243" s="49"/>
      <c r="O1243" s="49"/>
      <c r="P1243" s="51"/>
      <c r="Q1243" s="21"/>
    </row>
    <row r="1244" spans="1:17" x14ac:dyDescent="0.2">
      <c r="A1244" s="65"/>
      <c r="B1244" s="66"/>
      <c r="D1244" s="66"/>
      <c r="E1244" s="65"/>
      <c r="F1244" s="66"/>
      <c r="G1244" s="65"/>
      <c r="H1244" s="70"/>
      <c r="I1244" s="70"/>
      <c r="J1244" s="66"/>
      <c r="K1244" s="65"/>
      <c r="L1244" s="66"/>
      <c r="M1244" s="69"/>
      <c r="N1244" s="49"/>
      <c r="O1244" s="49"/>
      <c r="P1244" s="51"/>
      <c r="Q1244" s="21"/>
    </row>
    <row r="1245" spans="1:17" x14ac:dyDescent="0.2">
      <c r="A1245" s="65"/>
      <c r="B1245" s="66"/>
      <c r="D1245" s="66"/>
      <c r="E1245" s="65"/>
      <c r="F1245" s="66"/>
      <c r="G1245" s="65"/>
      <c r="H1245" s="70"/>
      <c r="I1245" s="70"/>
      <c r="J1245" s="66"/>
      <c r="K1245" s="65"/>
      <c r="L1245" s="66"/>
      <c r="M1245" s="69"/>
      <c r="N1245" s="49"/>
      <c r="O1245" s="49"/>
      <c r="P1245" s="51"/>
      <c r="Q1245" s="21"/>
    </row>
    <row r="1246" spans="1:17" x14ac:dyDescent="0.2">
      <c r="A1246" s="65"/>
      <c r="B1246" s="66"/>
      <c r="D1246" s="66"/>
      <c r="E1246" s="65"/>
      <c r="F1246" s="66"/>
      <c r="G1246" s="65"/>
      <c r="H1246" s="70"/>
      <c r="I1246" s="70"/>
      <c r="J1246" s="66"/>
      <c r="K1246" s="65"/>
      <c r="L1246" s="66"/>
      <c r="M1246" s="69"/>
      <c r="N1246" s="49"/>
      <c r="O1246" s="49"/>
      <c r="P1246" s="51"/>
      <c r="Q1246" s="21"/>
    </row>
    <row r="1247" spans="1:17" x14ac:dyDescent="0.2">
      <c r="A1247" s="65"/>
      <c r="B1247" s="66"/>
      <c r="D1247" s="66"/>
      <c r="E1247" s="65"/>
      <c r="F1247" s="66"/>
      <c r="G1247" s="64"/>
      <c r="H1247" s="70"/>
      <c r="I1247" s="70"/>
      <c r="J1247" s="66"/>
      <c r="K1247" s="65"/>
      <c r="L1247" s="66"/>
      <c r="M1247" s="69"/>
      <c r="N1247" s="49"/>
      <c r="O1247" s="49"/>
      <c r="P1247" s="51"/>
      <c r="Q1247" s="21"/>
    </row>
    <row r="1248" spans="1:17" x14ac:dyDescent="0.2">
      <c r="A1248" s="65"/>
      <c r="B1248" s="66"/>
      <c r="D1248" s="66"/>
      <c r="E1248" s="65"/>
      <c r="F1248" s="66"/>
      <c r="G1248" s="64"/>
      <c r="H1248" s="70"/>
      <c r="I1248" s="70"/>
      <c r="J1248" s="66"/>
      <c r="K1248" s="65"/>
      <c r="L1248" s="66"/>
      <c r="M1248" s="69"/>
      <c r="N1248" s="49"/>
      <c r="O1248" s="49"/>
      <c r="P1248" s="51"/>
      <c r="Q1248" s="21"/>
    </row>
    <row r="1249" spans="1:17" x14ac:dyDescent="0.2">
      <c r="A1249" s="65"/>
      <c r="B1249" s="66"/>
      <c r="D1249" s="66"/>
      <c r="E1249" s="65"/>
      <c r="F1249" s="66"/>
      <c r="G1249" s="64"/>
      <c r="H1249" s="70"/>
      <c r="I1249" s="70"/>
      <c r="J1249" s="66"/>
      <c r="K1249" s="65"/>
      <c r="L1249" s="66"/>
      <c r="M1249" s="71"/>
      <c r="N1249" s="52"/>
      <c r="O1249" s="52"/>
      <c r="P1249" s="51"/>
      <c r="Q1249" s="21"/>
    </row>
    <row r="1250" spans="1:17" x14ac:dyDescent="0.2">
      <c r="A1250" s="65"/>
      <c r="B1250" s="66"/>
      <c r="D1250" s="66"/>
      <c r="E1250" s="65"/>
      <c r="F1250" s="66"/>
      <c r="G1250" s="65"/>
      <c r="H1250" s="70"/>
      <c r="I1250" s="70"/>
      <c r="J1250" s="66"/>
      <c r="K1250" s="65"/>
      <c r="L1250" s="66"/>
      <c r="M1250" s="69"/>
      <c r="N1250" s="49"/>
      <c r="O1250" s="49"/>
      <c r="P1250" s="51"/>
      <c r="Q1250" s="21"/>
    </row>
    <row r="1251" spans="1:17" x14ac:dyDescent="0.2">
      <c r="A1251" s="65"/>
      <c r="B1251" s="66"/>
      <c r="D1251" s="66"/>
      <c r="E1251" s="65"/>
      <c r="F1251" s="66"/>
      <c r="G1251" s="65"/>
      <c r="H1251" s="70"/>
      <c r="I1251" s="70"/>
      <c r="J1251" s="66"/>
      <c r="K1251" s="65"/>
      <c r="L1251" s="66"/>
      <c r="M1251" s="71"/>
      <c r="N1251" s="52"/>
      <c r="O1251" s="52"/>
      <c r="P1251" s="51"/>
      <c r="Q1251" s="21"/>
    </row>
    <row r="1252" spans="1:17" x14ac:dyDescent="0.2">
      <c r="A1252" s="65"/>
      <c r="B1252" s="66"/>
      <c r="D1252" s="66"/>
      <c r="E1252" s="65"/>
      <c r="F1252" s="66"/>
      <c r="G1252" s="65"/>
      <c r="H1252" s="65"/>
      <c r="I1252" s="65"/>
      <c r="J1252" s="66"/>
      <c r="K1252" s="65"/>
      <c r="L1252" s="66"/>
      <c r="M1252" s="71"/>
      <c r="N1252" s="52"/>
      <c r="O1252" s="52"/>
      <c r="P1252" s="51"/>
      <c r="Q1252" s="21"/>
    </row>
    <row r="1253" spans="1:17" x14ac:dyDescent="0.2">
      <c r="A1253" s="65"/>
      <c r="B1253" s="66"/>
      <c r="D1253" s="66"/>
      <c r="E1253" s="65"/>
      <c r="F1253" s="66"/>
      <c r="G1253" s="65"/>
      <c r="H1253" s="70"/>
      <c r="I1253" s="70"/>
      <c r="J1253" s="66"/>
      <c r="K1253" s="65"/>
      <c r="L1253" s="66"/>
      <c r="M1253" s="69"/>
      <c r="N1253" s="49"/>
      <c r="O1253" s="49"/>
      <c r="P1253" s="50"/>
      <c r="Q1253" s="21"/>
    </row>
    <row r="1254" spans="1:17" x14ac:dyDescent="0.2">
      <c r="A1254" s="65"/>
      <c r="B1254" s="66"/>
      <c r="D1254" s="66"/>
      <c r="E1254" s="65"/>
      <c r="F1254" s="66"/>
      <c r="G1254" s="72"/>
      <c r="H1254" s="70"/>
      <c r="I1254" s="70"/>
      <c r="J1254" s="66"/>
      <c r="K1254" s="65"/>
      <c r="L1254" s="66"/>
      <c r="M1254" s="69"/>
      <c r="N1254" s="49"/>
      <c r="O1254" s="49"/>
      <c r="P1254" s="50"/>
      <c r="Q1254" s="21"/>
    </row>
    <row r="1255" spans="1:17" x14ac:dyDescent="0.2">
      <c r="A1255" s="65"/>
      <c r="B1255" s="66"/>
      <c r="D1255" s="66"/>
      <c r="E1255" s="65"/>
      <c r="F1255" s="66"/>
      <c r="G1255" s="72"/>
      <c r="H1255" s="65"/>
      <c r="I1255" s="65"/>
      <c r="J1255" s="66"/>
      <c r="K1255" s="65"/>
      <c r="L1255" s="66"/>
      <c r="M1255" s="69"/>
      <c r="N1255" s="49"/>
      <c r="O1255" s="49"/>
      <c r="P1255" s="50"/>
      <c r="Q1255" s="21"/>
    </row>
    <row r="1256" spans="1:17" x14ac:dyDescent="0.2">
      <c r="A1256" s="67"/>
      <c r="B1256" s="73"/>
      <c r="D1256" s="66"/>
      <c r="E1256" s="65"/>
      <c r="F1256" s="66"/>
      <c r="G1256" s="72"/>
      <c r="H1256" s="65"/>
      <c r="I1256" s="65"/>
      <c r="J1256" s="66"/>
      <c r="K1256" s="65"/>
      <c r="L1256" s="66"/>
      <c r="M1256" s="69"/>
      <c r="N1256" s="49"/>
      <c r="O1256" s="49"/>
      <c r="P1256" s="50"/>
      <c r="Q1256" s="21"/>
    </row>
    <row r="1257" spans="1:17" x14ac:dyDescent="0.2">
      <c r="A1257" s="67"/>
      <c r="B1257" s="73"/>
      <c r="D1257" s="66"/>
      <c r="E1257" s="65"/>
      <c r="F1257" s="66"/>
      <c r="G1257" s="72"/>
      <c r="H1257" s="65"/>
      <c r="I1257" s="74"/>
      <c r="J1257" s="66"/>
      <c r="K1257" s="65"/>
      <c r="L1257" s="66"/>
      <c r="M1257" s="64"/>
      <c r="N1257" s="52"/>
      <c r="O1257" s="52"/>
      <c r="P1257" s="50"/>
    </row>
    <row r="1258" spans="1:17" x14ac:dyDescent="0.2">
      <c r="A1258" s="67"/>
      <c r="B1258" s="73"/>
      <c r="D1258" s="66"/>
      <c r="E1258" s="65"/>
      <c r="F1258" s="66"/>
      <c r="G1258" s="72"/>
      <c r="H1258" s="67"/>
      <c r="I1258" s="67"/>
      <c r="J1258" s="66"/>
      <c r="K1258" s="65"/>
      <c r="L1258" s="66"/>
      <c r="M1258" s="64"/>
      <c r="N1258" s="56"/>
      <c r="O1258" s="56"/>
      <c r="P1258" s="50"/>
    </row>
    <row r="1259" spans="1:17" x14ac:dyDescent="0.2">
      <c r="A1259" s="67"/>
      <c r="B1259" s="73"/>
      <c r="D1259" s="66"/>
      <c r="E1259" s="65"/>
      <c r="F1259" s="66"/>
      <c r="G1259" s="64"/>
      <c r="H1259" s="67"/>
      <c r="I1259" s="67"/>
      <c r="J1259" s="66"/>
      <c r="K1259" s="65"/>
      <c r="L1259" s="66"/>
      <c r="M1259" s="64"/>
      <c r="N1259" s="56"/>
      <c r="O1259" s="56"/>
      <c r="P1259" s="50"/>
    </row>
    <row r="1260" spans="1:17" x14ac:dyDescent="0.2">
      <c r="A1260" s="67"/>
      <c r="B1260" s="73"/>
      <c r="D1260" s="66"/>
      <c r="E1260" s="65"/>
      <c r="F1260" s="66"/>
      <c r="G1260" s="64"/>
      <c r="H1260" s="67"/>
      <c r="I1260" s="67"/>
      <c r="J1260" s="66"/>
      <c r="K1260" s="65"/>
      <c r="L1260" s="66"/>
      <c r="M1260" s="75"/>
      <c r="N1260" s="56"/>
      <c r="O1260" s="56"/>
      <c r="P1260" s="50"/>
    </row>
    <row r="1261" spans="1:17" x14ac:dyDescent="0.2">
      <c r="A1261" s="67"/>
      <c r="B1261" s="73"/>
      <c r="D1261" s="66"/>
      <c r="E1261" s="65"/>
      <c r="F1261" s="66"/>
      <c r="G1261" s="64"/>
      <c r="H1261" s="67"/>
      <c r="I1261" s="67"/>
      <c r="J1261" s="66"/>
      <c r="K1261" s="65"/>
      <c r="L1261" s="66"/>
      <c r="M1261" s="75"/>
      <c r="N1261" s="56"/>
      <c r="O1261" s="56"/>
      <c r="P1261" s="50"/>
    </row>
    <row r="1262" spans="1:17" x14ac:dyDescent="0.2">
      <c r="A1262" s="67"/>
      <c r="B1262" s="73"/>
      <c r="D1262" s="66"/>
      <c r="E1262" s="65"/>
      <c r="F1262" s="66"/>
      <c r="G1262" s="64"/>
      <c r="H1262" s="67"/>
      <c r="I1262" s="67"/>
      <c r="J1262" s="66"/>
      <c r="K1262" s="65"/>
      <c r="L1262" s="66"/>
      <c r="M1262" s="75"/>
      <c r="N1262" s="56"/>
      <c r="O1262" s="56"/>
      <c r="P1262" s="50"/>
    </row>
    <row r="1263" spans="1:17" x14ac:dyDescent="0.2">
      <c r="A1263" s="67"/>
      <c r="B1263" s="73"/>
      <c r="D1263" s="66"/>
      <c r="E1263" s="65"/>
      <c r="F1263" s="66"/>
      <c r="G1263" s="66"/>
      <c r="H1263" s="67"/>
      <c r="I1263" s="67"/>
      <c r="J1263" s="66"/>
      <c r="K1263" s="65"/>
      <c r="L1263" s="66"/>
      <c r="M1263" s="75"/>
      <c r="N1263" s="56"/>
      <c r="O1263" s="56"/>
      <c r="P1263" s="50"/>
    </row>
    <row r="1264" spans="1:17" x14ac:dyDescent="0.2">
      <c r="A1264" s="67"/>
      <c r="B1264" s="73"/>
      <c r="D1264" s="66"/>
      <c r="E1264" s="65"/>
      <c r="F1264" s="66"/>
      <c r="G1264" s="66"/>
      <c r="H1264" s="67"/>
      <c r="I1264" s="67"/>
      <c r="J1264" s="66"/>
      <c r="K1264" s="65"/>
      <c r="L1264" s="66"/>
      <c r="M1264" s="71"/>
      <c r="N1264" s="56"/>
      <c r="O1264" s="56"/>
      <c r="P1264" s="50"/>
    </row>
    <row r="1265" spans="1:17" x14ac:dyDescent="0.2">
      <c r="A1265" s="67"/>
      <c r="B1265" s="73"/>
      <c r="D1265" s="66"/>
      <c r="E1265" s="65"/>
      <c r="F1265" s="66"/>
      <c r="G1265" s="66"/>
      <c r="H1265" s="67"/>
      <c r="I1265" s="67"/>
      <c r="J1265" s="66"/>
      <c r="K1265" s="65"/>
      <c r="L1265" s="66"/>
      <c r="M1265" s="69"/>
      <c r="N1265" s="49"/>
      <c r="O1265" s="49"/>
      <c r="P1265" s="50"/>
      <c r="Q1265" s="21"/>
    </row>
    <row r="1266" spans="1:17" x14ac:dyDescent="0.2">
      <c r="A1266" s="67"/>
      <c r="B1266" s="73"/>
      <c r="D1266" s="66"/>
      <c r="E1266" s="65"/>
      <c r="F1266" s="66"/>
      <c r="G1266" s="66"/>
      <c r="H1266" s="66"/>
      <c r="I1266" s="67"/>
      <c r="J1266" s="66"/>
      <c r="K1266" s="65"/>
      <c r="L1266" s="66"/>
      <c r="M1266" s="69"/>
      <c r="N1266" s="49"/>
      <c r="O1266" s="49"/>
      <c r="P1266" s="50"/>
      <c r="Q1266" s="21"/>
    </row>
    <row r="1267" spans="1:17" ht="15" x14ac:dyDescent="0.2">
      <c r="A1267" s="67"/>
      <c r="B1267" s="73"/>
      <c r="D1267" s="66"/>
      <c r="E1267" s="65"/>
      <c r="F1267" s="66"/>
      <c r="G1267" s="66"/>
      <c r="H1267" s="66"/>
      <c r="I1267" s="76"/>
      <c r="J1267" s="66"/>
      <c r="K1267" s="65"/>
      <c r="L1267" s="66"/>
      <c r="M1267" s="69"/>
      <c r="N1267" s="49"/>
      <c r="O1267" s="49"/>
      <c r="P1267" s="50"/>
      <c r="Q1267" s="21"/>
    </row>
    <row r="1268" spans="1:17" x14ac:dyDescent="0.2">
      <c r="A1268" s="67"/>
      <c r="B1268" s="73"/>
      <c r="C1268" s="66"/>
      <c r="D1268" s="65"/>
      <c r="E1268" s="66"/>
      <c r="F1268" s="65"/>
      <c r="G1268" s="65"/>
      <c r="H1268" s="65"/>
      <c r="I1268" s="66"/>
      <c r="J1268" s="65"/>
      <c r="K1268" s="66"/>
      <c r="L1268" s="69"/>
      <c r="M1268" s="49"/>
      <c r="N1268" s="49"/>
      <c r="O1268" s="50"/>
      <c r="P1268" s="21"/>
    </row>
    <row r="1269" spans="1:17" ht="15" x14ac:dyDescent="0.2">
      <c r="A1269" s="76"/>
      <c r="B1269" s="80"/>
      <c r="C1269" s="81"/>
      <c r="D1269" s="72"/>
      <c r="E1269" s="72"/>
      <c r="F1269" s="152"/>
      <c r="G1269" s="152"/>
      <c r="H1269" s="76"/>
      <c r="I1269" s="76"/>
      <c r="J1269" s="76"/>
      <c r="K1269" s="76"/>
      <c r="L1269" s="75"/>
      <c r="M1269" s="56"/>
      <c r="N1269" s="56"/>
      <c r="O1269" s="50"/>
    </row>
    <row r="1270" spans="1:17" x14ac:dyDescent="0.2">
      <c r="A1270" s="153"/>
      <c r="B1270" s="153"/>
      <c r="C1270" s="153"/>
      <c r="D1270" s="153"/>
      <c r="E1270" s="153"/>
      <c r="F1270" s="64"/>
      <c r="G1270" s="153"/>
      <c r="H1270" s="153"/>
      <c r="I1270" s="153"/>
      <c r="J1270" s="153"/>
      <c r="K1270" s="153"/>
      <c r="L1270" s="82"/>
      <c r="M1270" s="61"/>
      <c r="N1270" s="49"/>
      <c r="O1270" s="50"/>
    </row>
    <row r="1271" spans="1:17" x14ac:dyDescent="0.2">
      <c r="A1271" s="65"/>
      <c r="B1271" s="66"/>
      <c r="D1271" s="65"/>
      <c r="E1271" s="65"/>
      <c r="F1271" s="65"/>
      <c r="G1271" s="65"/>
      <c r="H1271" s="67"/>
      <c r="I1271" s="68"/>
      <c r="J1271" s="66"/>
      <c r="K1271" s="65"/>
      <c r="L1271" s="66"/>
      <c r="M1271" s="69"/>
      <c r="N1271" s="49"/>
      <c r="O1271" s="49"/>
      <c r="P1271" s="50"/>
      <c r="Q1271" s="21"/>
    </row>
    <row r="1272" spans="1:17" x14ac:dyDescent="0.2">
      <c r="A1272" s="65"/>
      <c r="B1272" s="66"/>
      <c r="D1272" s="66"/>
      <c r="E1272" s="65"/>
      <c r="F1272" s="66"/>
      <c r="G1272" s="65"/>
      <c r="H1272" s="70"/>
      <c r="I1272" s="70"/>
      <c r="J1272" s="66"/>
      <c r="K1272" s="65"/>
      <c r="L1272" s="66"/>
      <c r="M1272" s="69"/>
      <c r="N1272" s="49"/>
      <c r="O1272" s="49"/>
      <c r="P1272" s="51"/>
      <c r="Q1272" s="21"/>
    </row>
    <row r="1273" spans="1:17" x14ac:dyDescent="0.2">
      <c r="A1273" s="65"/>
      <c r="B1273" s="66"/>
      <c r="D1273" s="66"/>
      <c r="E1273" s="65"/>
      <c r="F1273" s="66"/>
      <c r="G1273" s="65"/>
      <c r="H1273" s="70"/>
      <c r="I1273" s="70"/>
      <c r="J1273" s="66"/>
      <c r="K1273" s="65"/>
      <c r="L1273" s="66"/>
      <c r="M1273" s="69"/>
      <c r="N1273" s="49"/>
      <c r="O1273" s="49"/>
      <c r="P1273" s="51"/>
      <c r="Q1273" s="21"/>
    </row>
    <row r="1274" spans="1:17" x14ac:dyDescent="0.2">
      <c r="A1274" s="65"/>
      <c r="B1274" s="66"/>
      <c r="D1274" s="66"/>
      <c r="E1274" s="65"/>
      <c r="F1274" s="66"/>
      <c r="G1274" s="65"/>
      <c r="H1274" s="70"/>
      <c r="I1274" s="70"/>
      <c r="J1274" s="66"/>
      <c r="K1274" s="65"/>
      <c r="L1274" s="66"/>
      <c r="M1274" s="69"/>
      <c r="N1274" s="49"/>
      <c r="O1274" s="49"/>
      <c r="P1274" s="51"/>
      <c r="Q1274" s="21"/>
    </row>
    <row r="1275" spans="1:17" x14ac:dyDescent="0.2">
      <c r="A1275" s="65"/>
      <c r="B1275" s="66"/>
      <c r="D1275" s="66"/>
      <c r="E1275" s="65"/>
      <c r="F1275" s="66"/>
      <c r="G1275" s="65"/>
      <c r="H1275" s="70"/>
      <c r="I1275" s="70"/>
      <c r="J1275" s="66"/>
      <c r="K1275" s="65"/>
      <c r="L1275" s="66"/>
      <c r="M1275" s="69"/>
      <c r="N1275" s="49"/>
      <c r="O1275" s="49"/>
      <c r="P1275" s="51"/>
      <c r="Q1275" s="21"/>
    </row>
    <row r="1276" spans="1:17" x14ac:dyDescent="0.2">
      <c r="A1276" s="65"/>
      <c r="B1276" s="66"/>
      <c r="D1276" s="66"/>
      <c r="E1276" s="65"/>
      <c r="F1276" s="66"/>
      <c r="G1276" s="65"/>
      <c r="H1276" s="70"/>
      <c r="I1276" s="70"/>
      <c r="J1276" s="66"/>
      <c r="K1276" s="65"/>
      <c r="L1276" s="66"/>
      <c r="M1276" s="69"/>
      <c r="N1276" s="49"/>
      <c r="O1276" s="49"/>
      <c r="P1276" s="51"/>
      <c r="Q1276" s="21"/>
    </row>
    <row r="1277" spans="1:17" x14ac:dyDescent="0.2">
      <c r="A1277" s="65"/>
      <c r="B1277" s="66"/>
      <c r="D1277" s="66"/>
      <c r="E1277" s="65"/>
      <c r="F1277" s="66"/>
      <c r="G1277" s="64"/>
      <c r="H1277" s="70"/>
      <c r="I1277" s="70"/>
      <c r="J1277" s="66"/>
      <c r="K1277" s="65"/>
      <c r="L1277" s="66"/>
      <c r="M1277" s="69"/>
      <c r="N1277" s="49"/>
      <c r="O1277" s="49"/>
      <c r="P1277" s="51"/>
      <c r="Q1277" s="21"/>
    </row>
    <row r="1278" spans="1:17" x14ac:dyDescent="0.2">
      <c r="A1278" s="65"/>
      <c r="B1278" s="66"/>
      <c r="D1278" s="66"/>
      <c r="E1278" s="65"/>
      <c r="F1278" s="66"/>
      <c r="G1278" s="64"/>
      <c r="H1278" s="70"/>
      <c r="I1278" s="70"/>
      <c r="J1278" s="66"/>
      <c r="K1278" s="65"/>
      <c r="L1278" s="66"/>
      <c r="M1278" s="69"/>
      <c r="N1278" s="49"/>
      <c r="O1278" s="49"/>
      <c r="P1278" s="51"/>
      <c r="Q1278" s="21"/>
    </row>
    <row r="1279" spans="1:17" x14ac:dyDescent="0.2">
      <c r="A1279" s="65"/>
      <c r="B1279" s="66"/>
      <c r="D1279" s="66"/>
      <c r="E1279" s="65"/>
      <c r="F1279" s="66"/>
      <c r="G1279" s="64"/>
      <c r="H1279" s="70"/>
      <c r="I1279" s="70"/>
      <c r="J1279" s="66"/>
      <c r="K1279" s="65"/>
      <c r="L1279" s="66"/>
      <c r="M1279" s="71"/>
      <c r="N1279" s="52"/>
      <c r="O1279" s="52"/>
      <c r="P1279" s="51"/>
      <c r="Q1279" s="21"/>
    </row>
    <row r="1280" spans="1:17" x14ac:dyDescent="0.2">
      <c r="A1280" s="65"/>
      <c r="B1280" s="66"/>
      <c r="D1280" s="66"/>
      <c r="E1280" s="65"/>
      <c r="F1280" s="66"/>
      <c r="G1280" s="65"/>
      <c r="H1280" s="70"/>
      <c r="I1280" s="70"/>
      <c r="J1280" s="66"/>
      <c r="K1280" s="65"/>
      <c r="L1280" s="66"/>
      <c r="M1280" s="69"/>
      <c r="N1280" s="49"/>
      <c r="O1280" s="49"/>
      <c r="P1280" s="51"/>
      <c r="Q1280" s="21"/>
    </row>
    <row r="1281" spans="1:17" x14ac:dyDescent="0.2">
      <c r="A1281" s="65"/>
      <c r="B1281" s="66"/>
      <c r="D1281" s="66"/>
      <c r="E1281" s="65"/>
      <c r="F1281" s="66"/>
      <c r="G1281" s="65"/>
      <c r="H1281" s="70"/>
      <c r="I1281" s="70"/>
      <c r="J1281" s="66"/>
      <c r="K1281" s="65"/>
      <c r="L1281" s="66"/>
      <c r="M1281" s="71"/>
      <c r="N1281" s="52"/>
      <c r="O1281" s="52"/>
      <c r="P1281" s="51"/>
      <c r="Q1281" s="21"/>
    </row>
    <row r="1282" spans="1:17" x14ac:dyDescent="0.2">
      <c r="A1282" s="65"/>
      <c r="B1282" s="66"/>
      <c r="D1282" s="66"/>
      <c r="E1282" s="65"/>
      <c r="F1282" s="66"/>
      <c r="G1282" s="65"/>
      <c r="H1282" s="65"/>
      <c r="I1282" s="65"/>
      <c r="J1282" s="66"/>
      <c r="K1282" s="65"/>
      <c r="L1282" s="66"/>
      <c r="M1282" s="71"/>
      <c r="N1282" s="52"/>
      <c r="O1282" s="52"/>
      <c r="P1282" s="51"/>
      <c r="Q1282" s="21"/>
    </row>
    <row r="1283" spans="1:17" x14ac:dyDescent="0.2">
      <c r="A1283" s="65"/>
      <c r="B1283" s="66"/>
      <c r="D1283" s="66"/>
      <c r="E1283" s="65"/>
      <c r="F1283" s="66"/>
      <c r="G1283" s="65"/>
      <c r="H1283" s="70"/>
      <c r="I1283" s="70"/>
      <c r="J1283" s="66"/>
      <c r="K1283" s="65"/>
      <c r="L1283" s="66"/>
      <c r="M1283" s="69"/>
      <c r="N1283" s="49"/>
      <c r="O1283" s="49"/>
      <c r="P1283" s="50"/>
      <c r="Q1283" s="21"/>
    </row>
    <row r="1284" spans="1:17" x14ac:dyDescent="0.2">
      <c r="A1284" s="65"/>
      <c r="B1284" s="66"/>
      <c r="D1284" s="66"/>
      <c r="E1284" s="65"/>
      <c r="F1284" s="66"/>
      <c r="G1284" s="72"/>
      <c r="H1284" s="70"/>
      <c r="I1284" s="70"/>
      <c r="J1284" s="66"/>
      <c r="K1284" s="65"/>
      <c r="L1284" s="66"/>
      <c r="M1284" s="69"/>
      <c r="N1284" s="49"/>
      <c r="O1284" s="49"/>
      <c r="P1284" s="50"/>
      <c r="Q1284" s="21"/>
    </row>
    <row r="1285" spans="1:17" x14ac:dyDescent="0.2">
      <c r="A1285" s="65"/>
      <c r="B1285" s="66"/>
      <c r="D1285" s="66"/>
      <c r="E1285" s="65"/>
      <c r="F1285" s="66"/>
      <c r="G1285" s="72"/>
      <c r="H1285" s="65"/>
      <c r="I1285" s="65"/>
      <c r="J1285" s="66"/>
      <c r="K1285" s="65"/>
      <c r="L1285" s="66"/>
      <c r="M1285" s="69"/>
      <c r="N1285" s="49"/>
      <c r="O1285" s="49"/>
      <c r="P1285" s="50"/>
      <c r="Q1285" s="21"/>
    </row>
    <row r="1286" spans="1:17" x14ac:dyDescent="0.2">
      <c r="A1286" s="67"/>
      <c r="B1286" s="73"/>
      <c r="D1286" s="66"/>
      <c r="E1286" s="65"/>
      <c r="F1286" s="66"/>
      <c r="G1286" s="72"/>
      <c r="H1286" s="65"/>
      <c r="I1286" s="65"/>
      <c r="J1286" s="66"/>
      <c r="K1286" s="65"/>
      <c r="L1286" s="66"/>
      <c r="M1286" s="69"/>
      <c r="N1286" s="49"/>
      <c r="O1286" s="49"/>
      <c r="P1286" s="50"/>
      <c r="Q1286" s="21"/>
    </row>
    <row r="1287" spans="1:17" x14ac:dyDescent="0.2">
      <c r="A1287" s="67"/>
      <c r="B1287" s="73"/>
      <c r="D1287" s="66"/>
      <c r="E1287" s="65"/>
      <c r="F1287" s="66"/>
      <c r="G1287" s="72"/>
      <c r="H1287" s="65"/>
      <c r="I1287" s="74"/>
      <c r="J1287" s="66"/>
      <c r="K1287" s="65"/>
      <c r="L1287" s="66"/>
      <c r="M1287" s="64"/>
      <c r="N1287" s="52"/>
      <c r="O1287" s="52"/>
      <c r="P1287" s="50"/>
    </row>
    <row r="1288" spans="1:17" x14ac:dyDescent="0.2">
      <c r="A1288" s="67"/>
      <c r="B1288" s="73"/>
      <c r="D1288" s="66"/>
      <c r="E1288" s="65"/>
      <c r="F1288" s="66"/>
      <c r="G1288" s="72"/>
      <c r="H1288" s="67"/>
      <c r="I1288" s="67"/>
      <c r="J1288" s="66"/>
      <c r="K1288" s="65"/>
      <c r="L1288" s="66"/>
      <c r="M1288" s="64"/>
      <c r="N1288" s="56"/>
      <c r="O1288" s="56"/>
      <c r="P1288" s="50"/>
    </row>
    <row r="1289" spans="1:17" x14ac:dyDescent="0.2">
      <c r="A1289" s="67"/>
      <c r="B1289" s="73"/>
      <c r="D1289" s="66"/>
      <c r="E1289" s="65"/>
      <c r="F1289" s="66"/>
      <c r="G1289" s="64"/>
      <c r="H1289" s="67"/>
      <c r="I1289" s="67"/>
      <c r="J1289" s="66"/>
      <c r="K1289" s="65"/>
      <c r="L1289" s="66"/>
      <c r="M1289" s="64"/>
      <c r="N1289" s="56"/>
      <c r="O1289" s="56"/>
      <c r="P1289" s="50"/>
    </row>
    <row r="1290" spans="1:17" x14ac:dyDescent="0.2">
      <c r="A1290" s="67"/>
      <c r="B1290" s="73"/>
      <c r="D1290" s="66"/>
      <c r="E1290" s="65"/>
      <c r="F1290" s="66"/>
      <c r="G1290" s="64"/>
      <c r="H1290" s="67"/>
      <c r="I1290" s="67"/>
      <c r="J1290" s="66"/>
      <c r="K1290" s="65"/>
      <c r="L1290" s="66"/>
      <c r="M1290" s="75"/>
      <c r="N1290" s="56"/>
      <c r="O1290" s="56"/>
      <c r="P1290" s="50"/>
    </row>
    <row r="1291" spans="1:17" x14ac:dyDescent="0.2">
      <c r="A1291" s="67"/>
      <c r="B1291" s="73"/>
      <c r="D1291" s="66"/>
      <c r="E1291" s="65"/>
      <c r="F1291" s="66"/>
      <c r="G1291" s="64"/>
      <c r="H1291" s="67"/>
      <c r="I1291" s="67"/>
      <c r="J1291" s="66"/>
      <c r="K1291" s="65"/>
      <c r="L1291" s="66"/>
      <c r="M1291" s="75"/>
      <c r="N1291" s="56"/>
      <c r="O1291" s="56"/>
      <c r="P1291" s="50"/>
    </row>
    <row r="1292" spans="1:17" x14ac:dyDescent="0.2">
      <c r="A1292" s="67"/>
      <c r="B1292" s="73"/>
      <c r="D1292" s="66"/>
      <c r="E1292" s="65"/>
      <c r="F1292" s="66"/>
      <c r="G1292" s="64"/>
      <c r="H1292" s="67"/>
      <c r="I1292" s="67"/>
      <c r="J1292" s="66"/>
      <c r="K1292" s="65"/>
      <c r="L1292" s="66"/>
      <c r="M1292" s="75"/>
      <c r="N1292" s="56"/>
      <c r="O1292" s="56"/>
      <c r="P1292" s="50"/>
    </row>
    <row r="1293" spans="1:17" x14ac:dyDescent="0.2">
      <c r="A1293" s="67"/>
      <c r="B1293" s="73"/>
      <c r="D1293" s="66"/>
      <c r="E1293" s="65"/>
      <c r="F1293" s="66"/>
      <c r="G1293" s="66"/>
      <c r="H1293" s="67"/>
      <c r="I1293" s="67"/>
      <c r="J1293" s="66"/>
      <c r="K1293" s="65"/>
      <c r="L1293" s="66"/>
      <c r="M1293" s="75"/>
      <c r="N1293" s="56"/>
      <c r="O1293" s="56"/>
      <c r="P1293" s="50"/>
    </row>
    <row r="1294" spans="1:17" x14ac:dyDescent="0.2">
      <c r="A1294" s="67"/>
      <c r="B1294" s="73"/>
      <c r="D1294" s="66"/>
      <c r="E1294" s="65"/>
      <c r="F1294" s="66"/>
      <c r="G1294" s="66"/>
      <c r="H1294" s="67"/>
      <c r="I1294" s="67"/>
      <c r="J1294" s="66"/>
      <c r="K1294" s="65"/>
      <c r="L1294" s="66"/>
      <c r="M1294" s="71"/>
      <c r="N1294" s="56"/>
      <c r="O1294" s="56"/>
      <c r="P1294" s="50"/>
    </row>
    <row r="1295" spans="1:17" x14ac:dyDescent="0.2">
      <c r="A1295" s="67"/>
      <c r="B1295" s="73"/>
      <c r="D1295" s="66"/>
      <c r="E1295" s="65"/>
      <c r="F1295" s="66"/>
      <c r="G1295" s="66"/>
      <c r="H1295" s="67"/>
      <c r="I1295" s="67"/>
      <c r="J1295" s="66"/>
      <c r="K1295" s="65"/>
      <c r="L1295" s="66"/>
      <c r="M1295" s="69"/>
      <c r="N1295" s="49"/>
      <c r="O1295" s="49"/>
      <c r="P1295" s="50"/>
      <c r="Q1295" s="21"/>
    </row>
    <row r="1296" spans="1:17" x14ac:dyDescent="0.2">
      <c r="A1296" s="67"/>
      <c r="B1296" s="73"/>
      <c r="D1296" s="66"/>
      <c r="E1296" s="65"/>
      <c r="F1296" s="66"/>
      <c r="G1296" s="66"/>
      <c r="H1296" s="66"/>
      <c r="I1296" s="67"/>
      <c r="J1296" s="66"/>
      <c r="K1296" s="65"/>
      <c r="L1296" s="66"/>
      <c r="M1296" s="69"/>
      <c r="N1296" s="49"/>
      <c r="O1296" s="49"/>
      <c r="P1296" s="50"/>
      <c r="Q1296" s="21"/>
    </row>
    <row r="1297" spans="1:17" ht="15" x14ac:dyDescent="0.2">
      <c r="A1297" s="67"/>
      <c r="B1297" s="73"/>
      <c r="D1297" s="66"/>
      <c r="E1297" s="65"/>
      <c r="F1297" s="66"/>
      <c r="G1297" s="66"/>
      <c r="H1297" s="66"/>
      <c r="I1297" s="76"/>
      <c r="J1297" s="66"/>
      <c r="K1297" s="65"/>
      <c r="L1297" s="66"/>
      <c r="M1297" s="69"/>
      <c r="N1297" s="49"/>
      <c r="O1297" s="49"/>
      <c r="P1297" s="50"/>
      <c r="Q1297" s="21"/>
    </row>
    <row r="1298" spans="1:17" x14ac:dyDescent="0.2">
      <c r="A1298" s="67"/>
      <c r="B1298" s="73"/>
      <c r="C1298" s="66"/>
      <c r="D1298" s="65"/>
      <c r="E1298" s="66"/>
      <c r="F1298" s="65"/>
      <c r="G1298" s="65"/>
      <c r="H1298" s="65"/>
      <c r="I1298" s="66"/>
      <c r="J1298" s="65"/>
      <c r="K1298" s="66"/>
      <c r="L1298" s="69"/>
      <c r="M1298" s="49"/>
      <c r="N1298" s="49"/>
      <c r="O1298" s="50"/>
      <c r="P1298" s="21"/>
    </row>
    <row r="1299" spans="1:17" x14ac:dyDescent="0.2">
      <c r="A1299" s="77"/>
      <c r="B1299" s="78"/>
      <c r="C1299" s="79"/>
      <c r="D1299" s="64"/>
      <c r="E1299" s="64"/>
      <c r="F1299" s="64"/>
      <c r="G1299" s="64"/>
      <c r="H1299" s="79"/>
      <c r="I1299" s="64"/>
      <c r="J1299" s="64"/>
      <c r="K1299" s="64"/>
      <c r="L1299" s="64"/>
      <c r="M1299" s="50"/>
      <c r="N1299" s="50"/>
      <c r="O1299" s="50"/>
    </row>
    <row r="1300" spans="1:17" ht="15" x14ac:dyDescent="0.2">
      <c r="A1300" s="76"/>
      <c r="B1300" s="80"/>
      <c r="C1300" s="81"/>
      <c r="D1300" s="72"/>
      <c r="E1300" s="72"/>
      <c r="F1300" s="152"/>
      <c r="G1300" s="152"/>
      <c r="H1300" s="76"/>
      <c r="I1300" s="76"/>
      <c r="J1300" s="76"/>
      <c r="K1300" s="76"/>
      <c r="L1300" s="75"/>
      <c r="M1300" s="56"/>
      <c r="N1300" s="56"/>
      <c r="O1300" s="50"/>
    </row>
    <row r="1301" spans="1:17" x14ac:dyDescent="0.2">
      <c r="A1301" s="153"/>
      <c r="B1301" s="153"/>
      <c r="C1301" s="153"/>
      <c r="D1301" s="153"/>
      <c r="E1301" s="153"/>
      <c r="F1301" s="64"/>
      <c r="G1301" s="153"/>
      <c r="H1301" s="153"/>
      <c r="I1301" s="153"/>
      <c r="J1301" s="153"/>
      <c r="K1301" s="153"/>
      <c r="L1301" s="82"/>
      <c r="M1301" s="61"/>
      <c r="N1301" s="49"/>
      <c r="O1301" s="50"/>
    </row>
    <row r="1302" spans="1:17" x14ac:dyDescent="0.2">
      <c r="A1302" s="65"/>
      <c r="B1302" s="66"/>
      <c r="D1302" s="65"/>
      <c r="E1302" s="65"/>
      <c r="F1302" s="65"/>
      <c r="G1302" s="65"/>
      <c r="H1302" s="67"/>
      <c r="I1302" s="68"/>
      <c r="J1302" s="66"/>
      <c r="K1302" s="65"/>
      <c r="L1302" s="66"/>
      <c r="M1302" s="69"/>
      <c r="N1302" s="49"/>
      <c r="O1302" s="49"/>
      <c r="P1302" s="50"/>
      <c r="Q1302" s="21"/>
    </row>
    <row r="1303" spans="1:17" x14ac:dyDescent="0.2">
      <c r="A1303" s="65"/>
      <c r="B1303" s="66"/>
      <c r="D1303" s="66"/>
      <c r="E1303" s="65"/>
      <c r="F1303" s="66"/>
      <c r="G1303" s="65"/>
      <c r="H1303" s="70"/>
      <c r="I1303" s="70"/>
      <c r="J1303" s="66"/>
      <c r="K1303" s="65"/>
      <c r="L1303" s="66"/>
      <c r="M1303" s="69"/>
      <c r="N1303" s="49"/>
      <c r="O1303" s="49"/>
      <c r="P1303" s="51"/>
      <c r="Q1303" s="21"/>
    </row>
    <row r="1304" spans="1:17" x14ac:dyDescent="0.2">
      <c r="A1304" s="65"/>
      <c r="B1304" s="66"/>
      <c r="D1304" s="66"/>
      <c r="E1304" s="65"/>
      <c r="F1304" s="66"/>
      <c r="G1304" s="65"/>
      <c r="H1304" s="70"/>
      <c r="I1304" s="70"/>
      <c r="J1304" s="66"/>
      <c r="K1304" s="65"/>
      <c r="L1304" s="66"/>
      <c r="M1304" s="69"/>
      <c r="N1304" s="49"/>
      <c r="O1304" s="49"/>
      <c r="P1304" s="51"/>
      <c r="Q1304" s="21"/>
    </row>
    <row r="1305" spans="1:17" x14ac:dyDescent="0.2">
      <c r="A1305" s="65"/>
      <c r="B1305" s="66"/>
      <c r="D1305" s="66"/>
      <c r="E1305" s="65"/>
      <c r="F1305" s="66"/>
      <c r="G1305" s="65"/>
      <c r="H1305" s="70"/>
      <c r="I1305" s="70"/>
      <c r="J1305" s="66"/>
      <c r="K1305" s="65"/>
      <c r="L1305" s="66"/>
      <c r="M1305" s="69"/>
      <c r="N1305" s="49"/>
      <c r="O1305" s="49"/>
      <c r="P1305" s="51"/>
      <c r="Q1305" s="21"/>
    </row>
    <row r="1306" spans="1:17" x14ac:dyDescent="0.2">
      <c r="A1306" s="65"/>
      <c r="B1306" s="66"/>
      <c r="D1306" s="66"/>
      <c r="E1306" s="65"/>
      <c r="F1306" s="66"/>
      <c r="G1306" s="65"/>
      <c r="H1306" s="70"/>
      <c r="I1306" s="70"/>
      <c r="J1306" s="66"/>
      <c r="K1306" s="65"/>
      <c r="L1306" s="66"/>
      <c r="M1306" s="69"/>
      <c r="N1306" s="49"/>
      <c r="O1306" s="49"/>
      <c r="P1306" s="51"/>
      <c r="Q1306" s="21"/>
    </row>
    <row r="1307" spans="1:17" x14ac:dyDescent="0.2">
      <c r="A1307" s="65"/>
      <c r="B1307" s="66"/>
      <c r="D1307" s="66"/>
      <c r="E1307" s="65"/>
      <c r="F1307" s="66"/>
      <c r="G1307" s="65"/>
      <c r="H1307" s="70"/>
      <c r="I1307" s="70"/>
      <c r="J1307" s="66"/>
      <c r="K1307" s="65"/>
      <c r="L1307" s="66"/>
      <c r="M1307" s="69"/>
      <c r="N1307" s="49"/>
      <c r="O1307" s="49"/>
      <c r="P1307" s="51"/>
      <c r="Q1307" s="21"/>
    </row>
    <row r="1308" spans="1:17" x14ac:dyDescent="0.2">
      <c r="A1308" s="65"/>
      <c r="B1308" s="66"/>
      <c r="D1308" s="66"/>
      <c r="E1308" s="65"/>
      <c r="F1308" s="66"/>
      <c r="G1308" s="64"/>
      <c r="H1308" s="70"/>
      <c r="I1308" s="70"/>
      <c r="J1308" s="66"/>
      <c r="K1308" s="65"/>
      <c r="L1308" s="66"/>
      <c r="M1308" s="69"/>
      <c r="N1308" s="49"/>
      <c r="O1308" s="49"/>
      <c r="P1308" s="51"/>
      <c r="Q1308" s="21"/>
    </row>
    <row r="1309" spans="1:17" x14ac:dyDescent="0.2">
      <c r="A1309" s="65"/>
      <c r="B1309" s="66"/>
      <c r="D1309" s="66"/>
      <c r="E1309" s="65"/>
      <c r="F1309" s="66"/>
      <c r="G1309" s="64"/>
      <c r="H1309" s="70"/>
      <c r="I1309" s="70"/>
      <c r="J1309" s="66"/>
      <c r="K1309" s="65"/>
      <c r="L1309" s="66"/>
      <c r="M1309" s="69"/>
      <c r="N1309" s="49"/>
      <c r="O1309" s="49"/>
      <c r="P1309" s="51"/>
      <c r="Q1309" s="21"/>
    </row>
    <row r="1310" spans="1:17" x14ac:dyDescent="0.2">
      <c r="A1310" s="65"/>
      <c r="B1310" s="66"/>
      <c r="D1310" s="66"/>
      <c r="E1310" s="65"/>
      <c r="F1310" s="66"/>
      <c r="G1310" s="64"/>
      <c r="H1310" s="70"/>
      <c r="I1310" s="70"/>
      <c r="J1310" s="66"/>
      <c r="K1310" s="65"/>
      <c r="L1310" s="66"/>
      <c r="M1310" s="71"/>
      <c r="N1310" s="52"/>
      <c r="O1310" s="52"/>
      <c r="P1310" s="51"/>
      <c r="Q1310" s="21"/>
    </row>
    <row r="1311" spans="1:17" x14ac:dyDescent="0.2">
      <c r="A1311" s="65"/>
      <c r="B1311" s="66"/>
      <c r="D1311" s="66"/>
      <c r="E1311" s="65"/>
      <c r="F1311" s="66"/>
      <c r="G1311" s="65"/>
      <c r="H1311" s="70"/>
      <c r="I1311" s="70"/>
      <c r="J1311" s="66"/>
      <c r="K1311" s="65"/>
      <c r="L1311" s="66"/>
      <c r="M1311" s="69"/>
      <c r="N1311" s="49"/>
      <c r="O1311" s="49"/>
      <c r="P1311" s="51"/>
      <c r="Q1311" s="21"/>
    </row>
    <row r="1312" spans="1:17" x14ac:dyDescent="0.2">
      <c r="A1312" s="65"/>
      <c r="B1312" s="66"/>
      <c r="D1312" s="66"/>
      <c r="E1312" s="65"/>
      <c r="F1312" s="66"/>
      <c r="G1312" s="65"/>
      <c r="H1312" s="70"/>
      <c r="I1312" s="70"/>
      <c r="J1312" s="66"/>
      <c r="K1312" s="65"/>
      <c r="L1312" s="66"/>
      <c r="M1312" s="71"/>
      <c r="N1312" s="52"/>
      <c r="O1312" s="52"/>
      <c r="P1312" s="51"/>
      <c r="Q1312" s="21"/>
    </row>
    <row r="1313" spans="1:17" x14ac:dyDescent="0.2">
      <c r="A1313" s="65"/>
      <c r="B1313" s="66"/>
      <c r="D1313" s="66"/>
      <c r="E1313" s="65"/>
      <c r="F1313" s="66"/>
      <c r="G1313" s="65"/>
      <c r="H1313" s="65"/>
      <c r="I1313" s="65"/>
      <c r="J1313" s="66"/>
      <c r="K1313" s="65"/>
      <c r="L1313" s="66"/>
      <c r="M1313" s="71"/>
      <c r="N1313" s="52"/>
      <c r="O1313" s="52"/>
      <c r="P1313" s="51"/>
      <c r="Q1313" s="21"/>
    </row>
    <row r="1314" spans="1:17" x14ac:dyDescent="0.2">
      <c r="A1314" s="65"/>
      <c r="B1314" s="66"/>
      <c r="D1314" s="66"/>
      <c r="E1314" s="65"/>
      <c r="F1314" s="66"/>
      <c r="G1314" s="65"/>
      <c r="H1314" s="70"/>
      <c r="I1314" s="70"/>
      <c r="J1314" s="66"/>
      <c r="K1314" s="65"/>
      <c r="L1314" s="66"/>
      <c r="M1314" s="69"/>
      <c r="N1314" s="49"/>
      <c r="O1314" s="49"/>
      <c r="P1314" s="50"/>
      <c r="Q1314" s="21"/>
    </row>
    <row r="1315" spans="1:17" x14ac:dyDescent="0.2">
      <c r="A1315" s="65"/>
      <c r="B1315" s="66"/>
      <c r="D1315" s="66"/>
      <c r="E1315" s="65"/>
      <c r="F1315" s="66"/>
      <c r="G1315" s="72"/>
      <c r="H1315" s="70"/>
      <c r="I1315" s="70"/>
      <c r="J1315" s="66"/>
      <c r="K1315" s="65"/>
      <c r="L1315" s="66"/>
      <c r="M1315" s="69"/>
      <c r="N1315" s="49"/>
      <c r="O1315" s="49"/>
      <c r="P1315" s="50"/>
      <c r="Q1315" s="21"/>
    </row>
    <row r="1316" spans="1:17" x14ac:dyDescent="0.2">
      <c r="A1316" s="65"/>
      <c r="B1316" s="66"/>
      <c r="D1316" s="66"/>
      <c r="E1316" s="65"/>
      <c r="F1316" s="66"/>
      <c r="G1316" s="72"/>
      <c r="H1316" s="65"/>
      <c r="I1316" s="65"/>
      <c r="J1316" s="66"/>
      <c r="K1316" s="65"/>
      <c r="L1316" s="66"/>
      <c r="M1316" s="69"/>
      <c r="N1316" s="49"/>
      <c r="O1316" s="49"/>
      <c r="P1316" s="50"/>
      <c r="Q1316" s="21"/>
    </row>
    <row r="1317" spans="1:17" x14ac:dyDescent="0.2">
      <c r="A1317" s="67"/>
      <c r="B1317" s="73"/>
      <c r="D1317" s="66"/>
      <c r="E1317" s="65"/>
      <c r="F1317" s="66"/>
      <c r="G1317" s="72"/>
      <c r="H1317" s="65"/>
      <c r="I1317" s="65"/>
      <c r="J1317" s="66"/>
      <c r="K1317" s="65"/>
      <c r="L1317" s="66"/>
      <c r="M1317" s="69"/>
      <c r="N1317" s="49"/>
      <c r="O1317" s="49"/>
      <c r="P1317" s="50"/>
      <c r="Q1317" s="21"/>
    </row>
    <row r="1318" spans="1:17" x14ac:dyDescent="0.2">
      <c r="A1318" s="67"/>
      <c r="B1318" s="73"/>
      <c r="D1318" s="66"/>
      <c r="E1318" s="65"/>
      <c r="F1318" s="66"/>
      <c r="G1318" s="72"/>
      <c r="H1318" s="65"/>
      <c r="I1318" s="74"/>
      <c r="J1318" s="66"/>
      <c r="K1318" s="65"/>
      <c r="L1318" s="66"/>
      <c r="M1318" s="64"/>
      <c r="N1318" s="52"/>
      <c r="O1318" s="52"/>
      <c r="P1318" s="50"/>
    </row>
    <row r="1319" spans="1:17" x14ac:dyDescent="0.2">
      <c r="A1319" s="67"/>
      <c r="B1319" s="73"/>
      <c r="D1319" s="66"/>
      <c r="E1319" s="65"/>
      <c r="F1319" s="66"/>
      <c r="G1319" s="72"/>
      <c r="H1319" s="67"/>
      <c r="I1319" s="67"/>
      <c r="J1319" s="66"/>
      <c r="K1319" s="65"/>
      <c r="L1319" s="66"/>
      <c r="M1319" s="64"/>
      <c r="N1319" s="56"/>
      <c r="O1319" s="56"/>
      <c r="P1319" s="50"/>
    </row>
    <row r="1320" spans="1:17" x14ac:dyDescent="0.2">
      <c r="A1320" s="67"/>
      <c r="B1320" s="73"/>
      <c r="D1320" s="66"/>
      <c r="E1320" s="65"/>
      <c r="F1320" s="66"/>
      <c r="G1320" s="64"/>
      <c r="H1320" s="67"/>
      <c r="I1320" s="67"/>
      <c r="J1320" s="66"/>
      <c r="K1320" s="65"/>
      <c r="L1320" s="66"/>
      <c r="M1320" s="64"/>
      <c r="N1320" s="56"/>
      <c r="O1320" s="56"/>
      <c r="P1320" s="50"/>
    </row>
    <row r="1321" spans="1:17" x14ac:dyDescent="0.2">
      <c r="A1321" s="67"/>
      <c r="B1321" s="73"/>
      <c r="D1321" s="66"/>
      <c r="E1321" s="65"/>
      <c r="F1321" s="66"/>
      <c r="G1321" s="64"/>
      <c r="H1321" s="67"/>
      <c r="I1321" s="67"/>
      <c r="J1321" s="66"/>
      <c r="K1321" s="65"/>
      <c r="L1321" s="66"/>
      <c r="M1321" s="75"/>
      <c r="N1321" s="56"/>
      <c r="O1321" s="56"/>
      <c r="P1321" s="50"/>
    </row>
    <row r="1322" spans="1:17" x14ac:dyDescent="0.2">
      <c r="A1322" s="67"/>
      <c r="B1322" s="73"/>
      <c r="D1322" s="66"/>
      <c r="E1322" s="65"/>
      <c r="F1322" s="66"/>
      <c r="G1322" s="64"/>
      <c r="H1322" s="67"/>
      <c r="I1322" s="67"/>
      <c r="J1322" s="66"/>
      <c r="K1322" s="65"/>
      <c r="L1322" s="66"/>
      <c r="M1322" s="75"/>
      <c r="N1322" s="56"/>
      <c r="O1322" s="56"/>
      <c r="P1322" s="50"/>
    </row>
    <row r="1323" spans="1:17" x14ac:dyDescent="0.2">
      <c r="A1323" s="67"/>
      <c r="B1323" s="73"/>
      <c r="D1323" s="66"/>
      <c r="E1323" s="65"/>
      <c r="F1323" s="66"/>
      <c r="G1323" s="64"/>
      <c r="H1323" s="67"/>
      <c r="I1323" s="67"/>
      <c r="J1323" s="66"/>
      <c r="K1323" s="65"/>
      <c r="L1323" s="66"/>
      <c r="M1323" s="75"/>
      <c r="N1323" s="56"/>
      <c r="O1323" s="56"/>
      <c r="P1323" s="50"/>
    </row>
    <row r="1324" spans="1:17" x14ac:dyDescent="0.2">
      <c r="A1324" s="67"/>
      <c r="B1324" s="73"/>
      <c r="D1324" s="66"/>
      <c r="E1324" s="65"/>
      <c r="F1324" s="66"/>
      <c r="G1324" s="66"/>
      <c r="H1324" s="67"/>
      <c r="I1324" s="67"/>
      <c r="J1324" s="66"/>
      <c r="K1324" s="65"/>
      <c r="L1324" s="66"/>
      <c r="M1324" s="75"/>
      <c r="N1324" s="56"/>
      <c r="O1324" s="56"/>
      <c r="P1324" s="50"/>
    </row>
    <row r="1325" spans="1:17" x14ac:dyDescent="0.2">
      <c r="A1325" s="67"/>
      <c r="B1325" s="73"/>
      <c r="D1325" s="66"/>
      <c r="E1325" s="65"/>
      <c r="F1325" s="66"/>
      <c r="G1325" s="66"/>
      <c r="H1325" s="67"/>
      <c r="I1325" s="67"/>
      <c r="J1325" s="66"/>
      <c r="K1325" s="65"/>
      <c r="L1325" s="66"/>
      <c r="M1325" s="71"/>
      <c r="N1325" s="56"/>
      <c r="O1325" s="56"/>
      <c r="P1325" s="50"/>
    </row>
    <row r="1326" spans="1:17" x14ac:dyDescent="0.2">
      <c r="A1326" s="67"/>
      <c r="B1326" s="73"/>
      <c r="D1326" s="66"/>
      <c r="E1326" s="65"/>
      <c r="F1326" s="66"/>
      <c r="G1326" s="66"/>
      <c r="H1326" s="67"/>
      <c r="I1326" s="67"/>
      <c r="J1326" s="66"/>
      <c r="K1326" s="65"/>
      <c r="L1326" s="66"/>
      <c r="M1326" s="69"/>
      <c r="N1326" s="49"/>
      <c r="O1326" s="49"/>
      <c r="P1326" s="50"/>
      <c r="Q1326" s="21"/>
    </row>
    <row r="1327" spans="1:17" x14ac:dyDescent="0.2">
      <c r="A1327" s="67"/>
      <c r="B1327" s="73"/>
      <c r="D1327" s="66"/>
      <c r="E1327" s="65"/>
      <c r="F1327" s="66"/>
      <c r="G1327" s="66"/>
      <c r="H1327" s="66"/>
      <c r="I1327" s="67"/>
      <c r="J1327" s="66"/>
      <c r="K1327" s="65"/>
      <c r="L1327" s="66"/>
      <c r="M1327" s="69"/>
      <c r="N1327" s="49"/>
      <c r="O1327" s="49"/>
      <c r="P1327" s="50"/>
      <c r="Q1327" s="21"/>
    </row>
    <row r="1328" spans="1:17" ht="15" x14ac:dyDescent="0.2">
      <c r="A1328" s="67"/>
      <c r="B1328" s="73"/>
      <c r="D1328" s="66"/>
      <c r="E1328" s="65"/>
      <c r="F1328" s="66"/>
      <c r="G1328" s="66"/>
      <c r="H1328" s="66"/>
      <c r="I1328" s="76"/>
      <c r="J1328" s="66"/>
      <c r="K1328" s="65"/>
      <c r="L1328" s="66"/>
      <c r="M1328" s="69"/>
      <c r="N1328" s="49"/>
      <c r="O1328" s="49"/>
      <c r="P1328" s="50"/>
      <c r="Q1328" s="21"/>
    </row>
    <row r="1329" spans="1:17" x14ac:dyDescent="0.2">
      <c r="A1329" s="67"/>
      <c r="B1329" s="73"/>
      <c r="C1329" s="66"/>
      <c r="D1329" s="65"/>
      <c r="E1329" s="66"/>
      <c r="F1329" s="65"/>
      <c r="G1329" s="65"/>
      <c r="H1329" s="65"/>
      <c r="I1329" s="66"/>
      <c r="J1329" s="65"/>
      <c r="K1329" s="66"/>
      <c r="L1329" s="69"/>
      <c r="M1329" s="49"/>
      <c r="N1329" s="49"/>
      <c r="O1329" s="50"/>
      <c r="P1329" s="21"/>
    </row>
    <row r="1330" spans="1:17" x14ac:dyDescent="0.2">
      <c r="A1330" s="77"/>
      <c r="B1330" s="78"/>
      <c r="C1330" s="79"/>
      <c r="D1330" s="64"/>
      <c r="E1330" s="64"/>
      <c r="F1330" s="64"/>
      <c r="G1330" s="64"/>
      <c r="H1330" s="79"/>
      <c r="I1330" s="64"/>
      <c r="J1330" s="64"/>
      <c r="K1330" s="64"/>
      <c r="L1330" s="64"/>
      <c r="M1330" s="50"/>
      <c r="N1330" s="50"/>
      <c r="O1330" s="50"/>
    </row>
    <row r="1331" spans="1:17" ht="15" x14ac:dyDescent="0.2">
      <c r="A1331" s="76"/>
      <c r="B1331" s="80"/>
      <c r="C1331" s="81"/>
      <c r="D1331" s="72"/>
      <c r="E1331" s="72"/>
      <c r="F1331" s="152"/>
      <c r="G1331" s="152"/>
      <c r="H1331" s="76"/>
      <c r="I1331" s="76"/>
      <c r="J1331" s="76"/>
      <c r="K1331" s="76"/>
      <c r="L1331" s="75"/>
      <c r="M1331" s="56"/>
      <c r="N1331" s="56"/>
      <c r="O1331" s="50"/>
    </row>
    <row r="1332" spans="1:17" x14ac:dyDescent="0.2">
      <c r="A1332" s="153"/>
      <c r="B1332" s="153"/>
      <c r="C1332" s="153"/>
      <c r="D1332" s="153"/>
      <c r="E1332" s="153"/>
      <c r="F1332" s="64"/>
      <c r="G1332" s="153"/>
      <c r="H1332" s="153"/>
      <c r="I1332" s="153"/>
      <c r="J1332" s="153"/>
      <c r="K1332" s="153"/>
      <c r="L1332" s="82"/>
      <c r="M1332" s="61"/>
      <c r="N1332" s="49"/>
      <c r="O1332" s="50"/>
    </row>
    <row r="1333" spans="1:17" x14ac:dyDescent="0.2">
      <c r="A1333" s="65"/>
      <c r="B1333" s="66"/>
      <c r="D1333" s="65"/>
      <c r="E1333" s="65"/>
      <c r="F1333" s="65"/>
      <c r="G1333" s="65"/>
      <c r="H1333" s="67"/>
      <c r="I1333" s="68"/>
      <c r="J1333" s="66"/>
      <c r="K1333" s="65"/>
      <c r="L1333" s="66"/>
      <c r="M1333" s="69"/>
      <c r="N1333" s="49"/>
      <c r="O1333" s="49"/>
      <c r="P1333" s="50"/>
      <c r="Q1333" s="21"/>
    </row>
    <row r="1334" spans="1:17" x14ac:dyDescent="0.2">
      <c r="A1334" s="65"/>
      <c r="B1334" s="66"/>
      <c r="D1334" s="66"/>
      <c r="E1334" s="65"/>
      <c r="F1334" s="66"/>
      <c r="G1334" s="65"/>
      <c r="H1334" s="70"/>
      <c r="I1334" s="70"/>
      <c r="J1334" s="66"/>
      <c r="K1334" s="65"/>
      <c r="L1334" s="66"/>
      <c r="M1334" s="69"/>
      <c r="N1334" s="49"/>
      <c r="O1334" s="49"/>
      <c r="P1334" s="51"/>
      <c r="Q1334" s="21"/>
    </row>
    <row r="1335" spans="1:17" x14ac:dyDescent="0.2">
      <c r="A1335" s="65"/>
      <c r="B1335" s="66"/>
      <c r="D1335" s="66"/>
      <c r="E1335" s="65"/>
      <c r="F1335" s="66"/>
      <c r="G1335" s="65"/>
      <c r="H1335" s="70"/>
      <c r="I1335" s="70"/>
      <c r="J1335" s="66"/>
      <c r="K1335" s="65"/>
      <c r="L1335" s="66"/>
      <c r="M1335" s="69"/>
      <c r="N1335" s="49"/>
      <c r="O1335" s="49"/>
      <c r="P1335" s="51"/>
      <c r="Q1335" s="21"/>
    </row>
    <row r="1336" spans="1:17" x14ac:dyDescent="0.2">
      <c r="A1336" s="65"/>
      <c r="B1336" s="66"/>
      <c r="D1336" s="66"/>
      <c r="E1336" s="65"/>
      <c r="F1336" s="66"/>
      <c r="G1336" s="65"/>
      <c r="H1336" s="70"/>
      <c r="I1336" s="70"/>
      <c r="J1336" s="66"/>
      <c r="K1336" s="65"/>
      <c r="L1336" s="66"/>
      <c r="M1336" s="69"/>
      <c r="N1336" s="49"/>
      <c r="O1336" s="49"/>
      <c r="P1336" s="51"/>
      <c r="Q1336" s="21"/>
    </row>
    <row r="1337" spans="1:17" x14ac:dyDescent="0.2">
      <c r="A1337" s="65"/>
      <c r="B1337" s="66"/>
      <c r="D1337" s="66"/>
      <c r="E1337" s="65"/>
      <c r="F1337" s="66"/>
      <c r="G1337" s="65"/>
      <c r="H1337" s="70"/>
      <c r="I1337" s="70"/>
      <c r="J1337" s="66"/>
      <c r="K1337" s="65"/>
      <c r="L1337" s="66"/>
      <c r="M1337" s="69"/>
      <c r="N1337" s="49"/>
      <c r="O1337" s="49"/>
      <c r="P1337" s="51"/>
      <c r="Q1337" s="21"/>
    </row>
    <row r="1338" spans="1:17" x14ac:dyDescent="0.2">
      <c r="A1338" s="65"/>
      <c r="B1338" s="66"/>
      <c r="D1338" s="66"/>
      <c r="E1338" s="65"/>
      <c r="F1338" s="66"/>
      <c r="G1338" s="65"/>
      <c r="H1338" s="70"/>
      <c r="I1338" s="70"/>
      <c r="J1338" s="66"/>
      <c r="K1338" s="65"/>
      <c r="L1338" s="66"/>
      <c r="M1338" s="69"/>
      <c r="N1338" s="49"/>
      <c r="O1338" s="49"/>
      <c r="P1338" s="51"/>
      <c r="Q1338" s="21"/>
    </row>
    <row r="1339" spans="1:17" x14ac:dyDescent="0.2">
      <c r="A1339" s="65"/>
      <c r="B1339" s="66"/>
      <c r="D1339" s="66"/>
      <c r="E1339" s="65"/>
      <c r="F1339" s="66"/>
      <c r="G1339" s="64"/>
      <c r="H1339" s="70"/>
      <c r="I1339" s="70"/>
      <c r="J1339" s="66"/>
      <c r="K1339" s="65"/>
      <c r="L1339" s="66"/>
      <c r="M1339" s="69"/>
      <c r="N1339" s="49"/>
      <c r="O1339" s="49"/>
      <c r="P1339" s="51"/>
      <c r="Q1339" s="21"/>
    </row>
    <row r="1340" spans="1:17" x14ac:dyDescent="0.2">
      <c r="A1340" s="65"/>
      <c r="B1340" s="66"/>
      <c r="D1340" s="66"/>
      <c r="E1340" s="65"/>
      <c r="F1340" s="66"/>
      <c r="G1340" s="64"/>
      <c r="H1340" s="70"/>
      <c r="I1340" s="70"/>
      <c r="J1340" s="66"/>
      <c r="K1340" s="65"/>
      <c r="L1340" s="66"/>
      <c r="M1340" s="69"/>
      <c r="N1340" s="49"/>
      <c r="O1340" s="49"/>
      <c r="P1340" s="51"/>
      <c r="Q1340" s="21"/>
    </row>
    <row r="1341" spans="1:17" x14ac:dyDescent="0.2">
      <c r="A1341" s="65"/>
      <c r="B1341" s="66"/>
      <c r="D1341" s="66"/>
      <c r="E1341" s="65"/>
      <c r="F1341" s="66"/>
      <c r="G1341" s="64"/>
      <c r="H1341" s="70"/>
      <c r="I1341" s="70"/>
      <c r="J1341" s="66"/>
      <c r="K1341" s="65"/>
      <c r="L1341" s="66"/>
      <c r="M1341" s="71"/>
      <c r="N1341" s="52"/>
      <c r="O1341" s="52"/>
      <c r="P1341" s="51"/>
      <c r="Q1341" s="21"/>
    </row>
    <row r="1342" spans="1:17" x14ac:dyDescent="0.2">
      <c r="A1342" s="65"/>
      <c r="B1342" s="66"/>
      <c r="D1342" s="66"/>
      <c r="E1342" s="65"/>
      <c r="F1342" s="66"/>
      <c r="G1342" s="65"/>
      <c r="H1342" s="70"/>
      <c r="I1342" s="70"/>
      <c r="J1342" s="66"/>
      <c r="K1342" s="65"/>
      <c r="L1342" s="66"/>
      <c r="M1342" s="69"/>
      <c r="N1342" s="49"/>
      <c r="O1342" s="49"/>
      <c r="P1342" s="51"/>
      <c r="Q1342" s="21"/>
    </row>
    <row r="1343" spans="1:17" x14ac:dyDescent="0.2">
      <c r="A1343" s="65"/>
      <c r="B1343" s="66"/>
      <c r="D1343" s="66"/>
      <c r="E1343" s="65"/>
      <c r="F1343" s="66"/>
      <c r="G1343" s="65"/>
      <c r="H1343" s="70"/>
      <c r="I1343" s="70"/>
      <c r="J1343" s="66"/>
      <c r="K1343" s="65"/>
      <c r="L1343" s="66"/>
      <c r="M1343" s="71"/>
      <c r="N1343" s="52"/>
      <c r="O1343" s="52"/>
      <c r="P1343" s="51"/>
      <c r="Q1343" s="21"/>
    </row>
    <row r="1344" spans="1:17" x14ac:dyDescent="0.2">
      <c r="A1344" s="65"/>
      <c r="B1344" s="66"/>
      <c r="D1344" s="66"/>
      <c r="E1344" s="65"/>
      <c r="F1344" s="66"/>
      <c r="G1344" s="65"/>
      <c r="H1344" s="65"/>
      <c r="I1344" s="65"/>
      <c r="J1344" s="66"/>
      <c r="K1344" s="65"/>
      <c r="L1344" s="66"/>
      <c r="M1344" s="71"/>
      <c r="N1344" s="52"/>
      <c r="O1344" s="52"/>
      <c r="P1344" s="51"/>
      <c r="Q1344" s="21"/>
    </row>
    <row r="1345" spans="1:17" x14ac:dyDescent="0.2">
      <c r="A1345" s="65"/>
      <c r="B1345" s="66"/>
      <c r="D1345" s="66"/>
      <c r="E1345" s="65"/>
      <c r="F1345" s="66"/>
      <c r="G1345" s="65"/>
      <c r="H1345" s="70"/>
      <c r="I1345" s="70"/>
      <c r="J1345" s="66"/>
      <c r="K1345" s="65"/>
      <c r="L1345" s="66"/>
      <c r="M1345" s="69"/>
      <c r="N1345" s="49"/>
      <c r="O1345" s="49"/>
      <c r="P1345" s="50"/>
      <c r="Q1345" s="21"/>
    </row>
    <row r="1346" spans="1:17" x14ac:dyDescent="0.2">
      <c r="A1346" s="65"/>
      <c r="B1346" s="66"/>
      <c r="D1346" s="66"/>
      <c r="E1346" s="65"/>
      <c r="F1346" s="66"/>
      <c r="G1346" s="72"/>
      <c r="H1346" s="70"/>
      <c r="I1346" s="70"/>
      <c r="J1346" s="66"/>
      <c r="K1346" s="65"/>
      <c r="L1346" s="66"/>
      <c r="M1346" s="69"/>
      <c r="N1346" s="49"/>
      <c r="O1346" s="49"/>
      <c r="P1346" s="50"/>
      <c r="Q1346" s="21"/>
    </row>
    <row r="1347" spans="1:17" x14ac:dyDescent="0.2">
      <c r="A1347" s="65"/>
      <c r="B1347" s="66"/>
      <c r="D1347" s="66"/>
      <c r="E1347" s="65"/>
      <c r="F1347" s="66"/>
      <c r="G1347" s="72"/>
      <c r="H1347" s="65"/>
      <c r="I1347" s="65"/>
      <c r="J1347" s="66"/>
      <c r="K1347" s="65"/>
      <c r="L1347" s="66"/>
      <c r="M1347" s="69"/>
      <c r="N1347" s="49"/>
      <c r="O1347" s="49"/>
      <c r="P1347" s="50"/>
      <c r="Q1347" s="21"/>
    </row>
    <row r="1348" spans="1:17" x14ac:dyDescent="0.2">
      <c r="A1348" s="67"/>
      <c r="B1348" s="73"/>
      <c r="D1348" s="66"/>
      <c r="E1348" s="65"/>
      <c r="F1348" s="66"/>
      <c r="G1348" s="72"/>
      <c r="H1348" s="65"/>
      <c r="I1348" s="65"/>
      <c r="J1348" s="66"/>
      <c r="K1348" s="65"/>
      <c r="L1348" s="66"/>
      <c r="M1348" s="69"/>
      <c r="N1348" s="49"/>
      <c r="O1348" s="49"/>
      <c r="P1348" s="50"/>
      <c r="Q1348" s="21"/>
    </row>
    <row r="1349" spans="1:17" x14ac:dyDescent="0.2">
      <c r="A1349" s="67"/>
      <c r="B1349" s="73"/>
      <c r="D1349" s="66"/>
      <c r="E1349" s="65"/>
      <c r="F1349" s="66"/>
      <c r="G1349" s="72"/>
      <c r="H1349" s="65"/>
      <c r="I1349" s="74"/>
      <c r="J1349" s="66"/>
      <c r="K1349" s="65"/>
      <c r="L1349" s="66"/>
      <c r="M1349" s="64"/>
      <c r="N1349" s="52"/>
      <c r="O1349" s="52"/>
      <c r="P1349" s="50"/>
    </row>
    <row r="1350" spans="1:17" x14ac:dyDescent="0.2">
      <c r="A1350" s="67"/>
      <c r="B1350" s="73"/>
      <c r="D1350" s="66"/>
      <c r="E1350" s="65"/>
      <c r="F1350" s="66"/>
      <c r="G1350" s="72"/>
      <c r="H1350" s="67"/>
      <c r="I1350" s="67"/>
      <c r="J1350" s="66"/>
      <c r="K1350" s="65"/>
      <c r="L1350" s="66"/>
      <c r="M1350" s="64"/>
      <c r="N1350" s="56"/>
      <c r="O1350" s="56"/>
      <c r="P1350" s="50"/>
    </row>
    <row r="1351" spans="1:17" x14ac:dyDescent="0.2">
      <c r="A1351" s="67"/>
      <c r="B1351" s="73"/>
      <c r="D1351" s="66"/>
      <c r="E1351" s="65"/>
      <c r="F1351" s="66"/>
      <c r="G1351" s="64"/>
      <c r="H1351" s="67"/>
      <c r="I1351" s="67"/>
      <c r="J1351" s="66"/>
      <c r="K1351" s="65"/>
      <c r="L1351" s="66"/>
      <c r="M1351" s="64"/>
      <c r="N1351" s="56"/>
      <c r="O1351" s="56"/>
      <c r="P1351" s="50"/>
    </row>
    <row r="1352" spans="1:17" x14ac:dyDescent="0.2">
      <c r="A1352" s="67"/>
      <c r="B1352" s="73"/>
      <c r="D1352" s="66"/>
      <c r="E1352" s="65"/>
      <c r="F1352" s="66"/>
      <c r="G1352" s="64"/>
      <c r="H1352" s="67"/>
      <c r="I1352" s="67"/>
      <c r="J1352" s="66"/>
      <c r="K1352" s="65"/>
      <c r="L1352" s="66"/>
      <c r="M1352" s="75"/>
      <c r="N1352" s="56"/>
      <c r="O1352" s="56"/>
      <c r="P1352" s="50"/>
    </row>
    <row r="1353" spans="1:17" x14ac:dyDescent="0.2">
      <c r="A1353" s="67"/>
      <c r="B1353" s="73"/>
      <c r="D1353" s="66"/>
      <c r="E1353" s="65"/>
      <c r="F1353" s="66"/>
      <c r="G1353" s="64"/>
      <c r="H1353" s="67"/>
      <c r="I1353" s="67"/>
      <c r="J1353" s="66"/>
      <c r="K1353" s="65"/>
      <c r="L1353" s="66"/>
      <c r="M1353" s="75"/>
      <c r="N1353" s="56"/>
      <c r="O1353" s="56"/>
      <c r="P1353" s="50"/>
    </row>
    <row r="1354" spans="1:17" x14ac:dyDescent="0.2">
      <c r="A1354" s="67"/>
      <c r="B1354" s="73"/>
      <c r="D1354" s="66"/>
      <c r="E1354" s="65"/>
      <c r="F1354" s="66"/>
      <c r="G1354" s="64"/>
      <c r="H1354" s="67"/>
      <c r="I1354" s="67"/>
      <c r="J1354" s="66"/>
      <c r="K1354" s="65"/>
      <c r="L1354" s="66"/>
      <c r="M1354" s="75"/>
      <c r="N1354" s="56"/>
      <c r="O1354" s="56"/>
      <c r="P1354" s="50"/>
    </row>
    <row r="1355" spans="1:17" x14ac:dyDescent="0.2">
      <c r="A1355" s="67"/>
      <c r="B1355" s="73"/>
      <c r="D1355" s="66"/>
      <c r="E1355" s="65"/>
      <c r="F1355" s="66"/>
      <c r="G1355" s="66"/>
      <c r="H1355" s="67"/>
      <c r="I1355" s="67"/>
      <c r="J1355" s="66"/>
      <c r="K1355" s="65"/>
      <c r="L1355" s="66"/>
      <c r="M1355" s="75"/>
      <c r="N1355" s="56"/>
      <c r="O1355" s="56"/>
      <c r="P1355" s="50"/>
    </row>
    <row r="1356" spans="1:17" x14ac:dyDescent="0.2">
      <c r="A1356" s="67"/>
      <c r="B1356" s="73"/>
      <c r="D1356" s="66"/>
      <c r="E1356" s="65"/>
      <c r="F1356" s="66"/>
      <c r="G1356" s="66"/>
      <c r="H1356" s="67"/>
      <c r="I1356" s="67"/>
      <c r="J1356" s="66"/>
      <c r="K1356" s="65"/>
      <c r="L1356" s="66"/>
      <c r="M1356" s="71"/>
      <c r="N1356" s="56"/>
      <c r="O1356" s="56"/>
      <c r="P1356" s="50"/>
    </row>
    <row r="1357" spans="1:17" x14ac:dyDescent="0.2">
      <c r="A1357" s="67"/>
      <c r="B1357" s="73"/>
      <c r="D1357" s="66"/>
      <c r="E1357" s="65"/>
      <c r="F1357" s="66"/>
      <c r="G1357" s="66"/>
      <c r="H1357" s="67"/>
      <c r="I1357" s="67"/>
      <c r="J1357" s="66"/>
      <c r="K1357" s="65"/>
      <c r="L1357" s="66"/>
      <c r="M1357" s="69"/>
      <c r="N1357" s="49"/>
      <c r="O1357" s="49"/>
      <c r="P1357" s="50"/>
      <c r="Q1357" s="21"/>
    </row>
    <row r="1358" spans="1:17" x14ac:dyDescent="0.2">
      <c r="A1358" s="67"/>
      <c r="B1358" s="73"/>
      <c r="D1358" s="66"/>
      <c r="E1358" s="65"/>
      <c r="F1358" s="66"/>
      <c r="G1358" s="66"/>
      <c r="H1358" s="66"/>
      <c r="I1358" s="67"/>
      <c r="J1358" s="66"/>
      <c r="K1358" s="65"/>
      <c r="L1358" s="66"/>
      <c r="M1358" s="69"/>
      <c r="N1358" s="49"/>
      <c r="O1358" s="49"/>
      <c r="P1358" s="50"/>
      <c r="Q1358" s="21"/>
    </row>
    <row r="1359" spans="1:17" ht="15" x14ac:dyDescent="0.2">
      <c r="A1359" s="67"/>
      <c r="B1359" s="73"/>
      <c r="D1359" s="66"/>
      <c r="E1359" s="65"/>
      <c r="F1359" s="66"/>
      <c r="G1359" s="66"/>
      <c r="H1359" s="66"/>
      <c r="I1359" s="76"/>
      <c r="J1359" s="66"/>
      <c r="K1359" s="65"/>
      <c r="L1359" s="66"/>
      <c r="M1359" s="69"/>
      <c r="N1359" s="49"/>
      <c r="O1359" s="49"/>
      <c r="P1359" s="50"/>
      <c r="Q1359" s="21"/>
    </row>
    <row r="1360" spans="1:17" x14ac:dyDescent="0.2">
      <c r="A1360" s="67"/>
      <c r="B1360" s="73"/>
      <c r="C1360" s="66"/>
      <c r="D1360" s="65"/>
      <c r="E1360" s="66"/>
      <c r="F1360" s="65"/>
      <c r="G1360" s="65"/>
      <c r="H1360" s="65"/>
      <c r="I1360" s="66"/>
      <c r="J1360" s="65"/>
      <c r="K1360" s="66"/>
      <c r="L1360" s="69"/>
      <c r="M1360" s="49"/>
      <c r="N1360" s="49"/>
      <c r="O1360" s="50"/>
      <c r="P1360" s="21"/>
    </row>
    <row r="1361" spans="1:17" x14ac:dyDescent="0.2">
      <c r="A1361" s="77"/>
      <c r="B1361" s="78"/>
      <c r="C1361" s="79"/>
      <c r="D1361" s="64"/>
      <c r="E1361" s="64"/>
      <c r="F1361" s="64"/>
      <c r="G1361" s="64"/>
      <c r="H1361" s="79"/>
      <c r="I1361" s="64"/>
      <c r="J1361" s="64"/>
      <c r="K1361" s="64"/>
      <c r="L1361" s="64"/>
      <c r="M1361" s="50"/>
      <c r="N1361" s="50"/>
      <c r="O1361" s="50"/>
    </row>
    <row r="1362" spans="1:17" ht="15" x14ac:dyDescent="0.2">
      <c r="A1362" s="76"/>
      <c r="B1362" s="80"/>
      <c r="C1362" s="81"/>
      <c r="D1362" s="72"/>
      <c r="E1362" s="72"/>
      <c r="F1362" s="152"/>
      <c r="G1362" s="152"/>
      <c r="H1362" s="76"/>
      <c r="I1362" s="76"/>
      <c r="J1362" s="76"/>
      <c r="K1362" s="76"/>
      <c r="L1362" s="75"/>
      <c r="M1362" s="56"/>
      <c r="N1362" s="56"/>
      <c r="O1362" s="50"/>
    </row>
    <row r="1363" spans="1:17" x14ac:dyDescent="0.2">
      <c r="A1363" s="153"/>
      <c r="B1363" s="153"/>
      <c r="C1363" s="153"/>
      <c r="D1363" s="153"/>
      <c r="E1363" s="153"/>
      <c r="F1363" s="64"/>
      <c r="G1363" s="153"/>
      <c r="H1363" s="153"/>
      <c r="I1363" s="153"/>
      <c r="J1363" s="153"/>
      <c r="K1363" s="153"/>
      <c r="L1363" s="82"/>
      <c r="M1363" s="61"/>
      <c r="N1363" s="49"/>
      <c r="O1363" s="50"/>
    </row>
    <row r="1364" spans="1:17" x14ac:dyDescent="0.2">
      <c r="A1364" s="65"/>
      <c r="B1364" s="66"/>
      <c r="D1364" s="65"/>
      <c r="E1364" s="65"/>
      <c r="F1364" s="65"/>
      <c r="G1364" s="65"/>
      <c r="H1364" s="67"/>
      <c r="I1364" s="68"/>
      <c r="J1364" s="66"/>
      <c r="K1364" s="65"/>
      <c r="L1364" s="66"/>
      <c r="M1364" s="69"/>
      <c r="N1364" s="49"/>
      <c r="O1364" s="49"/>
      <c r="P1364" s="50"/>
      <c r="Q1364" s="21"/>
    </row>
    <row r="1365" spans="1:17" x14ac:dyDescent="0.2">
      <c r="A1365" s="65"/>
      <c r="B1365" s="66"/>
      <c r="D1365" s="66"/>
      <c r="E1365" s="65"/>
      <c r="F1365" s="66"/>
      <c r="G1365" s="65"/>
      <c r="H1365" s="70"/>
      <c r="I1365" s="70"/>
      <c r="J1365" s="66"/>
      <c r="K1365" s="65"/>
      <c r="L1365" s="66"/>
      <c r="M1365" s="69"/>
      <c r="N1365" s="49"/>
      <c r="O1365" s="49"/>
      <c r="P1365" s="51"/>
      <c r="Q1365" s="21"/>
    </row>
    <row r="1366" spans="1:17" x14ac:dyDescent="0.2">
      <c r="A1366" s="65"/>
      <c r="B1366" s="66"/>
      <c r="D1366" s="66"/>
      <c r="E1366" s="65"/>
      <c r="F1366" s="66"/>
      <c r="G1366" s="65"/>
      <c r="H1366" s="70"/>
      <c r="I1366" s="70"/>
      <c r="J1366" s="66"/>
      <c r="K1366" s="65"/>
      <c r="L1366" s="66"/>
      <c r="M1366" s="69"/>
      <c r="N1366" s="49"/>
      <c r="O1366" s="49"/>
      <c r="P1366" s="51"/>
      <c r="Q1366" s="21"/>
    </row>
    <row r="1367" spans="1:17" x14ac:dyDescent="0.2">
      <c r="A1367" s="65"/>
      <c r="B1367" s="66"/>
      <c r="D1367" s="66"/>
      <c r="E1367" s="65"/>
      <c r="F1367" s="66"/>
      <c r="G1367" s="65"/>
      <c r="H1367" s="70"/>
      <c r="I1367" s="70"/>
      <c r="J1367" s="66"/>
      <c r="K1367" s="65"/>
      <c r="L1367" s="66"/>
      <c r="M1367" s="69"/>
      <c r="N1367" s="49"/>
      <c r="O1367" s="49"/>
      <c r="P1367" s="51"/>
      <c r="Q1367" s="21"/>
    </row>
    <row r="1368" spans="1:17" x14ac:dyDescent="0.2">
      <c r="A1368" s="65"/>
      <c r="B1368" s="66"/>
      <c r="D1368" s="66"/>
      <c r="E1368" s="65"/>
      <c r="F1368" s="66"/>
      <c r="G1368" s="65"/>
      <c r="H1368" s="70"/>
      <c r="I1368" s="70"/>
      <c r="J1368" s="66"/>
      <c r="K1368" s="65"/>
      <c r="L1368" s="66"/>
      <c r="M1368" s="69"/>
      <c r="N1368" s="49"/>
      <c r="O1368" s="49"/>
      <c r="P1368" s="51"/>
      <c r="Q1368" s="21"/>
    </row>
    <row r="1369" spans="1:17" x14ac:dyDescent="0.2">
      <c r="A1369" s="65"/>
      <c r="B1369" s="66"/>
      <c r="D1369" s="66"/>
      <c r="E1369" s="65"/>
      <c r="F1369" s="66"/>
      <c r="G1369" s="65"/>
      <c r="H1369" s="70"/>
      <c r="I1369" s="70"/>
      <c r="J1369" s="66"/>
      <c r="K1369" s="65"/>
      <c r="L1369" s="66"/>
      <c r="M1369" s="69"/>
      <c r="N1369" s="49"/>
      <c r="O1369" s="49"/>
      <c r="P1369" s="51"/>
      <c r="Q1369" s="21"/>
    </row>
    <row r="1370" spans="1:17" x14ac:dyDescent="0.2">
      <c r="A1370" s="65"/>
      <c r="B1370" s="66"/>
      <c r="D1370" s="66"/>
      <c r="E1370" s="65"/>
      <c r="F1370" s="66"/>
      <c r="G1370" s="64"/>
      <c r="H1370" s="70"/>
      <c r="I1370" s="70"/>
      <c r="J1370" s="66"/>
      <c r="K1370" s="65"/>
      <c r="L1370" s="66"/>
      <c r="M1370" s="69"/>
      <c r="N1370" s="49"/>
      <c r="O1370" s="49"/>
      <c r="P1370" s="51"/>
      <c r="Q1370" s="21"/>
    </row>
    <row r="1371" spans="1:17" x14ac:dyDescent="0.2">
      <c r="A1371" s="65"/>
      <c r="B1371" s="66"/>
      <c r="D1371" s="66"/>
      <c r="E1371" s="65"/>
      <c r="F1371" s="66"/>
      <c r="G1371" s="64"/>
      <c r="H1371" s="70"/>
      <c r="I1371" s="70"/>
      <c r="J1371" s="66"/>
      <c r="K1371" s="65"/>
      <c r="L1371" s="66"/>
      <c r="M1371" s="69"/>
      <c r="N1371" s="49"/>
      <c r="O1371" s="49"/>
      <c r="P1371" s="51"/>
      <c r="Q1371" s="21"/>
    </row>
    <row r="1372" spans="1:17" x14ac:dyDescent="0.2">
      <c r="A1372" s="65"/>
      <c r="B1372" s="66"/>
      <c r="D1372" s="66"/>
      <c r="E1372" s="65"/>
      <c r="F1372" s="66"/>
      <c r="G1372" s="64"/>
      <c r="H1372" s="70"/>
      <c r="I1372" s="70"/>
      <c r="J1372" s="66"/>
      <c r="K1372" s="65"/>
      <c r="L1372" s="66"/>
      <c r="M1372" s="71"/>
      <c r="N1372" s="52"/>
      <c r="O1372" s="52"/>
      <c r="P1372" s="51"/>
      <c r="Q1372" s="21"/>
    </row>
    <row r="1373" spans="1:17" x14ac:dyDescent="0.2">
      <c r="A1373" s="65"/>
      <c r="B1373" s="66"/>
      <c r="D1373" s="66"/>
      <c r="E1373" s="65"/>
      <c r="F1373" s="66"/>
      <c r="G1373" s="65"/>
      <c r="H1373" s="70"/>
      <c r="I1373" s="70"/>
      <c r="J1373" s="66"/>
      <c r="K1373" s="65"/>
      <c r="L1373" s="66"/>
      <c r="M1373" s="69"/>
      <c r="N1373" s="49"/>
      <c r="O1373" s="49"/>
      <c r="P1373" s="51"/>
      <c r="Q1373" s="21"/>
    </row>
    <row r="1374" spans="1:17" x14ac:dyDescent="0.2">
      <c r="A1374" s="65"/>
      <c r="B1374" s="66"/>
      <c r="D1374" s="66"/>
      <c r="E1374" s="65"/>
      <c r="F1374" s="66"/>
      <c r="G1374" s="65"/>
      <c r="H1374" s="70"/>
      <c r="I1374" s="70"/>
      <c r="J1374" s="66"/>
      <c r="K1374" s="65"/>
      <c r="L1374" s="66"/>
      <c r="M1374" s="71"/>
      <c r="N1374" s="52"/>
      <c r="O1374" s="52"/>
      <c r="P1374" s="51"/>
      <c r="Q1374" s="21"/>
    </row>
    <row r="1375" spans="1:17" x14ac:dyDescent="0.2">
      <c r="A1375" s="65"/>
      <c r="B1375" s="66"/>
      <c r="D1375" s="66"/>
      <c r="E1375" s="65"/>
      <c r="F1375" s="66"/>
      <c r="G1375" s="65"/>
      <c r="H1375" s="65"/>
      <c r="I1375" s="65"/>
      <c r="J1375" s="66"/>
      <c r="K1375" s="65"/>
      <c r="L1375" s="66"/>
      <c r="M1375" s="71"/>
      <c r="N1375" s="52"/>
      <c r="O1375" s="52"/>
      <c r="P1375" s="51"/>
      <c r="Q1375" s="21"/>
    </row>
    <row r="1376" spans="1:17" x14ac:dyDescent="0.2">
      <c r="A1376" s="65"/>
      <c r="B1376" s="66"/>
      <c r="D1376" s="66"/>
      <c r="E1376" s="65"/>
      <c r="F1376" s="66"/>
      <c r="G1376" s="65"/>
      <c r="H1376" s="70"/>
      <c r="I1376" s="70"/>
      <c r="J1376" s="66"/>
      <c r="K1376" s="65"/>
      <c r="L1376" s="66"/>
      <c r="M1376" s="69"/>
      <c r="N1376" s="49"/>
      <c r="O1376" s="49"/>
      <c r="P1376" s="50"/>
      <c r="Q1376" s="21"/>
    </row>
    <row r="1377" spans="1:17" x14ac:dyDescent="0.2">
      <c r="A1377" s="65"/>
      <c r="B1377" s="66"/>
      <c r="D1377" s="66"/>
      <c r="E1377" s="65"/>
      <c r="F1377" s="66"/>
      <c r="G1377" s="72"/>
      <c r="H1377" s="70"/>
      <c r="I1377" s="70"/>
      <c r="J1377" s="66"/>
      <c r="K1377" s="65"/>
      <c r="L1377" s="66"/>
      <c r="M1377" s="69"/>
      <c r="N1377" s="49"/>
      <c r="O1377" s="49"/>
      <c r="P1377" s="50"/>
      <c r="Q1377" s="21"/>
    </row>
    <row r="1378" spans="1:17" x14ac:dyDescent="0.2">
      <c r="A1378" s="65"/>
      <c r="B1378" s="66"/>
      <c r="D1378" s="66"/>
      <c r="E1378" s="65"/>
      <c r="F1378" s="66"/>
      <c r="G1378" s="72"/>
      <c r="H1378" s="65"/>
      <c r="I1378" s="65"/>
      <c r="J1378" s="66"/>
      <c r="K1378" s="65"/>
      <c r="L1378" s="66"/>
      <c r="M1378" s="69"/>
      <c r="N1378" s="49"/>
      <c r="O1378" s="49"/>
      <c r="P1378" s="50"/>
      <c r="Q1378" s="21"/>
    </row>
    <row r="1379" spans="1:17" x14ac:dyDescent="0.2">
      <c r="A1379" s="67"/>
      <c r="B1379" s="73"/>
      <c r="D1379" s="66"/>
      <c r="E1379" s="65"/>
      <c r="F1379" s="66"/>
      <c r="G1379" s="72"/>
      <c r="H1379" s="65"/>
      <c r="I1379" s="65"/>
      <c r="J1379" s="66"/>
      <c r="K1379" s="65"/>
      <c r="L1379" s="66"/>
      <c r="M1379" s="69"/>
      <c r="N1379" s="49"/>
      <c r="O1379" s="49"/>
      <c r="P1379" s="50"/>
      <c r="Q1379" s="21"/>
    </row>
    <row r="1380" spans="1:17" x14ac:dyDescent="0.2">
      <c r="A1380" s="67"/>
      <c r="B1380" s="73"/>
      <c r="D1380" s="66"/>
      <c r="E1380" s="65"/>
      <c r="F1380" s="66"/>
      <c r="G1380" s="72"/>
      <c r="H1380" s="65"/>
      <c r="I1380" s="74"/>
      <c r="J1380" s="66"/>
      <c r="K1380" s="65"/>
      <c r="L1380" s="66"/>
      <c r="M1380" s="64"/>
      <c r="N1380" s="52"/>
      <c r="O1380" s="52"/>
      <c r="P1380" s="50"/>
    </row>
    <row r="1381" spans="1:17" x14ac:dyDescent="0.2">
      <c r="A1381" s="67"/>
      <c r="B1381" s="73"/>
      <c r="D1381" s="66"/>
      <c r="E1381" s="65"/>
      <c r="F1381" s="66"/>
      <c r="G1381" s="72"/>
      <c r="H1381" s="67"/>
      <c r="I1381" s="67"/>
      <c r="J1381" s="66"/>
      <c r="K1381" s="65"/>
      <c r="L1381" s="66"/>
      <c r="M1381" s="64"/>
      <c r="N1381" s="56"/>
      <c r="O1381" s="56"/>
      <c r="P1381" s="50"/>
    </row>
    <row r="1382" spans="1:17" x14ac:dyDescent="0.2">
      <c r="A1382" s="67"/>
      <c r="B1382" s="73"/>
      <c r="D1382" s="66"/>
      <c r="E1382" s="65"/>
      <c r="F1382" s="66"/>
      <c r="G1382" s="64"/>
      <c r="H1382" s="67"/>
      <c r="I1382" s="67"/>
      <c r="J1382" s="66"/>
      <c r="K1382" s="65"/>
      <c r="L1382" s="66"/>
      <c r="M1382" s="64"/>
      <c r="N1382" s="56"/>
      <c r="O1382" s="56"/>
      <c r="P1382" s="50"/>
    </row>
    <row r="1383" spans="1:17" x14ac:dyDescent="0.2">
      <c r="A1383" s="67"/>
      <c r="B1383" s="73"/>
      <c r="D1383" s="66"/>
      <c r="E1383" s="65"/>
      <c r="F1383" s="66"/>
      <c r="G1383" s="64"/>
      <c r="H1383" s="67"/>
      <c r="I1383" s="67"/>
      <c r="J1383" s="66"/>
      <c r="K1383" s="65"/>
      <c r="L1383" s="66"/>
      <c r="M1383" s="75"/>
      <c r="N1383" s="56"/>
      <c r="O1383" s="56"/>
      <c r="P1383" s="50"/>
    </row>
    <row r="1384" spans="1:17" x14ac:dyDescent="0.2">
      <c r="A1384" s="67"/>
      <c r="B1384" s="73"/>
      <c r="D1384" s="66"/>
      <c r="E1384" s="65"/>
      <c r="F1384" s="66"/>
      <c r="G1384" s="64"/>
      <c r="H1384" s="67"/>
      <c r="I1384" s="67"/>
      <c r="J1384" s="66"/>
      <c r="K1384" s="65"/>
      <c r="L1384" s="66"/>
      <c r="M1384" s="75"/>
      <c r="N1384" s="56"/>
      <c r="O1384" s="56"/>
      <c r="P1384" s="50"/>
    </row>
    <row r="1385" spans="1:17" x14ac:dyDescent="0.2">
      <c r="A1385" s="67"/>
      <c r="B1385" s="73"/>
      <c r="D1385" s="66"/>
      <c r="E1385" s="65"/>
      <c r="F1385" s="66"/>
      <c r="G1385" s="64"/>
      <c r="H1385" s="67"/>
      <c r="I1385" s="67"/>
      <c r="J1385" s="66"/>
      <c r="K1385" s="65"/>
      <c r="L1385" s="66"/>
      <c r="M1385" s="75"/>
      <c r="N1385" s="56"/>
      <c r="O1385" s="56"/>
      <c r="P1385" s="50"/>
    </row>
    <row r="1386" spans="1:17" x14ac:dyDescent="0.2">
      <c r="A1386" s="67"/>
      <c r="B1386" s="73"/>
      <c r="D1386" s="66"/>
      <c r="E1386" s="65"/>
      <c r="F1386" s="66"/>
      <c r="G1386" s="66"/>
      <c r="H1386" s="67"/>
      <c r="I1386" s="67"/>
      <c r="J1386" s="66"/>
      <c r="K1386" s="65"/>
      <c r="L1386" s="66"/>
      <c r="M1386" s="75"/>
      <c r="N1386" s="56"/>
      <c r="O1386" s="56"/>
      <c r="P1386" s="50"/>
    </row>
    <row r="1387" spans="1:17" x14ac:dyDescent="0.2">
      <c r="A1387" s="67"/>
      <c r="B1387" s="73"/>
      <c r="D1387" s="66"/>
      <c r="E1387" s="65"/>
      <c r="F1387" s="66"/>
      <c r="G1387" s="66"/>
      <c r="H1387" s="67"/>
      <c r="I1387" s="67"/>
      <c r="J1387" s="66"/>
      <c r="K1387" s="65"/>
      <c r="L1387" s="66"/>
      <c r="M1387" s="71"/>
      <c r="N1387" s="56"/>
      <c r="O1387" s="56"/>
      <c r="P1387" s="50"/>
    </row>
    <row r="1388" spans="1:17" x14ac:dyDescent="0.2">
      <c r="A1388" s="67"/>
      <c r="B1388" s="73"/>
      <c r="D1388" s="66"/>
      <c r="E1388" s="65"/>
      <c r="F1388" s="66"/>
      <c r="G1388" s="66"/>
      <c r="H1388" s="67"/>
      <c r="I1388" s="67"/>
      <c r="J1388" s="66"/>
      <c r="K1388" s="65"/>
      <c r="L1388" s="66"/>
      <c r="M1388" s="69"/>
      <c r="N1388" s="49"/>
      <c r="O1388" s="49"/>
      <c r="P1388" s="50"/>
      <c r="Q1388" s="21"/>
    </row>
    <row r="1389" spans="1:17" x14ac:dyDescent="0.2">
      <c r="A1389" s="67"/>
      <c r="B1389" s="73"/>
      <c r="D1389" s="66"/>
      <c r="E1389" s="65"/>
      <c r="F1389" s="66"/>
      <c r="G1389" s="66"/>
      <c r="H1389" s="66"/>
      <c r="I1389" s="67"/>
      <c r="J1389" s="66"/>
      <c r="K1389" s="65"/>
      <c r="L1389" s="66"/>
      <c r="M1389" s="69"/>
      <c r="N1389" s="49"/>
      <c r="O1389" s="49"/>
      <c r="P1389" s="50"/>
      <c r="Q1389" s="21"/>
    </row>
    <row r="1390" spans="1:17" ht="15" x14ac:dyDescent="0.2">
      <c r="A1390" s="67"/>
      <c r="B1390" s="73"/>
      <c r="D1390" s="66"/>
      <c r="E1390" s="65"/>
      <c r="F1390" s="66"/>
      <c r="G1390" s="66"/>
      <c r="H1390" s="66"/>
      <c r="I1390" s="76"/>
      <c r="J1390" s="66"/>
      <c r="K1390" s="65"/>
      <c r="L1390" s="66"/>
      <c r="M1390" s="69"/>
      <c r="N1390" s="49"/>
      <c r="O1390" s="49"/>
      <c r="P1390" s="50"/>
      <c r="Q1390" s="21"/>
    </row>
    <row r="1391" spans="1:17" x14ac:dyDescent="0.2">
      <c r="A1391" s="67"/>
      <c r="B1391" s="73"/>
      <c r="C1391" s="66"/>
      <c r="D1391" s="65"/>
      <c r="E1391" s="66"/>
      <c r="F1391" s="65"/>
      <c r="G1391" s="65"/>
      <c r="H1391" s="65"/>
      <c r="I1391" s="66"/>
      <c r="J1391" s="65"/>
      <c r="K1391" s="66"/>
      <c r="L1391" s="69"/>
      <c r="M1391" s="49"/>
      <c r="N1391" s="49"/>
      <c r="O1391" s="50"/>
      <c r="P1391" s="21"/>
    </row>
    <row r="1392" spans="1:17" x14ac:dyDescent="0.2">
      <c r="A1392" s="77"/>
      <c r="B1392" s="78"/>
      <c r="C1392" s="79"/>
      <c r="D1392" s="64"/>
      <c r="E1392" s="64"/>
      <c r="F1392" s="64"/>
      <c r="G1392" s="64"/>
      <c r="H1392" s="79"/>
      <c r="I1392" s="64"/>
      <c r="J1392" s="64"/>
      <c r="K1392" s="64"/>
      <c r="L1392" s="64"/>
      <c r="M1392" s="50"/>
      <c r="N1392" s="50"/>
      <c r="O1392" s="50"/>
    </row>
    <row r="1393" spans="1:17" ht="15" x14ac:dyDescent="0.2">
      <c r="A1393" s="83"/>
      <c r="B1393" s="84"/>
      <c r="C1393" s="85"/>
      <c r="D1393" s="86"/>
      <c r="E1393" s="86"/>
      <c r="F1393" s="150"/>
      <c r="G1393" s="150"/>
      <c r="H1393" s="83"/>
      <c r="I1393" s="83"/>
      <c r="J1393" s="83"/>
      <c r="K1393" s="83"/>
      <c r="L1393" s="88"/>
      <c r="M1393" s="56"/>
      <c r="N1393" s="56"/>
      <c r="O1393" s="50"/>
    </row>
    <row r="1394" spans="1:17" x14ac:dyDescent="0.2">
      <c r="A1394" s="151"/>
      <c r="B1394" s="151"/>
      <c r="C1394" s="151"/>
      <c r="D1394" s="151"/>
      <c r="E1394" s="151"/>
      <c r="F1394" s="90"/>
      <c r="G1394" s="151"/>
      <c r="H1394" s="151"/>
      <c r="I1394" s="151"/>
      <c r="J1394" s="151"/>
      <c r="K1394" s="151"/>
      <c r="L1394" s="91"/>
      <c r="M1394" s="61"/>
      <c r="N1394" s="49"/>
      <c r="O1394" s="50"/>
    </row>
    <row r="1395" spans="1:17" x14ac:dyDescent="0.2">
      <c r="A1395" s="92"/>
      <c r="B1395" s="87"/>
      <c r="D1395" s="92"/>
      <c r="E1395" s="92"/>
      <c r="F1395" s="92"/>
      <c r="G1395" s="92"/>
      <c r="H1395" s="93"/>
      <c r="I1395" s="94"/>
      <c r="J1395" s="87"/>
      <c r="K1395" s="92"/>
      <c r="L1395" s="87"/>
      <c r="M1395" s="95"/>
      <c r="N1395" s="49"/>
      <c r="O1395" s="49"/>
      <c r="P1395" s="50"/>
      <c r="Q1395" s="21"/>
    </row>
    <row r="1396" spans="1:17" x14ac:dyDescent="0.2">
      <c r="A1396" s="92"/>
      <c r="B1396" s="87"/>
      <c r="D1396" s="87"/>
      <c r="E1396" s="92"/>
      <c r="F1396" s="87"/>
      <c r="G1396" s="92"/>
      <c r="H1396" s="96"/>
      <c r="I1396" s="96"/>
      <c r="J1396" s="87"/>
      <c r="K1396" s="92"/>
      <c r="L1396" s="87"/>
      <c r="M1396" s="95"/>
      <c r="N1396" s="49"/>
      <c r="O1396" s="49"/>
      <c r="P1396" s="51"/>
      <c r="Q1396" s="21"/>
    </row>
    <row r="1397" spans="1:17" x14ac:dyDescent="0.2">
      <c r="A1397" s="92"/>
      <c r="B1397" s="87"/>
      <c r="D1397" s="87"/>
      <c r="E1397" s="92"/>
      <c r="F1397" s="87"/>
      <c r="G1397" s="92"/>
      <c r="H1397" s="96"/>
      <c r="I1397" s="96"/>
      <c r="J1397" s="87"/>
      <c r="K1397" s="92"/>
      <c r="L1397" s="87"/>
      <c r="M1397" s="95"/>
      <c r="N1397" s="49"/>
      <c r="O1397" s="49"/>
      <c r="P1397" s="51"/>
      <c r="Q1397" s="21"/>
    </row>
    <row r="1398" spans="1:17" x14ac:dyDescent="0.2">
      <c r="A1398" s="92"/>
      <c r="B1398" s="87"/>
      <c r="D1398" s="87"/>
      <c r="E1398" s="92"/>
      <c r="F1398" s="87"/>
      <c r="G1398" s="92"/>
      <c r="H1398" s="96"/>
      <c r="I1398" s="96"/>
      <c r="J1398" s="87"/>
      <c r="K1398" s="92"/>
      <c r="L1398" s="87"/>
      <c r="M1398" s="95"/>
      <c r="N1398" s="49"/>
      <c r="O1398" s="49"/>
      <c r="P1398" s="51"/>
      <c r="Q1398" s="21"/>
    </row>
    <row r="1399" spans="1:17" x14ac:dyDescent="0.2">
      <c r="A1399" s="92"/>
      <c r="B1399" s="87"/>
      <c r="D1399" s="87"/>
      <c r="E1399" s="92"/>
      <c r="F1399" s="87"/>
      <c r="G1399" s="92"/>
      <c r="H1399" s="96"/>
      <c r="I1399" s="96"/>
      <c r="J1399" s="87"/>
      <c r="K1399" s="92"/>
      <c r="L1399" s="87"/>
      <c r="M1399" s="95"/>
      <c r="N1399" s="49"/>
      <c r="O1399" s="49"/>
      <c r="P1399" s="51"/>
      <c r="Q1399" s="21"/>
    </row>
    <row r="1400" spans="1:17" x14ac:dyDescent="0.2">
      <c r="A1400" s="92"/>
      <c r="B1400" s="87"/>
      <c r="D1400" s="87"/>
      <c r="E1400" s="92"/>
      <c r="F1400" s="87"/>
      <c r="G1400" s="92"/>
      <c r="H1400" s="96"/>
      <c r="I1400" s="96"/>
      <c r="J1400" s="87"/>
      <c r="K1400" s="92"/>
      <c r="L1400" s="87"/>
      <c r="M1400" s="95"/>
      <c r="N1400" s="49"/>
      <c r="O1400" s="49"/>
      <c r="P1400" s="51"/>
      <c r="Q1400" s="21"/>
    </row>
    <row r="1401" spans="1:17" x14ac:dyDescent="0.2">
      <c r="A1401" s="92"/>
      <c r="B1401" s="87"/>
      <c r="D1401" s="87"/>
      <c r="E1401" s="92"/>
      <c r="F1401" s="87"/>
      <c r="G1401" s="90"/>
      <c r="H1401" s="96"/>
      <c r="I1401" s="96"/>
      <c r="J1401" s="87"/>
      <c r="K1401" s="92"/>
      <c r="L1401" s="87"/>
      <c r="M1401" s="95"/>
      <c r="N1401" s="49"/>
      <c r="O1401" s="49"/>
      <c r="P1401" s="51"/>
      <c r="Q1401" s="21"/>
    </row>
    <row r="1402" spans="1:17" x14ac:dyDescent="0.2">
      <c r="A1402" s="92"/>
      <c r="B1402" s="87"/>
      <c r="D1402" s="87"/>
      <c r="E1402" s="92"/>
      <c r="F1402" s="87"/>
      <c r="G1402" s="90"/>
      <c r="H1402" s="96"/>
      <c r="I1402" s="96"/>
      <c r="J1402" s="87"/>
      <c r="K1402" s="92"/>
      <c r="L1402" s="87"/>
      <c r="M1402" s="95"/>
      <c r="N1402" s="49"/>
      <c r="O1402" s="49"/>
      <c r="P1402" s="51"/>
      <c r="Q1402" s="21"/>
    </row>
    <row r="1403" spans="1:17" x14ac:dyDescent="0.2">
      <c r="A1403" s="92"/>
      <c r="B1403" s="87"/>
      <c r="D1403" s="87"/>
      <c r="E1403" s="92"/>
      <c r="F1403" s="87"/>
      <c r="G1403" s="90"/>
      <c r="H1403" s="96"/>
      <c r="I1403" s="96"/>
      <c r="J1403" s="87"/>
      <c r="K1403" s="92"/>
      <c r="L1403" s="87"/>
      <c r="M1403" s="97"/>
      <c r="N1403" s="52"/>
      <c r="O1403" s="52"/>
      <c r="P1403" s="51"/>
      <c r="Q1403" s="21"/>
    </row>
    <row r="1404" spans="1:17" x14ac:dyDescent="0.2">
      <c r="A1404" s="92"/>
      <c r="B1404" s="87"/>
      <c r="D1404" s="87"/>
      <c r="E1404" s="92"/>
      <c r="F1404" s="87"/>
      <c r="G1404" s="92"/>
      <c r="H1404" s="96"/>
      <c r="I1404" s="96"/>
      <c r="J1404" s="87"/>
      <c r="K1404" s="92"/>
      <c r="L1404" s="87"/>
      <c r="M1404" s="95"/>
      <c r="N1404" s="49"/>
      <c r="O1404" s="49"/>
      <c r="P1404" s="51"/>
      <c r="Q1404" s="21"/>
    </row>
    <row r="1405" spans="1:17" x14ac:dyDescent="0.2">
      <c r="A1405" s="92"/>
      <c r="B1405" s="87"/>
      <c r="D1405" s="87"/>
      <c r="E1405" s="92"/>
      <c r="F1405" s="87"/>
      <c r="G1405" s="92"/>
      <c r="H1405" s="96"/>
      <c r="I1405" s="96"/>
      <c r="J1405" s="87"/>
      <c r="K1405" s="92"/>
      <c r="L1405" s="87"/>
      <c r="M1405" s="97"/>
      <c r="N1405" s="52"/>
      <c r="O1405" s="52"/>
      <c r="P1405" s="51"/>
      <c r="Q1405" s="21"/>
    </row>
    <row r="1406" spans="1:17" x14ac:dyDescent="0.2">
      <c r="A1406" s="92"/>
      <c r="B1406" s="87"/>
      <c r="D1406" s="87"/>
      <c r="E1406" s="92"/>
      <c r="F1406" s="87"/>
      <c r="G1406" s="92"/>
      <c r="H1406" s="92"/>
      <c r="I1406" s="92"/>
      <c r="J1406" s="87"/>
      <c r="K1406" s="92"/>
      <c r="L1406" s="87"/>
      <c r="M1406" s="97"/>
      <c r="N1406" s="52"/>
      <c r="O1406" s="52"/>
      <c r="P1406" s="51"/>
      <c r="Q1406" s="21"/>
    </row>
    <row r="1407" spans="1:17" x14ac:dyDescent="0.2">
      <c r="A1407" s="92"/>
      <c r="B1407" s="87"/>
      <c r="D1407" s="87"/>
      <c r="E1407" s="92"/>
      <c r="F1407" s="87"/>
      <c r="G1407" s="92"/>
      <c r="H1407" s="96"/>
      <c r="I1407" s="96"/>
      <c r="J1407" s="87"/>
      <c r="K1407" s="92"/>
      <c r="L1407" s="87"/>
      <c r="M1407" s="95"/>
      <c r="N1407" s="49"/>
      <c r="O1407" s="49"/>
      <c r="P1407" s="50"/>
      <c r="Q1407" s="21"/>
    </row>
    <row r="1408" spans="1:17" x14ac:dyDescent="0.2">
      <c r="A1408" s="92"/>
      <c r="B1408" s="87"/>
      <c r="D1408" s="87"/>
      <c r="E1408" s="92"/>
      <c r="F1408" s="87"/>
      <c r="G1408" s="86"/>
      <c r="H1408" s="96"/>
      <c r="I1408" s="96"/>
      <c r="J1408" s="87"/>
      <c r="K1408" s="92"/>
      <c r="L1408" s="87"/>
      <c r="M1408" s="95"/>
      <c r="N1408" s="49"/>
      <c r="O1408" s="49"/>
      <c r="P1408" s="50"/>
      <c r="Q1408" s="21"/>
    </row>
    <row r="1409" spans="1:17" x14ac:dyDescent="0.2">
      <c r="A1409" s="92"/>
      <c r="B1409" s="87"/>
      <c r="D1409" s="87"/>
      <c r="E1409" s="92"/>
      <c r="F1409" s="87"/>
      <c r="G1409" s="86"/>
      <c r="H1409" s="92"/>
      <c r="I1409" s="92"/>
      <c r="J1409" s="87"/>
      <c r="K1409" s="92"/>
      <c r="L1409" s="87"/>
      <c r="M1409" s="95"/>
      <c r="N1409" s="49"/>
      <c r="O1409" s="49"/>
      <c r="P1409" s="50"/>
      <c r="Q1409" s="21"/>
    </row>
    <row r="1410" spans="1:17" x14ac:dyDescent="0.2">
      <c r="A1410" s="93"/>
      <c r="B1410" s="98"/>
      <c r="D1410" s="87"/>
      <c r="E1410" s="92"/>
      <c r="F1410" s="87"/>
      <c r="G1410" s="86"/>
      <c r="H1410" s="92"/>
      <c r="I1410" s="92"/>
      <c r="J1410" s="87"/>
      <c r="K1410" s="92"/>
      <c r="L1410" s="87"/>
      <c r="M1410" s="95"/>
      <c r="N1410" s="49"/>
      <c r="O1410" s="49"/>
      <c r="P1410" s="50"/>
      <c r="Q1410" s="21"/>
    </row>
    <row r="1411" spans="1:17" x14ac:dyDescent="0.2">
      <c r="A1411" s="93"/>
      <c r="B1411" s="98"/>
      <c r="D1411" s="87"/>
      <c r="E1411" s="92"/>
      <c r="F1411" s="87"/>
      <c r="G1411" s="86"/>
      <c r="H1411" s="92"/>
      <c r="I1411" s="99"/>
      <c r="J1411" s="87"/>
      <c r="K1411" s="92"/>
      <c r="L1411" s="87"/>
      <c r="M1411" s="90"/>
      <c r="N1411" s="52"/>
      <c r="O1411" s="52"/>
      <c r="P1411" s="50"/>
    </row>
    <row r="1412" spans="1:17" x14ac:dyDescent="0.2">
      <c r="A1412" s="93"/>
      <c r="B1412" s="98"/>
      <c r="D1412" s="87"/>
      <c r="E1412" s="92"/>
      <c r="F1412" s="87"/>
      <c r="G1412" s="86"/>
      <c r="H1412" s="93"/>
      <c r="I1412" s="93"/>
      <c r="J1412" s="87"/>
      <c r="K1412" s="92"/>
      <c r="L1412" s="87"/>
      <c r="M1412" s="90"/>
      <c r="N1412" s="56"/>
      <c r="O1412" s="56"/>
      <c r="P1412" s="50"/>
    </row>
    <row r="1413" spans="1:17" x14ac:dyDescent="0.2">
      <c r="A1413" s="93"/>
      <c r="B1413" s="98"/>
      <c r="D1413" s="87"/>
      <c r="E1413" s="92"/>
      <c r="F1413" s="87"/>
      <c r="G1413" s="90"/>
      <c r="H1413" s="93"/>
      <c r="I1413" s="93"/>
      <c r="J1413" s="87"/>
      <c r="K1413" s="92"/>
      <c r="L1413" s="87"/>
      <c r="M1413" s="90"/>
      <c r="N1413" s="56"/>
      <c r="O1413" s="56"/>
      <c r="P1413" s="50"/>
    </row>
    <row r="1414" spans="1:17" x14ac:dyDescent="0.2">
      <c r="A1414" s="93"/>
      <c r="B1414" s="98"/>
      <c r="D1414" s="87"/>
      <c r="E1414" s="92"/>
      <c r="F1414" s="87"/>
      <c r="G1414" s="90"/>
      <c r="H1414" s="93"/>
      <c r="I1414" s="93"/>
      <c r="J1414" s="87"/>
      <c r="K1414" s="92"/>
      <c r="L1414" s="87"/>
      <c r="M1414" s="88"/>
      <c r="N1414" s="56"/>
      <c r="O1414" s="56"/>
      <c r="P1414" s="50"/>
    </row>
    <row r="1415" spans="1:17" x14ac:dyDescent="0.2">
      <c r="A1415" s="93"/>
      <c r="B1415" s="98"/>
      <c r="D1415" s="87"/>
      <c r="E1415" s="92"/>
      <c r="F1415" s="87"/>
      <c r="G1415" s="90"/>
      <c r="H1415" s="93"/>
      <c r="I1415" s="93"/>
      <c r="J1415" s="87"/>
      <c r="K1415" s="92"/>
      <c r="L1415" s="87"/>
      <c r="M1415" s="88"/>
      <c r="N1415" s="56"/>
      <c r="O1415" s="56"/>
      <c r="P1415" s="50"/>
    </row>
    <row r="1416" spans="1:17" x14ac:dyDescent="0.2">
      <c r="A1416" s="93"/>
      <c r="B1416" s="98"/>
      <c r="D1416" s="87"/>
      <c r="E1416" s="92"/>
      <c r="F1416" s="87"/>
      <c r="G1416" s="90"/>
      <c r="H1416" s="93"/>
      <c r="I1416" s="93"/>
      <c r="J1416" s="87"/>
      <c r="K1416" s="92"/>
      <c r="L1416" s="87"/>
      <c r="M1416" s="88"/>
      <c r="N1416" s="56"/>
      <c r="O1416" s="56"/>
      <c r="P1416" s="50"/>
    </row>
    <row r="1417" spans="1:17" x14ac:dyDescent="0.2">
      <c r="A1417" s="93"/>
      <c r="B1417" s="98"/>
      <c r="D1417" s="87"/>
      <c r="E1417" s="92"/>
      <c r="F1417" s="87"/>
      <c r="G1417" s="87"/>
      <c r="H1417" s="93"/>
      <c r="I1417" s="93"/>
      <c r="J1417" s="87"/>
      <c r="K1417" s="92"/>
      <c r="L1417" s="87"/>
      <c r="M1417" s="88"/>
      <c r="N1417" s="56"/>
      <c r="O1417" s="56"/>
      <c r="P1417" s="50"/>
    </row>
    <row r="1418" spans="1:17" x14ac:dyDescent="0.2">
      <c r="A1418" s="93"/>
      <c r="B1418" s="98"/>
      <c r="D1418" s="87"/>
      <c r="E1418" s="92"/>
      <c r="F1418" s="87"/>
      <c r="G1418" s="87"/>
      <c r="H1418" s="93"/>
      <c r="I1418" s="93"/>
      <c r="J1418" s="87"/>
      <c r="K1418" s="92"/>
      <c r="L1418" s="87"/>
      <c r="M1418" s="97"/>
      <c r="N1418" s="56"/>
      <c r="O1418" s="56"/>
      <c r="P1418" s="50"/>
    </row>
    <row r="1419" spans="1:17" x14ac:dyDescent="0.2">
      <c r="A1419" s="93"/>
      <c r="B1419" s="98"/>
      <c r="D1419" s="87"/>
      <c r="E1419" s="92"/>
      <c r="F1419" s="87"/>
      <c r="G1419" s="87"/>
      <c r="H1419" s="93"/>
      <c r="I1419" s="93"/>
      <c r="J1419" s="87"/>
      <c r="K1419" s="92"/>
      <c r="L1419" s="87"/>
      <c r="M1419" s="95"/>
      <c r="N1419" s="49"/>
      <c r="O1419" s="49"/>
      <c r="P1419" s="50"/>
      <c r="Q1419" s="21"/>
    </row>
    <row r="1420" spans="1:17" x14ac:dyDescent="0.2">
      <c r="A1420" s="93"/>
      <c r="B1420" s="98"/>
      <c r="D1420" s="87"/>
      <c r="E1420" s="92"/>
      <c r="F1420" s="87"/>
      <c r="G1420" s="87"/>
      <c r="H1420" s="87"/>
      <c r="I1420" s="93"/>
      <c r="J1420" s="87"/>
      <c r="K1420" s="92"/>
      <c r="L1420" s="87"/>
      <c r="M1420" s="95"/>
      <c r="N1420" s="49"/>
      <c r="O1420" s="49"/>
      <c r="P1420" s="50"/>
      <c r="Q1420" s="21"/>
    </row>
    <row r="1421" spans="1:17" ht="15" x14ac:dyDescent="0.2">
      <c r="A1421" s="93"/>
      <c r="B1421" s="98"/>
      <c r="D1421" s="87"/>
      <c r="E1421" s="92"/>
      <c r="F1421" s="87"/>
      <c r="G1421" s="87"/>
      <c r="H1421" s="87"/>
      <c r="I1421" s="83"/>
      <c r="J1421" s="87"/>
      <c r="K1421" s="92"/>
      <c r="L1421" s="87"/>
      <c r="M1421" s="95"/>
      <c r="N1421" s="49"/>
      <c r="O1421" s="49"/>
      <c r="P1421" s="50"/>
      <c r="Q1421" s="21"/>
    </row>
    <row r="1422" spans="1:17" x14ac:dyDescent="0.2">
      <c r="A1422" s="93"/>
      <c r="B1422" s="98"/>
      <c r="C1422" s="87"/>
      <c r="D1422" s="92"/>
      <c r="E1422" s="87"/>
      <c r="F1422" s="92"/>
      <c r="G1422" s="92"/>
      <c r="H1422" s="92"/>
      <c r="I1422" s="87"/>
      <c r="J1422" s="92"/>
      <c r="K1422" s="87"/>
      <c r="L1422" s="95"/>
      <c r="M1422" s="49"/>
      <c r="N1422" s="49"/>
      <c r="O1422" s="50"/>
      <c r="P1422" s="21"/>
    </row>
    <row r="1423" spans="1:17" x14ac:dyDescent="0.2">
      <c r="A1423" s="100"/>
      <c r="B1423" s="101"/>
      <c r="C1423" s="89"/>
      <c r="D1423" s="90"/>
      <c r="E1423" s="90"/>
      <c r="F1423" s="90"/>
      <c r="G1423" s="90"/>
      <c r="H1423" s="89"/>
      <c r="I1423" s="90"/>
      <c r="J1423" s="90"/>
      <c r="K1423" s="90"/>
      <c r="L1423" s="90"/>
      <c r="M1423" s="50"/>
      <c r="N1423" s="50"/>
      <c r="O1423" s="50"/>
    </row>
    <row r="1424" spans="1:17" ht="15" x14ac:dyDescent="0.2">
      <c r="A1424" s="83"/>
      <c r="B1424" s="84"/>
      <c r="C1424" s="85"/>
      <c r="D1424" s="86"/>
      <c r="E1424" s="86"/>
      <c r="F1424" s="150"/>
      <c r="G1424" s="150"/>
      <c r="H1424" s="83"/>
      <c r="I1424" s="83"/>
      <c r="J1424" s="83"/>
      <c r="K1424" s="83"/>
      <c r="L1424" s="88"/>
      <c r="M1424" s="56"/>
      <c r="N1424" s="56"/>
      <c r="O1424" s="50"/>
    </row>
    <row r="1425" spans="1:17" x14ac:dyDescent="0.2">
      <c r="A1425" s="151"/>
      <c r="B1425" s="151"/>
      <c r="C1425" s="151"/>
      <c r="D1425" s="151"/>
      <c r="E1425" s="151"/>
      <c r="F1425" s="90"/>
      <c r="G1425" s="151"/>
      <c r="H1425" s="151"/>
      <c r="I1425" s="151"/>
      <c r="J1425" s="151"/>
      <c r="K1425" s="151"/>
      <c r="L1425" s="91"/>
      <c r="M1425" s="61"/>
      <c r="N1425" s="49"/>
      <c r="O1425" s="50"/>
    </row>
    <row r="1426" spans="1:17" x14ac:dyDescent="0.2">
      <c r="A1426" s="92"/>
      <c r="B1426" s="87"/>
      <c r="D1426" s="92"/>
      <c r="E1426" s="92"/>
      <c r="F1426" s="92"/>
      <c r="G1426" s="92"/>
      <c r="H1426" s="93"/>
      <c r="I1426" s="94"/>
      <c r="J1426" s="87"/>
      <c r="K1426" s="92"/>
      <c r="L1426" s="87"/>
      <c r="M1426" s="95"/>
      <c r="N1426" s="49"/>
      <c r="O1426" s="49"/>
      <c r="P1426" s="50"/>
      <c r="Q1426" s="21"/>
    </row>
    <row r="1427" spans="1:17" x14ac:dyDescent="0.2">
      <c r="A1427" s="92"/>
      <c r="B1427" s="87"/>
      <c r="D1427" s="87"/>
      <c r="E1427" s="92"/>
      <c r="F1427" s="87"/>
      <c r="G1427" s="92"/>
      <c r="H1427" s="96"/>
      <c r="I1427" s="96"/>
      <c r="J1427" s="87"/>
      <c r="K1427" s="92"/>
      <c r="L1427" s="87"/>
      <c r="M1427" s="95"/>
      <c r="N1427" s="49"/>
      <c r="O1427" s="49"/>
      <c r="P1427" s="51"/>
      <c r="Q1427" s="21"/>
    </row>
    <row r="1428" spans="1:17" x14ac:dyDescent="0.2">
      <c r="A1428" s="92"/>
      <c r="B1428" s="87"/>
      <c r="D1428" s="87"/>
      <c r="E1428" s="92"/>
      <c r="F1428" s="87"/>
      <c r="G1428" s="92"/>
      <c r="H1428" s="96"/>
      <c r="I1428" s="96"/>
      <c r="J1428" s="87"/>
      <c r="K1428" s="92"/>
      <c r="L1428" s="87"/>
      <c r="M1428" s="95"/>
      <c r="N1428" s="49"/>
      <c r="O1428" s="49"/>
      <c r="P1428" s="51"/>
      <c r="Q1428" s="21"/>
    </row>
    <row r="1429" spans="1:17" x14ac:dyDescent="0.2">
      <c r="A1429" s="92"/>
      <c r="B1429" s="87"/>
      <c r="D1429" s="87"/>
      <c r="E1429" s="92"/>
      <c r="F1429" s="87"/>
      <c r="G1429" s="92"/>
      <c r="H1429" s="96"/>
      <c r="I1429" s="96"/>
      <c r="J1429" s="87"/>
      <c r="K1429" s="92"/>
      <c r="L1429" s="87"/>
      <c r="M1429" s="95"/>
      <c r="N1429" s="49"/>
      <c r="O1429" s="49"/>
      <c r="P1429" s="51"/>
      <c r="Q1429" s="21"/>
    </row>
    <row r="1430" spans="1:17" x14ac:dyDescent="0.2">
      <c r="A1430" s="92"/>
      <c r="B1430" s="87"/>
      <c r="D1430" s="87"/>
      <c r="E1430" s="92"/>
      <c r="F1430" s="87"/>
      <c r="G1430" s="92"/>
      <c r="H1430" s="96"/>
      <c r="I1430" s="96"/>
      <c r="J1430" s="87"/>
      <c r="K1430" s="92"/>
      <c r="L1430" s="87"/>
      <c r="M1430" s="95"/>
      <c r="N1430" s="49"/>
      <c r="O1430" s="49"/>
      <c r="P1430" s="51"/>
      <c r="Q1430" s="21"/>
    </row>
    <row r="1431" spans="1:17" x14ac:dyDescent="0.2">
      <c r="A1431" s="92"/>
      <c r="B1431" s="87"/>
      <c r="D1431" s="87"/>
      <c r="E1431" s="92"/>
      <c r="F1431" s="87"/>
      <c r="G1431" s="92"/>
      <c r="H1431" s="96"/>
      <c r="I1431" s="96"/>
      <c r="J1431" s="87"/>
      <c r="K1431" s="92"/>
      <c r="L1431" s="87"/>
      <c r="M1431" s="95"/>
      <c r="N1431" s="49"/>
      <c r="O1431" s="49"/>
      <c r="P1431" s="51"/>
      <c r="Q1431" s="21"/>
    </row>
    <row r="1432" spans="1:17" x14ac:dyDescent="0.2">
      <c r="A1432" s="92"/>
      <c r="B1432" s="87"/>
      <c r="D1432" s="87"/>
      <c r="E1432" s="92"/>
      <c r="F1432" s="87"/>
      <c r="G1432" s="90"/>
      <c r="H1432" s="96"/>
      <c r="I1432" s="96"/>
      <c r="J1432" s="87"/>
      <c r="K1432" s="92"/>
      <c r="L1432" s="87"/>
      <c r="M1432" s="95"/>
      <c r="N1432" s="49"/>
      <c r="O1432" s="49"/>
      <c r="P1432" s="51"/>
      <c r="Q1432" s="21"/>
    </row>
    <row r="1433" spans="1:17" x14ac:dyDescent="0.2">
      <c r="A1433" s="92"/>
      <c r="B1433" s="87"/>
      <c r="D1433" s="87"/>
      <c r="E1433" s="92"/>
      <c r="F1433" s="87"/>
      <c r="G1433" s="90"/>
      <c r="H1433" s="96"/>
      <c r="I1433" s="96"/>
      <c r="J1433" s="87"/>
      <c r="K1433" s="92"/>
      <c r="L1433" s="87"/>
      <c r="M1433" s="95"/>
      <c r="N1433" s="49"/>
      <c r="O1433" s="49"/>
      <c r="P1433" s="51"/>
      <c r="Q1433" s="21"/>
    </row>
    <row r="1434" spans="1:17" x14ac:dyDescent="0.2">
      <c r="A1434" s="92"/>
      <c r="B1434" s="87"/>
      <c r="D1434" s="87"/>
      <c r="E1434" s="92"/>
      <c r="F1434" s="87"/>
      <c r="G1434" s="90"/>
      <c r="H1434" s="96"/>
      <c r="I1434" s="96"/>
      <c r="J1434" s="87"/>
      <c r="K1434" s="92"/>
      <c r="L1434" s="87"/>
      <c r="M1434" s="97"/>
      <c r="N1434" s="52"/>
      <c r="O1434" s="52"/>
      <c r="P1434" s="51"/>
      <c r="Q1434" s="21"/>
    </row>
    <row r="1435" spans="1:17" x14ac:dyDescent="0.2">
      <c r="A1435" s="92"/>
      <c r="B1435" s="87"/>
      <c r="D1435" s="87"/>
      <c r="E1435" s="92"/>
      <c r="F1435" s="87"/>
      <c r="G1435" s="92"/>
      <c r="H1435" s="96"/>
      <c r="I1435" s="96"/>
      <c r="J1435" s="87"/>
      <c r="K1435" s="92"/>
      <c r="L1435" s="87"/>
      <c r="M1435" s="95"/>
      <c r="N1435" s="49"/>
      <c r="O1435" s="49"/>
      <c r="P1435" s="51"/>
      <c r="Q1435" s="21"/>
    </row>
    <row r="1436" spans="1:17" x14ac:dyDescent="0.2">
      <c r="A1436" s="92"/>
      <c r="B1436" s="87"/>
      <c r="D1436" s="87"/>
      <c r="E1436" s="92"/>
      <c r="F1436" s="87"/>
      <c r="G1436" s="92"/>
      <c r="H1436" s="96"/>
      <c r="I1436" s="96"/>
      <c r="J1436" s="87"/>
      <c r="K1436" s="92"/>
      <c r="L1436" s="87"/>
      <c r="M1436" s="97"/>
      <c r="N1436" s="52"/>
      <c r="O1436" s="52"/>
      <c r="P1436" s="51"/>
      <c r="Q1436" s="21"/>
    </row>
    <row r="1437" spans="1:17" x14ac:dyDescent="0.2">
      <c r="A1437" s="92"/>
      <c r="B1437" s="87"/>
      <c r="D1437" s="87"/>
      <c r="E1437" s="92"/>
      <c r="F1437" s="87"/>
      <c r="G1437" s="92"/>
      <c r="H1437" s="92"/>
      <c r="I1437" s="92"/>
      <c r="J1437" s="87"/>
      <c r="K1437" s="92"/>
      <c r="L1437" s="87"/>
      <c r="M1437" s="97"/>
      <c r="N1437" s="52"/>
      <c r="O1437" s="52"/>
      <c r="P1437" s="51"/>
      <c r="Q1437" s="21"/>
    </row>
    <row r="1438" spans="1:17" x14ac:dyDescent="0.2">
      <c r="A1438" s="92"/>
      <c r="B1438" s="87"/>
      <c r="D1438" s="87"/>
      <c r="E1438" s="92"/>
      <c r="F1438" s="87"/>
      <c r="G1438" s="92"/>
      <c r="H1438" s="96"/>
      <c r="I1438" s="96"/>
      <c r="J1438" s="87"/>
      <c r="K1438" s="92"/>
      <c r="L1438" s="87"/>
      <c r="M1438" s="95"/>
      <c r="N1438" s="49"/>
      <c r="O1438" s="49"/>
      <c r="P1438" s="50"/>
      <c r="Q1438" s="21"/>
    </row>
    <row r="1439" spans="1:17" x14ac:dyDescent="0.2">
      <c r="A1439" s="92"/>
      <c r="B1439" s="87"/>
      <c r="D1439" s="87"/>
      <c r="E1439" s="92"/>
      <c r="F1439" s="87"/>
      <c r="G1439" s="86"/>
      <c r="H1439" s="96"/>
      <c r="I1439" s="96"/>
      <c r="J1439" s="87"/>
      <c r="K1439" s="92"/>
      <c r="L1439" s="87"/>
      <c r="M1439" s="95"/>
      <c r="N1439" s="49"/>
      <c r="O1439" s="49"/>
      <c r="P1439" s="50"/>
      <c r="Q1439" s="21"/>
    </row>
    <row r="1440" spans="1:17" x14ac:dyDescent="0.2">
      <c r="A1440" s="92"/>
      <c r="B1440" s="87"/>
      <c r="D1440" s="87"/>
      <c r="E1440" s="92"/>
      <c r="F1440" s="87"/>
      <c r="G1440" s="86"/>
      <c r="H1440" s="92"/>
      <c r="I1440" s="92"/>
      <c r="J1440" s="87"/>
      <c r="K1440" s="92"/>
      <c r="L1440" s="87"/>
      <c r="M1440" s="95"/>
      <c r="N1440" s="49"/>
      <c r="O1440" s="49"/>
      <c r="P1440" s="50"/>
      <c r="Q1440" s="21"/>
    </row>
    <row r="1441" spans="1:17" x14ac:dyDescent="0.2">
      <c r="A1441" s="93"/>
      <c r="B1441" s="98"/>
      <c r="D1441" s="87"/>
      <c r="E1441" s="92"/>
      <c r="F1441" s="87"/>
      <c r="G1441" s="86"/>
      <c r="H1441" s="92"/>
      <c r="I1441" s="92"/>
      <c r="J1441" s="87"/>
      <c r="K1441" s="92"/>
      <c r="L1441" s="87"/>
      <c r="M1441" s="95"/>
      <c r="N1441" s="49"/>
      <c r="O1441" s="49"/>
      <c r="P1441" s="50"/>
      <c r="Q1441" s="21"/>
    </row>
    <row r="1442" spans="1:17" x14ac:dyDescent="0.2">
      <c r="A1442" s="93"/>
      <c r="B1442" s="98"/>
      <c r="D1442" s="87"/>
      <c r="E1442" s="92"/>
      <c r="F1442" s="87"/>
      <c r="G1442" s="86"/>
      <c r="H1442" s="92"/>
      <c r="I1442" s="99"/>
      <c r="J1442" s="87"/>
      <c r="K1442" s="92"/>
      <c r="L1442" s="87"/>
      <c r="M1442" s="90"/>
      <c r="N1442" s="52"/>
      <c r="O1442" s="52"/>
      <c r="P1442" s="50"/>
    </row>
    <row r="1443" spans="1:17" x14ac:dyDescent="0.2">
      <c r="A1443" s="93"/>
      <c r="B1443" s="98"/>
      <c r="D1443" s="87"/>
      <c r="E1443" s="92"/>
      <c r="F1443" s="87"/>
      <c r="G1443" s="86"/>
      <c r="H1443" s="93"/>
      <c r="I1443" s="93"/>
      <c r="J1443" s="87"/>
      <c r="K1443" s="92"/>
      <c r="L1443" s="87"/>
      <c r="M1443" s="90"/>
      <c r="N1443" s="56"/>
      <c r="O1443" s="56"/>
      <c r="P1443" s="50"/>
    </row>
    <row r="1444" spans="1:17" x14ac:dyDescent="0.2">
      <c r="A1444" s="93"/>
      <c r="B1444" s="98"/>
      <c r="D1444" s="87"/>
      <c r="E1444" s="92"/>
      <c r="F1444" s="87"/>
      <c r="G1444" s="90"/>
      <c r="H1444" s="93"/>
      <c r="I1444" s="93"/>
      <c r="J1444" s="87"/>
      <c r="K1444" s="92"/>
      <c r="L1444" s="87"/>
      <c r="M1444" s="90"/>
      <c r="N1444" s="56"/>
      <c r="O1444" s="56"/>
      <c r="P1444" s="50"/>
    </row>
    <row r="1445" spans="1:17" x14ac:dyDescent="0.2">
      <c r="A1445" s="93"/>
      <c r="B1445" s="98"/>
      <c r="D1445" s="87"/>
      <c r="E1445" s="92"/>
      <c r="F1445" s="87"/>
      <c r="G1445" s="90"/>
      <c r="H1445" s="93"/>
      <c r="I1445" s="93"/>
      <c r="J1445" s="87"/>
      <c r="K1445" s="92"/>
      <c r="L1445" s="87"/>
      <c r="M1445" s="88"/>
      <c r="N1445" s="56"/>
      <c r="O1445" s="56"/>
      <c r="P1445" s="50"/>
    </row>
    <row r="1446" spans="1:17" x14ac:dyDescent="0.2">
      <c r="A1446" s="93"/>
      <c r="B1446" s="98"/>
      <c r="D1446" s="87"/>
      <c r="E1446" s="92"/>
      <c r="F1446" s="87"/>
      <c r="G1446" s="90"/>
      <c r="H1446" s="93"/>
      <c r="I1446" s="93"/>
      <c r="J1446" s="87"/>
      <c r="K1446" s="92"/>
      <c r="L1446" s="87"/>
      <c r="M1446" s="88"/>
      <c r="N1446" s="56"/>
      <c r="O1446" s="56"/>
      <c r="P1446" s="50"/>
    </row>
    <row r="1447" spans="1:17" x14ac:dyDescent="0.2">
      <c r="A1447" s="93"/>
      <c r="B1447" s="98"/>
      <c r="D1447" s="87"/>
      <c r="E1447" s="92"/>
      <c r="F1447" s="87"/>
      <c r="G1447" s="90"/>
      <c r="H1447" s="93"/>
      <c r="I1447" s="93"/>
      <c r="J1447" s="87"/>
      <c r="K1447" s="92"/>
      <c r="L1447" s="87"/>
      <c r="M1447" s="88"/>
      <c r="N1447" s="56"/>
      <c r="O1447" s="56"/>
      <c r="P1447" s="50"/>
    </row>
    <row r="1448" spans="1:17" x14ac:dyDescent="0.2">
      <c r="A1448" s="93"/>
      <c r="B1448" s="98"/>
      <c r="D1448" s="87"/>
      <c r="E1448" s="92"/>
      <c r="F1448" s="87"/>
      <c r="G1448" s="87"/>
      <c r="H1448" s="93"/>
      <c r="I1448" s="93"/>
      <c r="J1448" s="87"/>
      <c r="K1448" s="92"/>
      <c r="L1448" s="87"/>
      <c r="M1448" s="88"/>
      <c r="N1448" s="56"/>
      <c r="O1448" s="56"/>
      <c r="P1448" s="50"/>
    </row>
    <row r="1449" spans="1:17" x14ac:dyDescent="0.2">
      <c r="A1449" s="93"/>
      <c r="B1449" s="98"/>
      <c r="D1449" s="87"/>
      <c r="E1449" s="92"/>
      <c r="F1449" s="87"/>
      <c r="G1449" s="87"/>
      <c r="H1449" s="93"/>
      <c r="I1449" s="93"/>
      <c r="J1449" s="87"/>
      <c r="K1449" s="92"/>
      <c r="L1449" s="87"/>
      <c r="M1449" s="97"/>
      <c r="N1449" s="56"/>
      <c r="O1449" s="56"/>
      <c r="P1449" s="50"/>
    </row>
    <row r="1450" spans="1:17" x14ac:dyDescent="0.2">
      <c r="A1450" s="93"/>
      <c r="B1450" s="98"/>
      <c r="D1450" s="87"/>
      <c r="E1450" s="92"/>
      <c r="F1450" s="87"/>
      <c r="G1450" s="87"/>
      <c r="H1450" s="93"/>
      <c r="I1450" s="93"/>
      <c r="J1450" s="87"/>
      <c r="K1450" s="92"/>
      <c r="L1450" s="87"/>
      <c r="M1450" s="95"/>
      <c r="N1450" s="49"/>
      <c r="O1450" s="49"/>
      <c r="P1450" s="50"/>
      <c r="Q1450" s="21"/>
    </row>
    <row r="1451" spans="1:17" x14ac:dyDescent="0.2">
      <c r="A1451" s="93"/>
      <c r="B1451" s="98"/>
      <c r="D1451" s="87"/>
      <c r="E1451" s="92"/>
      <c r="F1451" s="87"/>
      <c r="G1451" s="87"/>
      <c r="H1451" s="87"/>
      <c r="I1451" s="93"/>
      <c r="J1451" s="87"/>
      <c r="K1451" s="92"/>
      <c r="L1451" s="87"/>
      <c r="M1451" s="95"/>
      <c r="N1451" s="49"/>
      <c r="O1451" s="49"/>
      <c r="P1451" s="50"/>
      <c r="Q1451" s="21"/>
    </row>
    <row r="1452" spans="1:17" ht="15" x14ac:dyDescent="0.2">
      <c r="A1452" s="93"/>
      <c r="B1452" s="98"/>
      <c r="D1452" s="87"/>
      <c r="E1452" s="92"/>
      <c r="F1452" s="87"/>
      <c r="G1452" s="87"/>
      <c r="H1452" s="87"/>
      <c r="I1452" s="83"/>
      <c r="J1452" s="87"/>
      <c r="K1452" s="92"/>
      <c r="L1452" s="87"/>
      <c r="M1452" s="95"/>
      <c r="N1452" s="49"/>
      <c r="O1452" s="49"/>
      <c r="P1452" s="50"/>
      <c r="Q1452" s="21"/>
    </row>
    <row r="1453" spans="1:17" x14ac:dyDescent="0.2">
      <c r="A1453" s="93"/>
      <c r="B1453" s="98"/>
      <c r="C1453" s="87"/>
      <c r="D1453" s="92"/>
      <c r="E1453" s="87"/>
      <c r="F1453" s="92"/>
      <c r="G1453" s="92"/>
      <c r="H1453" s="92"/>
      <c r="I1453" s="87"/>
      <c r="J1453" s="92"/>
      <c r="K1453" s="87"/>
      <c r="L1453" s="95"/>
      <c r="M1453" s="49"/>
      <c r="N1453" s="49"/>
      <c r="O1453" s="50"/>
      <c r="P1453" s="21"/>
    </row>
    <row r="1454" spans="1:17" ht="15" x14ac:dyDescent="0.2">
      <c r="A1454" s="83"/>
      <c r="B1454" s="84"/>
      <c r="C1454" s="85"/>
      <c r="D1454" s="86"/>
      <c r="E1454" s="86"/>
      <c r="F1454" s="150"/>
      <c r="G1454" s="150"/>
      <c r="H1454" s="83"/>
      <c r="I1454" s="83"/>
      <c r="J1454" s="83"/>
      <c r="K1454" s="83"/>
      <c r="L1454" s="88"/>
      <c r="M1454" s="56"/>
      <c r="N1454" s="56"/>
      <c r="O1454" s="50"/>
    </row>
    <row r="1455" spans="1:17" x14ac:dyDescent="0.2">
      <c r="A1455" s="151"/>
      <c r="B1455" s="151"/>
      <c r="C1455" s="151"/>
      <c r="D1455" s="151"/>
      <c r="E1455" s="151"/>
      <c r="F1455" s="90"/>
      <c r="G1455" s="151"/>
      <c r="H1455" s="151"/>
      <c r="I1455" s="151"/>
      <c r="J1455" s="151"/>
      <c r="K1455" s="151"/>
      <c r="L1455" s="91"/>
      <c r="M1455" s="61"/>
      <c r="N1455" s="49"/>
      <c r="O1455" s="50"/>
    </row>
    <row r="1456" spans="1:17" x14ac:dyDescent="0.2">
      <c r="A1456" s="92"/>
      <c r="B1456" s="87"/>
      <c r="C1456" s="92"/>
      <c r="D1456" s="92"/>
      <c r="E1456" s="92"/>
      <c r="F1456" s="92"/>
      <c r="G1456" s="93"/>
      <c r="H1456" s="94"/>
      <c r="I1456" s="87"/>
      <c r="J1456" s="92"/>
      <c r="K1456" s="87"/>
      <c r="L1456" s="95"/>
      <c r="M1456" s="49"/>
      <c r="N1456" s="49"/>
      <c r="O1456" s="50"/>
      <c r="P1456" s="21"/>
    </row>
    <row r="1457" spans="1:16" x14ac:dyDescent="0.2">
      <c r="A1457" s="92"/>
      <c r="B1457" s="87"/>
      <c r="C1457" s="87"/>
      <c r="D1457" s="92"/>
      <c r="E1457" s="87"/>
      <c r="F1457" s="92"/>
      <c r="G1457" s="96"/>
      <c r="H1457" s="96"/>
      <c r="I1457" s="87"/>
      <c r="J1457" s="92"/>
      <c r="K1457" s="87"/>
      <c r="L1457" s="95"/>
      <c r="M1457" s="49"/>
      <c r="N1457" s="49"/>
      <c r="O1457" s="51"/>
      <c r="P1457" s="21"/>
    </row>
    <row r="1458" spans="1:16" x14ac:dyDescent="0.2">
      <c r="A1458" s="92"/>
      <c r="B1458" s="87"/>
      <c r="C1458" s="87"/>
      <c r="D1458" s="92"/>
      <c r="E1458" s="87"/>
      <c r="F1458" s="92"/>
      <c r="G1458" s="96"/>
      <c r="H1458" s="96"/>
      <c r="I1458" s="87"/>
      <c r="J1458" s="92"/>
      <c r="K1458" s="87"/>
      <c r="L1458" s="95"/>
      <c r="M1458" s="49"/>
      <c r="N1458" s="49"/>
      <c r="O1458" s="51"/>
      <c r="P1458" s="21"/>
    </row>
    <row r="1459" spans="1:16" x14ac:dyDescent="0.2">
      <c r="A1459" s="92"/>
      <c r="B1459" s="87"/>
      <c r="C1459" s="87"/>
      <c r="D1459" s="92"/>
      <c r="E1459" s="87"/>
      <c r="F1459" s="92"/>
      <c r="G1459" s="96"/>
      <c r="H1459" s="96"/>
      <c r="I1459" s="87"/>
      <c r="J1459" s="92"/>
      <c r="K1459" s="87"/>
      <c r="L1459" s="95"/>
      <c r="M1459" s="49"/>
      <c r="N1459" s="49"/>
      <c r="O1459" s="51"/>
      <c r="P1459" s="21"/>
    </row>
    <row r="1460" spans="1:16" x14ac:dyDescent="0.2">
      <c r="A1460" s="92"/>
      <c r="B1460" s="87"/>
      <c r="C1460" s="87"/>
      <c r="D1460" s="92"/>
      <c r="E1460" s="87"/>
      <c r="F1460" s="92"/>
      <c r="G1460" s="96"/>
      <c r="H1460" s="96"/>
      <c r="I1460" s="87"/>
      <c r="J1460" s="92"/>
      <c r="K1460" s="87"/>
      <c r="L1460" s="95"/>
      <c r="M1460" s="49"/>
      <c r="N1460" s="49"/>
      <c r="O1460" s="51"/>
      <c r="P1460" s="21"/>
    </row>
    <row r="1461" spans="1:16" x14ac:dyDescent="0.2">
      <c r="A1461" s="92"/>
      <c r="B1461" s="87"/>
      <c r="C1461" s="87"/>
      <c r="D1461" s="92"/>
      <c r="E1461" s="87"/>
      <c r="F1461" s="92"/>
      <c r="G1461" s="96"/>
      <c r="H1461" s="96"/>
      <c r="I1461" s="87"/>
      <c r="J1461" s="92"/>
      <c r="K1461" s="87"/>
      <c r="L1461" s="95"/>
      <c r="M1461" s="49"/>
      <c r="N1461" s="49"/>
      <c r="O1461" s="51"/>
      <c r="P1461" s="21"/>
    </row>
    <row r="1462" spans="1:16" x14ac:dyDescent="0.2">
      <c r="A1462" s="92"/>
      <c r="B1462" s="87"/>
      <c r="C1462" s="87"/>
      <c r="D1462" s="92"/>
      <c r="E1462" s="87"/>
      <c r="F1462" s="90"/>
      <c r="G1462" s="96"/>
      <c r="H1462" s="96"/>
      <c r="I1462" s="87"/>
      <c r="J1462" s="92"/>
      <c r="K1462" s="87"/>
      <c r="L1462" s="95"/>
      <c r="M1462" s="49"/>
      <c r="N1462" s="49"/>
      <c r="O1462" s="51"/>
      <c r="P1462" s="21"/>
    </row>
    <row r="1463" spans="1:16" x14ac:dyDescent="0.2">
      <c r="A1463" s="92"/>
      <c r="B1463" s="87"/>
      <c r="C1463" s="87"/>
      <c r="D1463" s="92"/>
      <c r="E1463" s="87"/>
      <c r="F1463" s="90"/>
      <c r="G1463" s="96"/>
      <c r="H1463" s="96"/>
      <c r="I1463" s="87"/>
      <c r="J1463" s="92"/>
      <c r="K1463" s="87"/>
      <c r="L1463" s="95"/>
      <c r="M1463" s="49"/>
      <c r="N1463" s="49"/>
      <c r="O1463" s="51"/>
      <c r="P1463" s="21"/>
    </row>
    <row r="1464" spans="1:16" x14ac:dyDescent="0.2">
      <c r="A1464" s="92"/>
      <c r="B1464" s="87"/>
      <c r="C1464" s="87"/>
      <c r="D1464" s="92"/>
      <c r="E1464" s="87"/>
      <c r="F1464" s="90"/>
      <c r="G1464" s="96"/>
      <c r="H1464" s="96"/>
      <c r="I1464" s="87"/>
      <c r="J1464" s="92"/>
      <c r="K1464" s="87"/>
      <c r="L1464" s="97"/>
      <c r="M1464" s="52"/>
      <c r="N1464" s="52"/>
      <c r="O1464" s="51"/>
      <c r="P1464" s="21"/>
    </row>
    <row r="1465" spans="1:16" x14ac:dyDescent="0.2">
      <c r="A1465" s="92"/>
      <c r="B1465" s="87"/>
      <c r="C1465" s="87"/>
      <c r="D1465" s="92"/>
      <c r="E1465" s="87"/>
      <c r="F1465" s="92"/>
      <c r="G1465" s="96"/>
      <c r="H1465" s="96"/>
      <c r="I1465" s="87"/>
      <c r="J1465" s="92"/>
      <c r="K1465" s="87"/>
      <c r="L1465" s="95"/>
      <c r="M1465" s="49"/>
      <c r="N1465" s="49"/>
      <c r="O1465" s="51"/>
      <c r="P1465" s="21"/>
    </row>
    <row r="1466" spans="1:16" x14ac:dyDescent="0.2">
      <c r="A1466" s="92"/>
      <c r="B1466" s="87"/>
      <c r="C1466" s="87"/>
      <c r="D1466" s="92"/>
      <c r="E1466" s="87"/>
      <c r="F1466" s="92"/>
      <c r="G1466" s="96"/>
      <c r="H1466" s="96"/>
      <c r="I1466" s="87"/>
      <c r="J1466" s="92"/>
      <c r="K1466" s="87"/>
      <c r="L1466" s="97"/>
      <c r="M1466" s="52"/>
      <c r="N1466" s="52"/>
      <c r="O1466" s="51"/>
      <c r="P1466" s="21"/>
    </row>
    <row r="1467" spans="1:16" x14ac:dyDescent="0.2">
      <c r="A1467" s="92"/>
      <c r="B1467" s="87"/>
      <c r="C1467" s="87"/>
      <c r="D1467" s="92"/>
      <c r="E1467" s="87"/>
      <c r="F1467" s="92"/>
      <c r="G1467" s="92"/>
      <c r="H1467" s="92"/>
      <c r="I1467" s="87"/>
      <c r="J1467" s="92"/>
      <c r="K1467" s="87"/>
      <c r="L1467" s="97"/>
      <c r="M1467" s="52"/>
      <c r="N1467" s="52"/>
      <c r="O1467" s="51"/>
      <c r="P1467" s="21"/>
    </row>
    <row r="1468" spans="1:16" x14ac:dyDescent="0.2">
      <c r="A1468" s="92"/>
      <c r="B1468" s="87"/>
      <c r="C1468" s="87"/>
      <c r="D1468" s="92"/>
      <c r="E1468" s="87"/>
      <c r="F1468" s="92"/>
      <c r="G1468" s="96"/>
      <c r="H1468" s="96"/>
      <c r="I1468" s="87"/>
      <c r="J1468" s="92"/>
      <c r="K1468" s="87"/>
      <c r="L1468" s="95"/>
      <c r="M1468" s="49"/>
      <c r="N1468" s="49"/>
      <c r="O1468" s="50"/>
      <c r="P1468" s="21"/>
    </row>
    <row r="1469" spans="1:16" x14ac:dyDescent="0.2">
      <c r="A1469" s="92"/>
      <c r="B1469" s="87"/>
      <c r="C1469" s="87"/>
      <c r="D1469" s="92"/>
      <c r="E1469" s="87"/>
      <c r="F1469" s="86"/>
      <c r="G1469" s="96"/>
      <c r="H1469" s="96"/>
      <c r="I1469" s="87"/>
      <c r="J1469" s="92"/>
      <c r="K1469" s="87"/>
      <c r="L1469" s="95"/>
      <c r="M1469" s="49"/>
      <c r="N1469" s="49"/>
      <c r="O1469" s="50"/>
      <c r="P1469" s="21"/>
    </row>
    <row r="1470" spans="1:16" x14ac:dyDescent="0.2">
      <c r="A1470" s="92"/>
      <c r="B1470" s="87"/>
      <c r="C1470" s="87"/>
      <c r="D1470" s="92"/>
      <c r="E1470" s="87"/>
      <c r="F1470" s="86"/>
      <c r="G1470" s="92"/>
      <c r="H1470" s="92"/>
      <c r="I1470" s="87"/>
      <c r="J1470" s="92"/>
      <c r="K1470" s="87"/>
      <c r="L1470" s="95"/>
      <c r="M1470" s="49"/>
      <c r="N1470" s="49"/>
      <c r="O1470" s="50"/>
      <c r="P1470" s="21"/>
    </row>
    <row r="1471" spans="1:16" x14ac:dyDescent="0.2">
      <c r="A1471" s="93"/>
      <c r="B1471" s="98"/>
      <c r="C1471" s="87"/>
      <c r="D1471" s="92"/>
      <c r="E1471" s="87"/>
      <c r="F1471" s="86"/>
      <c r="G1471" s="92"/>
      <c r="H1471" s="92"/>
      <c r="I1471" s="87"/>
      <c r="J1471" s="92"/>
      <c r="K1471" s="87"/>
      <c r="L1471" s="95"/>
      <c r="M1471" s="49"/>
      <c r="N1471" s="49"/>
      <c r="O1471" s="50"/>
      <c r="P1471" s="21"/>
    </row>
    <row r="1472" spans="1:16" x14ac:dyDescent="0.2">
      <c r="A1472" s="93"/>
      <c r="B1472" s="98"/>
      <c r="C1472" s="87"/>
      <c r="D1472" s="92"/>
      <c r="E1472" s="87"/>
      <c r="F1472" s="86"/>
      <c r="G1472" s="92"/>
      <c r="H1472" s="99"/>
      <c r="I1472" s="87"/>
      <c r="J1472" s="92"/>
      <c r="K1472" s="87"/>
      <c r="L1472" s="90"/>
      <c r="M1472" s="52"/>
      <c r="N1472" s="52"/>
      <c r="O1472" s="50"/>
    </row>
    <row r="1473" spans="1:16" x14ac:dyDescent="0.2">
      <c r="A1473" s="93"/>
      <c r="B1473" s="98"/>
      <c r="C1473" s="87"/>
      <c r="D1473" s="92"/>
      <c r="E1473" s="87"/>
      <c r="F1473" s="86"/>
      <c r="G1473" s="93"/>
      <c r="H1473" s="93"/>
      <c r="I1473" s="87"/>
      <c r="J1473" s="92"/>
      <c r="K1473" s="87"/>
      <c r="L1473" s="90"/>
      <c r="M1473" s="56"/>
      <c r="N1473" s="56"/>
      <c r="O1473" s="50"/>
    </row>
    <row r="1474" spans="1:16" x14ac:dyDescent="0.2">
      <c r="A1474" s="93"/>
      <c r="B1474" s="98"/>
      <c r="C1474" s="87"/>
      <c r="D1474" s="92"/>
      <c r="E1474" s="87"/>
      <c r="F1474" s="90"/>
      <c r="G1474" s="93"/>
      <c r="H1474" s="93"/>
      <c r="I1474" s="87"/>
      <c r="J1474" s="92"/>
      <c r="K1474" s="87"/>
      <c r="L1474" s="90"/>
      <c r="M1474" s="56"/>
      <c r="N1474" s="56"/>
      <c r="O1474" s="50"/>
    </row>
    <row r="1475" spans="1:16" x14ac:dyDescent="0.2">
      <c r="A1475" s="93"/>
      <c r="B1475" s="98"/>
      <c r="C1475" s="87"/>
      <c r="D1475" s="92"/>
      <c r="E1475" s="87"/>
      <c r="F1475" s="90"/>
      <c r="G1475" s="93"/>
      <c r="H1475" s="93"/>
      <c r="I1475" s="87"/>
      <c r="J1475" s="92"/>
      <c r="K1475" s="87"/>
      <c r="L1475" s="88"/>
      <c r="M1475" s="56"/>
      <c r="N1475" s="56"/>
      <c r="O1475" s="50"/>
    </row>
    <row r="1476" spans="1:16" x14ac:dyDescent="0.2">
      <c r="A1476" s="93"/>
      <c r="B1476" s="98"/>
      <c r="C1476" s="87"/>
      <c r="D1476" s="92"/>
      <c r="E1476" s="87"/>
      <c r="F1476" s="90"/>
      <c r="G1476" s="93"/>
      <c r="H1476" s="93"/>
      <c r="I1476" s="87"/>
      <c r="J1476" s="92"/>
      <c r="K1476" s="87"/>
      <c r="L1476" s="88"/>
      <c r="M1476" s="56"/>
      <c r="N1476" s="56"/>
      <c r="O1476" s="50"/>
    </row>
    <row r="1477" spans="1:16" x14ac:dyDescent="0.2">
      <c r="A1477" s="93"/>
      <c r="B1477" s="98"/>
      <c r="C1477" s="87"/>
      <c r="D1477" s="92"/>
      <c r="E1477" s="87"/>
      <c r="F1477" s="90"/>
      <c r="G1477" s="93"/>
      <c r="H1477" s="93"/>
      <c r="I1477" s="87"/>
      <c r="J1477" s="92"/>
      <c r="K1477" s="87"/>
      <c r="L1477" s="88"/>
      <c r="M1477" s="56"/>
      <c r="N1477" s="56"/>
      <c r="O1477" s="50"/>
    </row>
    <row r="1478" spans="1:16" x14ac:dyDescent="0.2">
      <c r="A1478" s="93"/>
      <c r="B1478" s="98"/>
      <c r="C1478" s="87"/>
      <c r="D1478" s="92"/>
      <c r="E1478" s="87"/>
      <c r="F1478" s="87"/>
      <c r="G1478" s="93"/>
      <c r="H1478" s="93"/>
      <c r="I1478" s="87"/>
      <c r="J1478" s="92"/>
      <c r="K1478" s="87"/>
      <c r="L1478" s="88"/>
      <c r="M1478" s="56"/>
      <c r="N1478" s="56"/>
      <c r="O1478" s="50"/>
    </row>
    <row r="1479" spans="1:16" x14ac:dyDescent="0.2">
      <c r="A1479" s="93"/>
      <c r="B1479" s="98"/>
      <c r="C1479" s="87"/>
      <c r="D1479" s="92"/>
      <c r="E1479" s="87"/>
      <c r="F1479" s="87"/>
      <c r="G1479" s="93"/>
      <c r="H1479" s="93"/>
      <c r="I1479" s="87"/>
      <c r="J1479" s="92"/>
      <c r="K1479" s="87"/>
      <c r="L1479" s="97"/>
      <c r="M1479" s="56"/>
      <c r="N1479" s="56"/>
      <c r="O1479" s="50"/>
    </row>
    <row r="1480" spans="1:16" x14ac:dyDescent="0.2">
      <c r="A1480" s="93"/>
      <c r="B1480" s="98"/>
      <c r="C1480" s="87"/>
      <c r="D1480" s="92"/>
      <c r="E1480" s="87"/>
      <c r="F1480" s="87"/>
      <c r="G1480" s="93"/>
      <c r="H1480" s="93"/>
      <c r="I1480" s="87"/>
      <c r="J1480" s="92"/>
      <c r="K1480" s="87"/>
      <c r="L1480" s="95"/>
      <c r="M1480" s="49"/>
      <c r="N1480" s="49"/>
      <c r="O1480" s="50"/>
      <c r="P1480" s="21"/>
    </row>
    <row r="1481" spans="1:16" x14ac:dyDescent="0.2">
      <c r="A1481" s="93"/>
      <c r="B1481" s="98"/>
      <c r="C1481" s="87"/>
      <c r="D1481" s="92"/>
      <c r="E1481" s="87"/>
      <c r="F1481" s="87"/>
      <c r="G1481" s="87"/>
      <c r="H1481" s="93"/>
      <c r="I1481" s="87"/>
      <c r="J1481" s="92"/>
      <c r="K1481" s="87"/>
      <c r="L1481" s="95"/>
      <c r="M1481" s="49"/>
      <c r="N1481" s="49"/>
      <c r="O1481" s="50"/>
      <c r="P1481" s="21"/>
    </row>
    <row r="1482" spans="1:16" ht="15" x14ac:dyDescent="0.2">
      <c r="A1482" s="93"/>
      <c r="B1482" s="98"/>
      <c r="C1482" s="87"/>
      <c r="D1482" s="92"/>
      <c r="E1482" s="87"/>
      <c r="F1482" s="87"/>
      <c r="G1482" s="87"/>
      <c r="H1482" s="83"/>
      <c r="I1482" s="87"/>
      <c r="J1482" s="92"/>
      <c r="K1482" s="87"/>
      <c r="L1482" s="95"/>
      <c r="M1482" s="49"/>
      <c r="N1482" s="49"/>
      <c r="O1482" s="50"/>
      <c r="P1482" s="21"/>
    </row>
    <row r="1483" spans="1:16" x14ac:dyDescent="0.2">
      <c r="A1483" s="93"/>
      <c r="B1483" s="98"/>
      <c r="C1483" s="87"/>
      <c r="D1483" s="92"/>
      <c r="E1483" s="87"/>
      <c r="F1483" s="92"/>
      <c r="G1483" s="92"/>
      <c r="H1483" s="92"/>
      <c r="I1483" s="87"/>
      <c r="J1483" s="92"/>
      <c r="K1483" s="87"/>
      <c r="L1483" s="95"/>
      <c r="M1483" s="49"/>
      <c r="N1483" s="49"/>
      <c r="O1483" s="50"/>
      <c r="P1483" s="21"/>
    </row>
    <row r="1484" spans="1:16" ht="15" x14ac:dyDescent="0.2">
      <c r="A1484" s="83"/>
      <c r="B1484" s="84"/>
      <c r="C1484" s="85"/>
      <c r="D1484" s="86"/>
      <c r="E1484" s="86"/>
      <c r="F1484" s="150"/>
      <c r="G1484" s="150"/>
      <c r="H1484" s="83"/>
      <c r="I1484" s="83"/>
      <c r="J1484" s="83"/>
      <c r="K1484" s="83"/>
      <c r="L1484" s="88"/>
      <c r="M1484" s="56"/>
      <c r="N1484" s="56"/>
      <c r="O1484" s="50"/>
    </row>
    <row r="1485" spans="1:16" x14ac:dyDescent="0.2">
      <c r="A1485" s="151"/>
      <c r="B1485" s="151"/>
      <c r="C1485" s="151"/>
      <c r="D1485" s="151"/>
      <c r="E1485" s="151"/>
      <c r="F1485" s="90"/>
      <c r="G1485" s="151"/>
      <c r="H1485" s="151"/>
      <c r="I1485" s="151"/>
      <c r="J1485" s="151"/>
      <c r="K1485" s="151"/>
      <c r="L1485" s="91"/>
      <c r="M1485" s="61"/>
      <c r="N1485" s="49"/>
      <c r="O1485" s="50"/>
    </row>
    <row r="1486" spans="1:16" x14ac:dyDescent="0.2">
      <c r="A1486" s="92"/>
      <c r="B1486" s="87"/>
      <c r="C1486" s="92"/>
      <c r="D1486" s="92"/>
      <c r="E1486" s="92"/>
      <c r="F1486" s="92"/>
      <c r="G1486" s="93"/>
      <c r="H1486" s="94"/>
      <c r="I1486" s="87"/>
      <c r="J1486" s="92"/>
      <c r="K1486" s="87"/>
      <c r="L1486" s="95"/>
      <c r="M1486" s="49"/>
      <c r="N1486" s="49"/>
      <c r="O1486" s="50"/>
      <c r="P1486" s="21"/>
    </row>
    <row r="1487" spans="1:16" x14ac:dyDescent="0.2">
      <c r="A1487" s="92"/>
      <c r="B1487" s="87"/>
      <c r="C1487" s="87"/>
      <c r="D1487" s="92"/>
      <c r="E1487" s="87"/>
      <c r="F1487" s="92"/>
      <c r="G1487" s="96"/>
      <c r="H1487" s="96"/>
      <c r="I1487" s="87"/>
      <c r="J1487" s="92"/>
      <c r="K1487" s="87"/>
      <c r="L1487" s="95"/>
      <c r="M1487" s="49"/>
      <c r="N1487" s="49"/>
      <c r="O1487" s="51"/>
      <c r="P1487" s="21"/>
    </row>
    <row r="1488" spans="1:16" x14ac:dyDescent="0.2">
      <c r="A1488" s="92"/>
      <c r="B1488" s="87"/>
      <c r="C1488" s="87"/>
      <c r="D1488" s="92"/>
      <c r="E1488" s="87"/>
      <c r="F1488" s="92"/>
      <c r="G1488" s="96"/>
      <c r="H1488" s="96"/>
      <c r="I1488" s="87"/>
      <c r="J1488" s="92"/>
      <c r="K1488" s="87"/>
      <c r="L1488" s="95"/>
      <c r="M1488" s="49"/>
      <c r="N1488" s="49"/>
      <c r="O1488" s="51"/>
      <c r="P1488" s="21"/>
    </row>
    <row r="1489" spans="1:16" x14ac:dyDescent="0.2">
      <c r="A1489" s="92"/>
      <c r="B1489" s="87"/>
      <c r="C1489" s="87"/>
      <c r="D1489" s="92"/>
      <c r="E1489" s="87"/>
      <c r="F1489" s="92"/>
      <c r="G1489" s="96"/>
      <c r="H1489" s="96"/>
      <c r="I1489" s="87"/>
      <c r="J1489" s="92"/>
      <c r="K1489" s="87"/>
      <c r="L1489" s="95"/>
      <c r="M1489" s="49"/>
      <c r="N1489" s="49"/>
      <c r="O1489" s="51"/>
      <c r="P1489" s="21"/>
    </row>
    <row r="1490" spans="1:16" x14ac:dyDescent="0.2">
      <c r="A1490" s="92"/>
      <c r="B1490" s="87"/>
      <c r="C1490" s="87"/>
      <c r="D1490" s="92"/>
      <c r="E1490" s="87"/>
      <c r="F1490" s="92"/>
      <c r="G1490" s="96"/>
      <c r="H1490" s="96"/>
      <c r="I1490" s="87"/>
      <c r="J1490" s="92"/>
      <c r="K1490" s="87"/>
      <c r="L1490" s="95"/>
      <c r="M1490" s="49"/>
      <c r="N1490" s="49"/>
      <c r="O1490" s="51"/>
      <c r="P1490" s="21"/>
    </row>
    <row r="1491" spans="1:16" x14ac:dyDescent="0.2">
      <c r="A1491" s="92"/>
      <c r="B1491" s="87"/>
      <c r="C1491" s="87"/>
      <c r="D1491" s="92"/>
      <c r="E1491" s="87"/>
      <c r="F1491" s="92"/>
      <c r="G1491" s="96"/>
      <c r="H1491" s="96"/>
      <c r="I1491" s="87"/>
      <c r="J1491" s="92"/>
      <c r="K1491" s="87"/>
      <c r="L1491" s="95"/>
      <c r="M1491" s="49"/>
      <c r="N1491" s="49"/>
      <c r="O1491" s="51"/>
      <c r="P1491" s="21"/>
    </row>
    <row r="1492" spans="1:16" x14ac:dyDescent="0.2">
      <c r="A1492" s="92"/>
      <c r="B1492" s="87"/>
      <c r="C1492" s="87"/>
      <c r="D1492" s="92"/>
      <c r="E1492" s="87"/>
      <c r="F1492" s="90"/>
      <c r="G1492" s="96"/>
      <c r="H1492" s="96"/>
      <c r="I1492" s="87"/>
      <c r="J1492" s="92"/>
      <c r="K1492" s="87"/>
      <c r="L1492" s="95"/>
      <c r="M1492" s="49"/>
      <c r="N1492" s="49"/>
      <c r="O1492" s="51"/>
      <c r="P1492" s="21"/>
    </row>
    <row r="1493" spans="1:16" x14ac:dyDescent="0.2">
      <c r="A1493" s="92"/>
      <c r="B1493" s="87"/>
      <c r="C1493" s="87"/>
      <c r="D1493" s="92"/>
      <c r="E1493" s="87"/>
      <c r="F1493" s="90"/>
      <c r="G1493" s="96"/>
      <c r="H1493" s="96"/>
      <c r="I1493" s="87"/>
      <c r="J1493" s="92"/>
      <c r="K1493" s="87"/>
      <c r="L1493" s="95"/>
      <c r="M1493" s="49"/>
      <c r="N1493" s="49"/>
      <c r="O1493" s="51"/>
      <c r="P1493" s="21"/>
    </row>
    <row r="1494" spans="1:16" x14ac:dyDescent="0.2">
      <c r="A1494" s="92"/>
      <c r="B1494" s="87"/>
      <c r="C1494" s="87"/>
      <c r="D1494" s="92"/>
      <c r="E1494" s="87"/>
      <c r="F1494" s="90"/>
      <c r="G1494" s="96"/>
      <c r="H1494" s="96"/>
      <c r="I1494" s="87"/>
      <c r="J1494" s="92"/>
      <c r="K1494" s="87"/>
      <c r="L1494" s="97"/>
      <c r="M1494" s="52"/>
      <c r="N1494" s="52"/>
      <c r="O1494" s="51"/>
      <c r="P1494" s="21"/>
    </row>
    <row r="1495" spans="1:16" x14ac:dyDescent="0.2">
      <c r="A1495" s="92"/>
      <c r="B1495" s="87"/>
      <c r="C1495" s="87"/>
      <c r="D1495" s="92"/>
      <c r="E1495" s="87"/>
      <c r="F1495" s="92"/>
      <c r="G1495" s="96"/>
      <c r="H1495" s="96"/>
      <c r="I1495" s="87"/>
      <c r="J1495" s="92"/>
      <c r="K1495" s="87"/>
      <c r="L1495" s="95"/>
      <c r="M1495" s="49"/>
      <c r="N1495" s="49"/>
      <c r="O1495" s="51"/>
      <c r="P1495" s="21"/>
    </row>
    <row r="1496" spans="1:16" x14ac:dyDescent="0.2">
      <c r="A1496" s="92"/>
      <c r="B1496" s="87"/>
      <c r="C1496" s="87"/>
      <c r="D1496" s="92"/>
      <c r="E1496" s="87"/>
      <c r="F1496" s="92"/>
      <c r="G1496" s="96"/>
      <c r="H1496" s="96"/>
      <c r="I1496" s="87"/>
      <c r="J1496" s="92"/>
      <c r="K1496" s="87"/>
      <c r="L1496" s="97"/>
      <c r="M1496" s="52"/>
      <c r="N1496" s="52"/>
      <c r="O1496" s="51"/>
      <c r="P1496" s="21"/>
    </row>
    <row r="1497" spans="1:16" x14ac:dyDescent="0.2">
      <c r="A1497" s="92"/>
      <c r="B1497" s="87"/>
      <c r="C1497" s="87"/>
      <c r="D1497" s="92"/>
      <c r="E1497" s="87"/>
      <c r="F1497" s="92"/>
      <c r="G1497" s="92"/>
      <c r="H1497" s="92"/>
      <c r="I1497" s="87"/>
      <c r="J1497" s="92"/>
      <c r="K1497" s="87"/>
      <c r="L1497" s="97"/>
      <c r="M1497" s="52"/>
      <c r="N1497" s="52"/>
      <c r="O1497" s="51"/>
      <c r="P1497" s="21"/>
    </row>
    <row r="1498" spans="1:16" x14ac:dyDescent="0.2">
      <c r="A1498" s="92"/>
      <c r="B1498" s="87"/>
      <c r="C1498" s="87"/>
      <c r="D1498" s="92"/>
      <c r="E1498" s="87"/>
      <c r="F1498" s="92"/>
      <c r="G1498" s="96"/>
      <c r="H1498" s="96"/>
      <c r="I1498" s="87"/>
      <c r="J1498" s="92"/>
      <c r="K1498" s="87"/>
      <c r="L1498" s="95"/>
      <c r="M1498" s="49"/>
      <c r="N1498" s="49"/>
      <c r="O1498" s="50"/>
      <c r="P1498" s="21"/>
    </row>
    <row r="1499" spans="1:16" x14ac:dyDescent="0.2">
      <c r="A1499" s="92"/>
      <c r="B1499" s="87"/>
      <c r="C1499" s="87"/>
      <c r="D1499" s="92"/>
      <c r="E1499" s="87"/>
      <c r="F1499" s="86"/>
      <c r="G1499" s="96"/>
      <c r="H1499" s="96"/>
      <c r="I1499" s="87"/>
      <c r="J1499" s="92"/>
      <c r="K1499" s="87"/>
      <c r="L1499" s="95"/>
      <c r="M1499" s="49"/>
      <c r="N1499" s="49"/>
      <c r="O1499" s="50"/>
      <c r="P1499" s="21"/>
    </row>
    <row r="1500" spans="1:16" x14ac:dyDescent="0.2">
      <c r="A1500" s="92"/>
      <c r="B1500" s="87"/>
      <c r="C1500" s="87"/>
      <c r="D1500" s="92"/>
      <c r="E1500" s="87"/>
      <c r="F1500" s="86"/>
      <c r="G1500" s="92"/>
      <c r="H1500" s="92"/>
      <c r="I1500" s="87"/>
      <c r="J1500" s="92"/>
      <c r="K1500" s="87"/>
      <c r="L1500" s="95"/>
      <c r="M1500" s="49"/>
      <c r="N1500" s="49"/>
      <c r="O1500" s="50"/>
      <c r="P1500" s="21"/>
    </row>
    <row r="1501" spans="1:16" x14ac:dyDescent="0.2">
      <c r="A1501" s="93"/>
      <c r="B1501" s="98"/>
      <c r="C1501" s="87"/>
      <c r="D1501" s="92"/>
      <c r="E1501" s="87"/>
      <c r="F1501" s="86"/>
      <c r="G1501" s="92"/>
      <c r="H1501" s="92"/>
      <c r="I1501" s="87"/>
      <c r="J1501" s="92"/>
      <c r="K1501" s="87"/>
      <c r="L1501" s="95"/>
      <c r="M1501" s="49"/>
      <c r="N1501" s="49"/>
      <c r="O1501" s="50"/>
      <c r="P1501" s="21"/>
    </row>
    <row r="1502" spans="1:16" x14ac:dyDescent="0.2">
      <c r="A1502" s="93"/>
      <c r="B1502" s="98"/>
      <c r="C1502" s="87"/>
      <c r="D1502" s="92"/>
      <c r="E1502" s="87"/>
      <c r="F1502" s="86"/>
      <c r="G1502" s="92"/>
      <c r="H1502" s="99"/>
      <c r="I1502" s="87"/>
      <c r="J1502" s="92"/>
      <c r="K1502" s="87"/>
      <c r="L1502" s="90"/>
      <c r="M1502" s="52"/>
      <c r="N1502" s="52"/>
      <c r="O1502" s="50"/>
    </row>
    <row r="1503" spans="1:16" x14ac:dyDescent="0.2">
      <c r="A1503" s="93"/>
      <c r="B1503" s="98"/>
      <c r="C1503" s="87"/>
      <c r="D1503" s="92"/>
      <c r="E1503" s="87"/>
      <c r="F1503" s="86"/>
      <c r="G1503" s="93"/>
      <c r="H1503" s="93"/>
      <c r="I1503" s="87"/>
      <c r="J1503" s="92"/>
      <c r="K1503" s="87"/>
      <c r="L1503" s="90"/>
      <c r="M1503" s="56"/>
      <c r="N1503" s="56"/>
      <c r="O1503" s="50"/>
    </row>
    <row r="1504" spans="1:16" x14ac:dyDescent="0.2">
      <c r="A1504" s="93"/>
      <c r="B1504" s="98"/>
      <c r="C1504" s="87"/>
      <c r="D1504" s="92"/>
      <c r="E1504" s="87"/>
      <c r="F1504" s="90"/>
      <c r="G1504" s="93"/>
      <c r="H1504" s="93"/>
      <c r="I1504" s="87"/>
      <c r="J1504" s="92"/>
      <c r="K1504" s="87"/>
      <c r="L1504" s="90"/>
      <c r="M1504" s="56"/>
      <c r="N1504" s="56"/>
      <c r="O1504" s="50"/>
    </row>
    <row r="1505" spans="1:16" x14ac:dyDescent="0.2">
      <c r="A1505" s="93"/>
      <c r="B1505" s="98"/>
      <c r="C1505" s="87"/>
      <c r="D1505" s="92"/>
      <c r="E1505" s="87"/>
      <c r="F1505" s="90"/>
      <c r="G1505" s="93"/>
      <c r="H1505" s="93"/>
      <c r="I1505" s="87"/>
      <c r="J1505" s="92"/>
      <c r="K1505" s="87"/>
      <c r="L1505" s="88"/>
      <c r="M1505" s="56"/>
      <c r="N1505" s="56"/>
      <c r="O1505" s="50"/>
    </row>
    <row r="1506" spans="1:16" x14ac:dyDescent="0.2">
      <c r="A1506" s="93"/>
      <c r="B1506" s="98"/>
      <c r="C1506" s="87"/>
      <c r="D1506" s="92"/>
      <c r="E1506" s="87"/>
      <c r="F1506" s="90"/>
      <c r="G1506" s="93"/>
      <c r="H1506" s="93"/>
      <c r="I1506" s="87"/>
      <c r="J1506" s="92"/>
      <c r="K1506" s="87"/>
      <c r="L1506" s="88"/>
      <c r="M1506" s="56"/>
      <c r="N1506" s="56"/>
      <c r="O1506" s="50"/>
    </row>
    <row r="1507" spans="1:16" x14ac:dyDescent="0.2">
      <c r="A1507" s="93"/>
      <c r="B1507" s="98"/>
      <c r="C1507" s="87"/>
      <c r="D1507" s="92"/>
      <c r="E1507" s="87"/>
      <c r="F1507" s="90"/>
      <c r="G1507" s="93"/>
      <c r="H1507" s="93"/>
      <c r="I1507" s="87"/>
      <c r="J1507" s="92"/>
      <c r="K1507" s="87"/>
      <c r="L1507" s="88"/>
      <c r="M1507" s="56"/>
      <c r="N1507" s="56"/>
      <c r="O1507" s="50"/>
    </row>
    <row r="1508" spans="1:16" x14ac:dyDescent="0.2">
      <c r="A1508" s="93"/>
      <c r="B1508" s="98"/>
      <c r="C1508" s="87"/>
      <c r="D1508" s="92"/>
      <c r="E1508" s="87"/>
      <c r="F1508" s="87"/>
      <c r="G1508" s="93"/>
      <c r="H1508" s="93"/>
      <c r="I1508" s="87"/>
      <c r="J1508" s="92"/>
      <c r="K1508" s="87"/>
      <c r="L1508" s="88"/>
      <c r="M1508" s="56"/>
      <c r="N1508" s="56"/>
      <c r="O1508" s="50"/>
    </row>
    <row r="1509" spans="1:16" x14ac:dyDescent="0.2">
      <c r="A1509" s="93"/>
      <c r="B1509" s="98"/>
      <c r="C1509" s="87"/>
      <c r="D1509" s="92"/>
      <c r="E1509" s="87"/>
      <c r="F1509" s="87"/>
      <c r="G1509" s="93"/>
      <c r="H1509" s="93"/>
      <c r="I1509" s="87"/>
      <c r="J1509" s="92"/>
      <c r="K1509" s="87"/>
      <c r="L1509" s="97"/>
      <c r="M1509" s="56"/>
      <c r="N1509" s="56"/>
      <c r="O1509" s="50"/>
    </row>
    <row r="1510" spans="1:16" x14ac:dyDescent="0.2">
      <c r="A1510" s="93"/>
      <c r="B1510" s="98"/>
      <c r="C1510" s="87"/>
      <c r="D1510" s="92"/>
      <c r="E1510" s="87"/>
      <c r="F1510" s="87"/>
      <c r="G1510" s="93"/>
      <c r="H1510" s="93"/>
      <c r="I1510" s="87"/>
      <c r="J1510" s="92"/>
      <c r="K1510" s="87"/>
      <c r="L1510" s="95"/>
      <c r="M1510" s="49"/>
      <c r="N1510" s="49"/>
      <c r="O1510" s="50"/>
      <c r="P1510" s="21"/>
    </row>
    <row r="1511" spans="1:16" x14ac:dyDescent="0.2">
      <c r="A1511" s="93"/>
      <c r="B1511" s="98"/>
      <c r="C1511" s="87"/>
      <c r="D1511" s="92"/>
      <c r="E1511" s="87"/>
      <c r="F1511" s="87"/>
      <c r="G1511" s="87"/>
      <c r="H1511" s="93"/>
      <c r="I1511" s="87"/>
      <c r="J1511" s="92"/>
      <c r="K1511" s="87"/>
      <c r="L1511" s="95"/>
      <c r="M1511" s="49"/>
      <c r="N1511" s="49"/>
      <c r="O1511" s="50"/>
      <c r="P1511" s="21"/>
    </row>
    <row r="1512" spans="1:16" ht="15" x14ac:dyDescent="0.2">
      <c r="A1512" s="93"/>
      <c r="B1512" s="98"/>
      <c r="C1512" s="87"/>
      <c r="D1512" s="92"/>
      <c r="E1512" s="87"/>
      <c r="F1512" s="87"/>
      <c r="G1512" s="87"/>
      <c r="H1512" s="83"/>
      <c r="I1512" s="87"/>
      <c r="J1512" s="92"/>
      <c r="K1512" s="87"/>
      <c r="L1512" s="95"/>
      <c r="M1512" s="49"/>
      <c r="N1512" s="49"/>
      <c r="O1512" s="50"/>
      <c r="P1512" s="21"/>
    </row>
    <row r="1513" spans="1:16" x14ac:dyDescent="0.2">
      <c r="A1513" s="93"/>
      <c r="B1513" s="98"/>
      <c r="C1513" s="87"/>
      <c r="D1513" s="92"/>
      <c r="E1513" s="87"/>
      <c r="F1513" s="92"/>
      <c r="G1513" s="92"/>
      <c r="H1513" s="92"/>
      <c r="I1513" s="87"/>
      <c r="J1513" s="92"/>
      <c r="K1513" s="87"/>
      <c r="L1513" s="95"/>
      <c r="M1513" s="49"/>
      <c r="N1513" s="49"/>
      <c r="O1513" s="50"/>
      <c r="P1513" s="21"/>
    </row>
    <row r="1514" spans="1:16" ht="15" x14ac:dyDescent="0.2">
      <c r="A1514" s="83"/>
      <c r="B1514" s="84"/>
      <c r="C1514" s="85"/>
      <c r="D1514" s="86"/>
      <c r="E1514" s="86"/>
      <c r="F1514" s="150"/>
      <c r="G1514" s="150"/>
      <c r="H1514" s="83"/>
      <c r="I1514" s="83"/>
      <c r="J1514" s="83"/>
      <c r="K1514" s="83"/>
      <c r="L1514" s="88"/>
      <c r="M1514" s="56"/>
      <c r="N1514" s="56"/>
      <c r="O1514" s="50"/>
    </row>
    <row r="1515" spans="1:16" x14ac:dyDescent="0.2">
      <c r="A1515" s="151"/>
      <c r="B1515" s="151"/>
      <c r="C1515" s="151"/>
      <c r="D1515" s="151"/>
      <c r="E1515" s="151"/>
      <c r="F1515" s="90"/>
      <c r="G1515" s="151"/>
      <c r="H1515" s="151"/>
      <c r="I1515" s="151"/>
      <c r="J1515" s="151"/>
      <c r="K1515" s="151"/>
      <c r="L1515" s="91"/>
      <c r="M1515" s="61"/>
      <c r="N1515" s="49"/>
      <c r="O1515" s="50"/>
    </row>
    <row r="1516" spans="1:16" x14ac:dyDescent="0.2">
      <c r="A1516" s="92"/>
      <c r="B1516" s="87"/>
      <c r="C1516" s="92"/>
      <c r="D1516" s="92"/>
      <c r="E1516" s="92"/>
      <c r="F1516" s="92"/>
      <c r="G1516" s="96"/>
      <c r="H1516" s="96"/>
      <c r="I1516" s="87"/>
      <c r="J1516" s="92"/>
      <c r="K1516" s="87"/>
      <c r="L1516" s="95"/>
      <c r="M1516" s="49"/>
      <c r="N1516" s="49"/>
      <c r="O1516" s="50"/>
      <c r="P1516" s="21"/>
    </row>
    <row r="1517" spans="1:16" x14ac:dyDescent="0.2">
      <c r="A1517" s="92"/>
      <c r="B1517" s="87"/>
      <c r="C1517" s="87"/>
      <c r="D1517" s="92"/>
      <c r="E1517" s="87"/>
      <c r="F1517" s="92"/>
      <c r="G1517" s="96"/>
      <c r="H1517" s="96"/>
      <c r="I1517" s="87"/>
      <c r="J1517" s="92"/>
      <c r="K1517" s="87"/>
      <c r="L1517" s="95"/>
      <c r="M1517" s="49"/>
      <c r="N1517" s="49"/>
      <c r="O1517" s="51"/>
      <c r="P1517" s="21"/>
    </row>
    <row r="1518" spans="1:16" x14ac:dyDescent="0.2">
      <c r="A1518" s="92"/>
      <c r="B1518" s="87"/>
      <c r="C1518" s="87"/>
      <c r="D1518" s="92"/>
      <c r="E1518" s="87"/>
      <c r="F1518" s="92"/>
      <c r="G1518" s="96"/>
      <c r="H1518" s="96"/>
      <c r="I1518" s="87"/>
      <c r="J1518" s="92"/>
      <c r="K1518" s="87"/>
      <c r="L1518" s="95"/>
      <c r="M1518" s="49"/>
      <c r="N1518" s="49"/>
      <c r="O1518" s="51"/>
      <c r="P1518" s="21"/>
    </row>
    <row r="1519" spans="1:16" x14ac:dyDescent="0.2">
      <c r="A1519" s="92"/>
      <c r="B1519" s="87"/>
      <c r="C1519" s="87"/>
      <c r="D1519" s="92"/>
      <c r="E1519" s="87"/>
      <c r="F1519" s="92"/>
      <c r="G1519" s="96"/>
      <c r="H1519" s="96"/>
      <c r="I1519" s="87"/>
      <c r="J1519" s="92"/>
      <c r="K1519" s="87"/>
      <c r="L1519" s="95"/>
      <c r="M1519" s="49"/>
      <c r="N1519" s="49"/>
      <c r="O1519" s="51"/>
      <c r="P1519" s="21"/>
    </row>
    <row r="1520" spans="1:16" x14ac:dyDescent="0.2">
      <c r="A1520" s="92"/>
      <c r="B1520" s="87"/>
      <c r="C1520" s="87"/>
      <c r="D1520" s="92"/>
      <c r="E1520" s="87"/>
      <c r="F1520" s="92"/>
      <c r="G1520" s="96"/>
      <c r="H1520" s="96"/>
      <c r="I1520" s="87"/>
      <c r="J1520" s="92"/>
      <c r="K1520" s="87"/>
      <c r="L1520" s="95"/>
      <c r="M1520" s="49"/>
      <c r="N1520" s="49"/>
      <c r="O1520" s="51"/>
      <c r="P1520" s="21"/>
    </row>
    <row r="1521" spans="1:16" x14ac:dyDescent="0.2">
      <c r="A1521" s="92"/>
      <c r="B1521" s="87"/>
      <c r="C1521" s="87"/>
      <c r="D1521" s="92"/>
      <c r="E1521" s="87"/>
      <c r="F1521" s="92"/>
      <c r="G1521" s="96"/>
      <c r="H1521" s="96"/>
      <c r="I1521" s="87"/>
      <c r="J1521" s="92"/>
      <c r="K1521" s="87"/>
      <c r="L1521" s="95"/>
      <c r="M1521" s="49"/>
      <c r="N1521" s="49"/>
      <c r="O1521" s="51"/>
      <c r="P1521" s="21"/>
    </row>
    <row r="1522" spans="1:16" x14ac:dyDescent="0.2">
      <c r="A1522" s="92"/>
      <c r="B1522" s="87"/>
      <c r="C1522" s="87"/>
      <c r="D1522" s="92"/>
      <c r="E1522" s="87"/>
      <c r="F1522" s="90"/>
      <c r="G1522" s="96"/>
      <c r="H1522" s="96"/>
      <c r="I1522" s="87"/>
      <c r="J1522" s="92"/>
      <c r="K1522" s="87"/>
      <c r="L1522" s="95"/>
      <c r="M1522" s="49"/>
      <c r="N1522" s="49"/>
      <c r="O1522" s="51"/>
      <c r="P1522" s="21"/>
    </row>
    <row r="1523" spans="1:16" x14ac:dyDescent="0.2">
      <c r="A1523" s="92"/>
      <c r="B1523" s="87"/>
      <c r="C1523" s="87"/>
      <c r="D1523" s="92"/>
      <c r="E1523" s="87"/>
      <c r="F1523" s="90"/>
      <c r="G1523" s="96"/>
      <c r="H1523" s="96"/>
      <c r="I1523" s="87"/>
      <c r="J1523" s="92"/>
      <c r="K1523" s="87"/>
      <c r="L1523" s="95"/>
      <c r="M1523" s="49"/>
      <c r="N1523" s="49"/>
      <c r="O1523" s="51"/>
      <c r="P1523" s="21"/>
    </row>
    <row r="1524" spans="1:16" x14ac:dyDescent="0.2">
      <c r="A1524" s="92"/>
      <c r="B1524" s="87"/>
      <c r="C1524" s="87"/>
      <c r="D1524" s="92"/>
      <c r="E1524" s="87"/>
      <c r="F1524" s="90"/>
      <c r="G1524" s="96"/>
      <c r="H1524" s="96"/>
      <c r="I1524" s="87"/>
      <c r="J1524" s="92"/>
      <c r="K1524" s="87"/>
      <c r="L1524" s="97"/>
      <c r="M1524" s="52"/>
      <c r="N1524" s="52"/>
      <c r="O1524" s="51"/>
      <c r="P1524" s="21"/>
    </row>
    <row r="1525" spans="1:16" x14ac:dyDescent="0.2">
      <c r="A1525" s="92"/>
      <c r="B1525" s="87"/>
      <c r="C1525" s="87"/>
      <c r="D1525" s="92"/>
      <c r="E1525" s="87"/>
      <c r="F1525" s="92"/>
      <c r="G1525" s="92"/>
      <c r="H1525" s="92"/>
      <c r="I1525" s="87"/>
      <c r="J1525" s="92"/>
      <c r="K1525" s="87"/>
      <c r="L1525" s="95"/>
      <c r="M1525" s="49"/>
      <c r="N1525" s="49"/>
      <c r="O1525" s="51"/>
      <c r="P1525" s="21"/>
    </row>
    <row r="1526" spans="1:16" x14ac:dyDescent="0.2">
      <c r="A1526" s="92"/>
      <c r="B1526" s="87"/>
      <c r="C1526" s="87"/>
      <c r="D1526" s="92"/>
      <c r="E1526" s="87"/>
      <c r="F1526" s="92"/>
      <c r="G1526" s="96"/>
      <c r="H1526" s="96"/>
      <c r="I1526" s="87"/>
      <c r="J1526" s="92"/>
      <c r="K1526" s="87"/>
      <c r="L1526" s="97"/>
      <c r="M1526" s="52"/>
      <c r="N1526" s="52"/>
      <c r="O1526" s="51"/>
      <c r="P1526" s="21"/>
    </row>
    <row r="1527" spans="1:16" x14ac:dyDescent="0.2">
      <c r="A1527" s="92"/>
      <c r="B1527" s="87"/>
      <c r="C1527" s="87"/>
      <c r="D1527" s="92"/>
      <c r="E1527" s="87"/>
      <c r="F1527" s="92"/>
      <c r="G1527" s="96"/>
      <c r="H1527" s="96"/>
      <c r="I1527" s="87"/>
      <c r="J1527" s="92"/>
      <c r="K1527" s="87"/>
      <c r="L1527" s="97"/>
      <c r="M1527" s="52"/>
      <c r="N1527" s="52"/>
      <c r="O1527" s="51"/>
      <c r="P1527" s="21"/>
    </row>
    <row r="1528" spans="1:16" x14ac:dyDescent="0.2">
      <c r="A1528" s="92"/>
      <c r="B1528" s="87"/>
      <c r="C1528" s="87"/>
      <c r="D1528" s="92"/>
      <c r="E1528" s="87"/>
      <c r="F1528" s="92"/>
      <c r="G1528" s="92"/>
      <c r="H1528" s="92"/>
      <c r="I1528" s="87"/>
      <c r="J1528" s="92"/>
      <c r="K1528" s="87"/>
      <c r="L1528" s="95"/>
      <c r="M1528" s="49"/>
      <c r="N1528" s="49"/>
      <c r="O1528" s="50"/>
      <c r="P1528" s="21"/>
    </row>
    <row r="1529" spans="1:16" x14ac:dyDescent="0.2">
      <c r="A1529" s="92"/>
      <c r="B1529" s="87"/>
      <c r="C1529" s="87"/>
      <c r="D1529" s="92"/>
      <c r="E1529" s="87"/>
      <c r="F1529" s="86"/>
      <c r="G1529" s="92"/>
      <c r="H1529" s="92"/>
      <c r="I1529" s="87"/>
      <c r="J1529" s="92"/>
      <c r="K1529" s="87"/>
      <c r="L1529" s="95"/>
      <c r="M1529" s="49"/>
      <c r="N1529" s="49"/>
      <c r="O1529" s="50"/>
      <c r="P1529" s="21"/>
    </row>
    <row r="1530" spans="1:16" x14ac:dyDescent="0.2">
      <c r="A1530" s="92"/>
      <c r="B1530" s="87"/>
      <c r="C1530" s="87"/>
      <c r="D1530" s="92"/>
      <c r="E1530" s="87"/>
      <c r="F1530" s="86"/>
      <c r="G1530" s="92"/>
      <c r="H1530" s="99"/>
      <c r="I1530" s="87"/>
      <c r="J1530" s="92"/>
      <c r="K1530" s="87"/>
      <c r="L1530" s="95"/>
      <c r="M1530" s="49"/>
      <c r="N1530" s="49"/>
      <c r="O1530" s="50"/>
      <c r="P1530" s="21"/>
    </row>
    <row r="1531" spans="1:16" x14ac:dyDescent="0.2">
      <c r="A1531" s="93"/>
      <c r="B1531" s="98"/>
      <c r="C1531" s="87"/>
      <c r="D1531" s="92"/>
      <c r="E1531" s="87"/>
      <c r="F1531" s="86"/>
      <c r="G1531" s="93"/>
      <c r="H1531" s="93"/>
      <c r="I1531" s="87"/>
      <c r="J1531" s="92"/>
      <c r="K1531" s="87"/>
      <c r="L1531" s="95"/>
      <c r="M1531" s="49"/>
      <c r="N1531" s="49"/>
      <c r="O1531" s="50"/>
      <c r="P1531" s="21"/>
    </row>
    <row r="1532" spans="1:16" x14ac:dyDescent="0.2">
      <c r="A1532" s="93"/>
      <c r="B1532" s="98"/>
      <c r="C1532" s="87"/>
      <c r="D1532" s="92"/>
      <c r="E1532" s="87"/>
      <c r="F1532" s="86"/>
      <c r="G1532" s="93"/>
      <c r="H1532" s="93"/>
      <c r="I1532" s="87"/>
      <c r="J1532" s="92"/>
      <c r="K1532" s="87"/>
      <c r="L1532" s="90"/>
      <c r="M1532" s="52"/>
      <c r="N1532" s="52"/>
      <c r="O1532" s="50"/>
    </row>
    <row r="1533" spans="1:16" x14ac:dyDescent="0.2">
      <c r="A1533" s="93"/>
      <c r="B1533" s="98"/>
      <c r="C1533" s="87"/>
      <c r="D1533" s="92"/>
      <c r="E1533" s="87"/>
      <c r="F1533" s="86"/>
      <c r="G1533" s="93"/>
      <c r="H1533" s="93"/>
      <c r="I1533" s="87"/>
      <c r="J1533" s="92"/>
      <c r="K1533" s="87"/>
      <c r="L1533" s="90"/>
      <c r="M1533" s="56"/>
      <c r="N1533" s="56"/>
      <c r="O1533" s="50"/>
    </row>
    <row r="1534" spans="1:16" x14ac:dyDescent="0.2">
      <c r="A1534" s="93"/>
      <c r="B1534" s="98"/>
      <c r="C1534" s="87"/>
      <c r="D1534" s="92"/>
      <c r="E1534" s="87"/>
      <c r="F1534" s="90"/>
      <c r="G1534" s="93"/>
      <c r="H1534" s="93"/>
      <c r="I1534" s="87"/>
      <c r="J1534" s="92"/>
      <c r="K1534" s="87"/>
      <c r="L1534" s="90"/>
      <c r="M1534" s="56"/>
      <c r="N1534" s="56"/>
      <c r="O1534" s="50"/>
    </row>
    <row r="1535" spans="1:16" x14ac:dyDescent="0.2">
      <c r="A1535" s="93"/>
      <c r="B1535" s="98"/>
      <c r="C1535" s="87"/>
      <c r="D1535" s="92"/>
      <c r="E1535" s="87"/>
      <c r="F1535" s="90"/>
      <c r="G1535" s="93"/>
      <c r="H1535" s="93"/>
      <c r="I1535" s="87"/>
      <c r="J1535" s="92"/>
      <c r="K1535" s="87"/>
      <c r="L1535" s="88"/>
      <c r="M1535" s="56"/>
      <c r="N1535" s="56"/>
      <c r="O1535" s="50"/>
    </row>
    <row r="1536" spans="1:16" x14ac:dyDescent="0.2">
      <c r="A1536" s="93"/>
      <c r="B1536" s="98"/>
      <c r="C1536" s="87"/>
      <c r="D1536" s="92"/>
      <c r="E1536" s="87"/>
      <c r="F1536" s="90"/>
      <c r="G1536" s="93"/>
      <c r="H1536" s="93"/>
      <c r="I1536" s="87"/>
      <c r="J1536" s="92"/>
      <c r="K1536" s="87"/>
      <c r="L1536" s="88"/>
      <c r="M1536" s="56"/>
      <c r="N1536" s="56"/>
      <c r="O1536" s="50"/>
    </row>
    <row r="1537" spans="1:16" x14ac:dyDescent="0.2">
      <c r="A1537" s="93"/>
      <c r="B1537" s="98"/>
      <c r="C1537" s="87"/>
      <c r="D1537" s="92"/>
      <c r="E1537" s="87"/>
      <c r="F1537" s="90"/>
      <c r="G1537" s="93"/>
      <c r="H1537" s="93"/>
      <c r="I1537" s="87"/>
      <c r="J1537" s="92"/>
      <c r="K1537" s="87"/>
      <c r="L1537" s="88"/>
      <c r="M1537" s="56"/>
      <c r="N1537" s="56"/>
      <c r="O1537" s="50"/>
    </row>
    <row r="1538" spans="1:16" x14ac:dyDescent="0.2">
      <c r="A1538" s="93"/>
      <c r="B1538" s="98"/>
      <c r="C1538" s="87"/>
      <c r="D1538" s="92"/>
      <c r="E1538" s="87"/>
      <c r="F1538" s="87"/>
      <c r="G1538" s="93"/>
      <c r="H1538" s="93"/>
      <c r="I1538" s="87"/>
      <c r="J1538" s="92"/>
      <c r="K1538" s="87"/>
      <c r="L1538" s="88"/>
      <c r="M1538" s="56"/>
      <c r="N1538" s="56"/>
      <c r="O1538" s="50"/>
    </row>
    <row r="1539" spans="1:16" x14ac:dyDescent="0.2">
      <c r="A1539" s="93"/>
      <c r="B1539" s="98"/>
      <c r="C1539" s="87"/>
      <c r="D1539" s="92"/>
      <c r="E1539" s="87"/>
      <c r="F1539" s="87"/>
      <c r="G1539" s="87"/>
      <c r="H1539" s="93"/>
      <c r="I1539" s="87"/>
      <c r="J1539" s="92"/>
      <c r="K1539" s="87"/>
      <c r="L1539" s="97"/>
      <c r="M1539" s="56"/>
      <c r="N1539" s="56"/>
      <c r="O1539" s="50"/>
    </row>
    <row r="1540" spans="1:16" x14ac:dyDescent="0.2">
      <c r="A1540" s="93"/>
      <c r="B1540" s="98"/>
      <c r="C1540" s="87"/>
      <c r="D1540" s="92"/>
      <c r="E1540" s="87"/>
      <c r="F1540" s="87"/>
      <c r="G1540" s="87"/>
      <c r="H1540" s="93"/>
      <c r="I1540" s="87"/>
      <c r="J1540" s="92"/>
      <c r="K1540" s="87"/>
      <c r="L1540" s="95"/>
      <c r="M1540" s="49"/>
      <c r="N1540" s="49"/>
      <c r="O1540" s="50"/>
      <c r="P1540" s="21"/>
    </row>
    <row r="1541" spans="1:16" x14ac:dyDescent="0.2">
      <c r="A1541" s="93"/>
      <c r="B1541" s="98"/>
      <c r="C1541" s="87"/>
      <c r="D1541" s="92"/>
      <c r="E1541" s="87"/>
      <c r="F1541" s="87"/>
      <c r="G1541" s="87"/>
      <c r="H1541" s="93"/>
      <c r="I1541" s="87"/>
      <c r="J1541" s="92"/>
      <c r="K1541" s="87"/>
      <c r="L1541" s="95"/>
      <c r="M1541" s="49"/>
      <c r="N1541" s="49"/>
      <c r="O1541" s="50"/>
      <c r="P1541" s="21"/>
    </row>
    <row r="1542" spans="1:16" x14ac:dyDescent="0.2">
      <c r="A1542" s="93"/>
      <c r="B1542" s="98"/>
      <c r="C1542" s="87"/>
      <c r="D1542" s="92"/>
      <c r="E1542" s="87"/>
      <c r="F1542" s="87"/>
      <c r="G1542" s="87"/>
      <c r="H1542" s="93"/>
      <c r="I1542" s="87"/>
      <c r="J1542" s="92"/>
      <c r="K1542" s="87"/>
      <c r="L1542" s="95"/>
      <c r="M1542" s="49"/>
      <c r="N1542" s="49"/>
      <c r="O1542" s="50"/>
      <c r="P1542" s="21"/>
    </row>
    <row r="1543" spans="1:16" x14ac:dyDescent="0.2">
      <c r="A1543" s="93"/>
      <c r="B1543" s="98"/>
      <c r="C1543" s="87"/>
      <c r="D1543" s="92"/>
      <c r="E1543" s="87"/>
      <c r="F1543" s="87"/>
      <c r="G1543" s="87"/>
      <c r="H1543" s="93"/>
      <c r="I1543" s="87"/>
      <c r="J1543" s="92"/>
      <c r="K1543" s="87"/>
      <c r="L1543" s="95"/>
      <c r="M1543" s="49"/>
      <c r="N1543" s="49"/>
      <c r="O1543" s="50"/>
      <c r="P1543" s="21"/>
    </row>
    <row r="1544" spans="1:16" x14ac:dyDescent="0.2">
      <c r="A1544" s="93"/>
      <c r="B1544" s="98"/>
      <c r="C1544" s="87"/>
      <c r="D1544" s="92"/>
      <c r="E1544" s="87"/>
      <c r="F1544" s="92"/>
      <c r="G1544" s="92"/>
      <c r="H1544" s="92"/>
      <c r="I1544" s="87"/>
      <c r="J1544" s="92"/>
      <c r="K1544" s="87"/>
      <c r="L1544" s="95"/>
      <c r="M1544" s="49"/>
      <c r="N1544" s="49"/>
      <c r="O1544" s="50"/>
      <c r="P1544" s="21"/>
    </row>
    <row r="1545" spans="1:16" ht="15" x14ac:dyDescent="0.2">
      <c r="A1545" s="57"/>
      <c r="B1545" s="60"/>
      <c r="C1545" s="63"/>
      <c r="D1545" s="53"/>
      <c r="E1545" s="53"/>
      <c r="F1545" s="148"/>
      <c r="G1545" s="148"/>
      <c r="H1545" s="57"/>
      <c r="I1545" s="57"/>
      <c r="J1545" s="57"/>
      <c r="K1545" s="57"/>
      <c r="L1545" s="56"/>
      <c r="M1545" s="56"/>
      <c r="N1545" s="56"/>
      <c r="O1545" s="50"/>
    </row>
    <row r="1546" spans="1:16" x14ac:dyDescent="0.2">
      <c r="A1546" s="149"/>
      <c r="B1546" s="149"/>
      <c r="C1546" s="149"/>
      <c r="D1546" s="149"/>
      <c r="E1546" s="149"/>
      <c r="F1546" s="50"/>
      <c r="G1546" s="149"/>
      <c r="H1546" s="149"/>
      <c r="I1546" s="149"/>
      <c r="J1546" s="149"/>
      <c r="K1546" s="149"/>
      <c r="L1546" s="61"/>
      <c r="M1546" s="61"/>
      <c r="N1546" s="49"/>
      <c r="O1546" s="50"/>
    </row>
    <row r="1547" spans="1:16" x14ac:dyDescent="0.2">
      <c r="A1547" s="35"/>
      <c r="B1547" s="47"/>
      <c r="C1547" s="35"/>
      <c r="D1547" s="35"/>
      <c r="E1547" s="35"/>
      <c r="F1547" s="35"/>
      <c r="G1547" s="34"/>
      <c r="H1547" s="34"/>
      <c r="I1547" s="47"/>
      <c r="J1547" s="35"/>
      <c r="K1547" s="47"/>
      <c r="L1547" s="49"/>
      <c r="M1547" s="49"/>
      <c r="N1547" s="49"/>
      <c r="O1547" s="50"/>
      <c r="P1547" s="21"/>
    </row>
    <row r="1548" spans="1:16" x14ac:dyDescent="0.2">
      <c r="A1548" s="35"/>
      <c r="B1548" s="47"/>
      <c r="C1548" s="47"/>
      <c r="D1548" s="35"/>
      <c r="E1548" s="47"/>
      <c r="F1548" s="35"/>
      <c r="G1548" s="34"/>
      <c r="H1548" s="34"/>
      <c r="I1548" s="47"/>
      <c r="J1548" s="35"/>
      <c r="K1548" s="47"/>
      <c r="L1548" s="49"/>
      <c r="M1548" s="49"/>
      <c r="N1548" s="49"/>
      <c r="O1548" s="51"/>
      <c r="P1548" s="21"/>
    </row>
    <row r="1549" spans="1:16" x14ac:dyDescent="0.2">
      <c r="A1549" s="35"/>
      <c r="B1549" s="47"/>
      <c r="C1549" s="47"/>
      <c r="D1549" s="35"/>
      <c r="E1549" s="47"/>
      <c r="F1549" s="35"/>
      <c r="G1549" s="34"/>
      <c r="H1549" s="34"/>
      <c r="I1549" s="47"/>
      <c r="J1549" s="35"/>
      <c r="K1549" s="47"/>
      <c r="L1549" s="49"/>
      <c r="M1549" s="49"/>
      <c r="N1549" s="49"/>
      <c r="O1549" s="51"/>
      <c r="P1549" s="21"/>
    </row>
    <row r="1550" spans="1:16" x14ac:dyDescent="0.2">
      <c r="A1550" s="35"/>
      <c r="B1550" s="47"/>
      <c r="C1550" s="47"/>
      <c r="D1550" s="35"/>
      <c r="E1550" s="47"/>
      <c r="F1550" s="35"/>
      <c r="G1550" s="34"/>
      <c r="H1550" s="34"/>
      <c r="I1550" s="47"/>
      <c r="J1550" s="35"/>
      <c r="K1550" s="47"/>
      <c r="L1550" s="49"/>
      <c r="M1550" s="49"/>
      <c r="N1550" s="49"/>
      <c r="O1550" s="51"/>
      <c r="P1550" s="21"/>
    </row>
    <row r="1551" spans="1:16" x14ac:dyDescent="0.2">
      <c r="A1551" s="35"/>
      <c r="B1551" s="47"/>
      <c r="C1551" s="47"/>
      <c r="D1551" s="35"/>
      <c r="E1551" s="47"/>
      <c r="F1551" s="35"/>
      <c r="G1551" s="34"/>
      <c r="H1551" s="34"/>
      <c r="I1551" s="47"/>
      <c r="J1551" s="35"/>
      <c r="K1551" s="47"/>
      <c r="L1551" s="49"/>
      <c r="M1551" s="49"/>
      <c r="N1551" s="49"/>
      <c r="O1551" s="51"/>
      <c r="P1551" s="21"/>
    </row>
    <row r="1552" spans="1:16" x14ac:dyDescent="0.2">
      <c r="A1552" s="35"/>
      <c r="B1552" s="47"/>
      <c r="C1552" s="47"/>
      <c r="D1552" s="35"/>
      <c r="E1552" s="47"/>
      <c r="F1552" s="35"/>
      <c r="G1552" s="34"/>
      <c r="H1552" s="34"/>
      <c r="I1552" s="47"/>
      <c r="J1552" s="35"/>
      <c r="K1552" s="47"/>
      <c r="L1552" s="49"/>
      <c r="M1552" s="49"/>
      <c r="N1552" s="49"/>
      <c r="O1552" s="51"/>
      <c r="P1552" s="21"/>
    </row>
    <row r="1553" spans="1:16" x14ac:dyDescent="0.2">
      <c r="A1553" s="35"/>
      <c r="B1553" s="47"/>
      <c r="C1553" s="47"/>
      <c r="D1553" s="35"/>
      <c r="E1553" s="47"/>
      <c r="F1553" s="50"/>
      <c r="G1553" s="34"/>
      <c r="H1553" s="34"/>
      <c r="I1553" s="47"/>
      <c r="J1553" s="35"/>
      <c r="K1553" s="47"/>
      <c r="L1553" s="49"/>
      <c r="M1553" s="49"/>
      <c r="N1553" s="49"/>
      <c r="O1553" s="51"/>
      <c r="P1553" s="21"/>
    </row>
    <row r="1554" spans="1:16" x14ac:dyDescent="0.2">
      <c r="A1554" s="35"/>
      <c r="B1554" s="47"/>
      <c r="C1554" s="47"/>
      <c r="D1554" s="35"/>
      <c r="E1554" s="47"/>
      <c r="F1554" s="50"/>
      <c r="G1554" s="34"/>
      <c r="H1554" s="34"/>
      <c r="I1554" s="47"/>
      <c r="J1554" s="35"/>
      <c r="K1554" s="47"/>
      <c r="L1554" s="49"/>
      <c r="M1554" s="49"/>
      <c r="N1554" s="49"/>
      <c r="O1554" s="51"/>
      <c r="P1554" s="21"/>
    </row>
    <row r="1555" spans="1:16" x14ac:dyDescent="0.2">
      <c r="A1555" s="35"/>
      <c r="B1555" s="47"/>
      <c r="C1555" s="47"/>
      <c r="D1555" s="35"/>
      <c r="E1555" s="47"/>
      <c r="F1555" s="50"/>
      <c r="G1555" s="34"/>
      <c r="H1555" s="34"/>
      <c r="I1555" s="47"/>
      <c r="J1555" s="35"/>
      <c r="K1555" s="47"/>
      <c r="L1555" s="52"/>
      <c r="M1555" s="52"/>
      <c r="N1555" s="52"/>
      <c r="O1555" s="51"/>
      <c r="P1555" s="21"/>
    </row>
    <row r="1556" spans="1:16" x14ac:dyDescent="0.2">
      <c r="A1556" s="35"/>
      <c r="B1556" s="47"/>
      <c r="C1556" s="47"/>
      <c r="D1556" s="35"/>
      <c r="E1556" s="47"/>
      <c r="F1556" s="35"/>
      <c r="G1556" s="35"/>
      <c r="H1556" s="35"/>
      <c r="I1556" s="47"/>
      <c r="J1556" s="35"/>
      <c r="K1556" s="47"/>
      <c r="L1556" s="49"/>
      <c r="M1556" s="49"/>
      <c r="N1556" s="49"/>
      <c r="O1556" s="51"/>
      <c r="P1556" s="21"/>
    </row>
    <row r="1557" spans="1:16" x14ac:dyDescent="0.2">
      <c r="A1557" s="35"/>
      <c r="B1557" s="47"/>
      <c r="C1557" s="47"/>
      <c r="D1557" s="35"/>
      <c r="E1557" s="47"/>
      <c r="F1557" s="35"/>
      <c r="G1557" s="34"/>
      <c r="H1557" s="34"/>
      <c r="I1557" s="47"/>
      <c r="J1557" s="35"/>
      <c r="K1557" s="47"/>
      <c r="L1557" s="52"/>
      <c r="M1557" s="52"/>
      <c r="N1557" s="52"/>
      <c r="O1557" s="51"/>
      <c r="P1557" s="21"/>
    </row>
    <row r="1558" spans="1:16" x14ac:dyDescent="0.2">
      <c r="A1558" s="35"/>
      <c r="B1558" s="47"/>
      <c r="C1558" s="47"/>
      <c r="D1558" s="35"/>
      <c r="E1558" s="47"/>
      <c r="F1558" s="35"/>
      <c r="G1558" s="34"/>
      <c r="H1558" s="34"/>
      <c r="I1558" s="47"/>
      <c r="J1558" s="35"/>
      <c r="K1558" s="47"/>
      <c r="L1558" s="52"/>
      <c r="M1558" s="52"/>
      <c r="N1558" s="52"/>
      <c r="O1558" s="51"/>
      <c r="P1558" s="21"/>
    </row>
    <row r="1559" spans="1:16" x14ac:dyDescent="0.2">
      <c r="A1559" s="35"/>
      <c r="B1559" s="47"/>
      <c r="C1559" s="47"/>
      <c r="D1559" s="35"/>
      <c r="E1559" s="47"/>
      <c r="F1559" s="35"/>
      <c r="G1559" s="35"/>
      <c r="H1559" s="35"/>
      <c r="I1559" s="47"/>
      <c r="J1559" s="35"/>
      <c r="K1559" s="47"/>
      <c r="L1559" s="49"/>
      <c r="M1559" s="49"/>
      <c r="N1559" s="49"/>
      <c r="O1559" s="50"/>
      <c r="P1559" s="21"/>
    </row>
    <row r="1560" spans="1:16" x14ac:dyDescent="0.2">
      <c r="A1560" s="35"/>
      <c r="B1560" s="47"/>
      <c r="C1560" s="47"/>
      <c r="D1560" s="35"/>
      <c r="E1560" s="47"/>
      <c r="F1560" s="53"/>
      <c r="G1560" s="35"/>
      <c r="H1560" s="35"/>
      <c r="I1560" s="47"/>
      <c r="J1560" s="35"/>
      <c r="K1560" s="47"/>
      <c r="L1560" s="49"/>
      <c r="M1560" s="49"/>
      <c r="N1560" s="49"/>
      <c r="O1560" s="50"/>
      <c r="P1560" s="21"/>
    </row>
    <row r="1561" spans="1:16" x14ac:dyDescent="0.2">
      <c r="A1561" s="35"/>
      <c r="B1561" s="47"/>
      <c r="C1561" s="47"/>
      <c r="D1561" s="35"/>
      <c r="E1561" s="47"/>
      <c r="F1561" s="53"/>
      <c r="G1561" s="35"/>
      <c r="H1561" s="55"/>
      <c r="I1561" s="47"/>
      <c r="J1561" s="35"/>
      <c r="K1561" s="47"/>
      <c r="L1561" s="49"/>
      <c r="M1561" s="49"/>
      <c r="N1561" s="49"/>
      <c r="O1561" s="50"/>
      <c r="P1561" s="21"/>
    </row>
    <row r="1562" spans="1:16" x14ac:dyDescent="0.2">
      <c r="A1562" s="48"/>
      <c r="B1562" s="54"/>
      <c r="C1562" s="47"/>
      <c r="D1562" s="35"/>
      <c r="E1562" s="47"/>
      <c r="F1562" s="53"/>
      <c r="G1562" s="48"/>
      <c r="H1562" s="48"/>
      <c r="I1562" s="47"/>
      <c r="J1562" s="35"/>
      <c r="K1562" s="47"/>
      <c r="L1562" s="49"/>
      <c r="M1562" s="49"/>
      <c r="N1562" s="49"/>
      <c r="O1562" s="50"/>
      <c r="P1562" s="21"/>
    </row>
    <row r="1563" spans="1:16" x14ac:dyDescent="0.2">
      <c r="A1563" s="48"/>
      <c r="B1563" s="54"/>
      <c r="C1563" s="47"/>
      <c r="D1563" s="35"/>
      <c r="E1563" s="47"/>
      <c r="F1563" s="53"/>
      <c r="G1563" s="48"/>
      <c r="H1563" s="48"/>
      <c r="I1563" s="47"/>
      <c r="J1563" s="35"/>
      <c r="K1563" s="47"/>
      <c r="L1563" s="50"/>
      <c r="M1563" s="52"/>
      <c r="N1563" s="52"/>
      <c r="O1563" s="50"/>
    </row>
    <row r="1564" spans="1:16" x14ac:dyDescent="0.2">
      <c r="A1564" s="48"/>
      <c r="B1564" s="54"/>
      <c r="C1564" s="47"/>
      <c r="D1564" s="35"/>
      <c r="E1564" s="47"/>
      <c r="F1564" s="53"/>
      <c r="G1564" s="48"/>
      <c r="H1564" s="48"/>
      <c r="I1564" s="47"/>
      <c r="J1564" s="35"/>
      <c r="K1564" s="47"/>
      <c r="L1564" s="50"/>
      <c r="M1564" s="56"/>
      <c r="N1564" s="56"/>
      <c r="O1564" s="50"/>
    </row>
    <row r="1565" spans="1:16" x14ac:dyDescent="0.2">
      <c r="A1565" s="48"/>
      <c r="B1565" s="54"/>
      <c r="C1565" s="47"/>
      <c r="D1565" s="35"/>
      <c r="E1565" s="47"/>
      <c r="F1565" s="50"/>
      <c r="G1565" s="48"/>
      <c r="H1565" s="48"/>
      <c r="I1565" s="47"/>
      <c r="J1565" s="35"/>
      <c r="K1565" s="47"/>
      <c r="L1565" s="50"/>
      <c r="M1565" s="56"/>
      <c r="N1565" s="56"/>
      <c r="O1565" s="50"/>
    </row>
    <row r="1566" spans="1:16" x14ac:dyDescent="0.2">
      <c r="A1566" s="48"/>
      <c r="B1566" s="54"/>
      <c r="C1566" s="47"/>
      <c r="D1566" s="35"/>
      <c r="E1566" s="47"/>
      <c r="F1566" s="50"/>
      <c r="G1566" s="48"/>
      <c r="H1566" s="48"/>
      <c r="I1566" s="47"/>
      <c r="J1566" s="35"/>
      <c r="K1566" s="47"/>
      <c r="L1566" s="56"/>
      <c r="M1566" s="56"/>
      <c r="N1566" s="56"/>
      <c r="O1566" s="50"/>
    </row>
    <row r="1567" spans="1:16" x14ac:dyDescent="0.2">
      <c r="A1567" s="48"/>
      <c r="B1567" s="54"/>
      <c r="C1567" s="47"/>
      <c r="D1567" s="35"/>
      <c r="E1567" s="47"/>
      <c r="F1567" s="50"/>
      <c r="G1567" s="48"/>
      <c r="H1567" s="48"/>
      <c r="I1567" s="47"/>
      <c r="J1567" s="35"/>
      <c r="K1567" s="47"/>
      <c r="L1567" s="56"/>
      <c r="M1567" s="56"/>
      <c r="N1567" s="56"/>
      <c r="O1567" s="50"/>
    </row>
    <row r="1568" spans="1:16" x14ac:dyDescent="0.2">
      <c r="A1568" s="48"/>
      <c r="B1568" s="54"/>
      <c r="C1568" s="47"/>
      <c r="D1568" s="35"/>
      <c r="E1568" s="47"/>
      <c r="F1568" s="50"/>
      <c r="G1568" s="48"/>
      <c r="H1568" s="48"/>
      <c r="I1568" s="47"/>
      <c r="J1568" s="35"/>
      <c r="K1568" s="47"/>
      <c r="L1568" s="56"/>
      <c r="M1568" s="56"/>
      <c r="N1568" s="56"/>
      <c r="O1568" s="50"/>
    </row>
    <row r="1569" spans="1:16" x14ac:dyDescent="0.2">
      <c r="A1569" s="48"/>
      <c r="B1569" s="54"/>
      <c r="C1569" s="47"/>
      <c r="D1569" s="35"/>
      <c r="E1569" s="47"/>
      <c r="F1569" s="47"/>
      <c r="G1569" s="48"/>
      <c r="H1569" s="48"/>
      <c r="I1569" s="47"/>
      <c r="J1569" s="35"/>
      <c r="K1569" s="47"/>
      <c r="L1569" s="56"/>
      <c r="M1569" s="56"/>
      <c r="N1569" s="56"/>
      <c r="O1569" s="50"/>
    </row>
    <row r="1570" spans="1:16" x14ac:dyDescent="0.2">
      <c r="A1570" s="48"/>
      <c r="B1570" s="54"/>
      <c r="C1570" s="47"/>
      <c r="D1570" s="35"/>
      <c r="E1570" s="47"/>
      <c r="F1570" s="47"/>
      <c r="G1570" s="47"/>
      <c r="H1570" s="48"/>
      <c r="I1570" s="47"/>
      <c r="J1570" s="35"/>
      <c r="K1570" s="47"/>
      <c r="L1570" s="52"/>
      <c r="M1570" s="56"/>
      <c r="N1570" s="56"/>
      <c r="O1570" s="50"/>
    </row>
    <row r="1571" spans="1:16" x14ac:dyDescent="0.2">
      <c r="A1571" s="48"/>
      <c r="B1571" s="54"/>
      <c r="C1571" s="47"/>
      <c r="D1571" s="35"/>
      <c r="E1571" s="47"/>
      <c r="F1571" s="47"/>
      <c r="G1571" s="47"/>
      <c r="H1571" s="48"/>
      <c r="I1571" s="47"/>
      <c r="J1571" s="35"/>
      <c r="K1571" s="47"/>
      <c r="L1571" s="49"/>
      <c r="M1571" s="49"/>
      <c r="N1571" s="49"/>
      <c r="O1571" s="50"/>
      <c r="P1571" s="21"/>
    </row>
    <row r="1572" spans="1:16" x14ac:dyDescent="0.2">
      <c r="A1572" s="48"/>
      <c r="B1572" s="54"/>
      <c r="C1572" s="47"/>
      <c r="D1572" s="35"/>
      <c r="E1572" s="47"/>
      <c r="F1572" s="47"/>
      <c r="G1572" s="47"/>
      <c r="H1572" s="48"/>
      <c r="I1572" s="47"/>
      <c r="J1572" s="35"/>
      <c r="K1572" s="47"/>
      <c r="L1572" s="49"/>
      <c r="M1572" s="49"/>
      <c r="N1572" s="49"/>
      <c r="O1572" s="50"/>
      <c r="P1572" s="21"/>
    </row>
    <row r="1573" spans="1:16" x14ac:dyDescent="0.2">
      <c r="A1573" s="48"/>
      <c r="B1573" s="54"/>
      <c r="C1573" s="47"/>
      <c r="D1573" s="35"/>
      <c r="E1573" s="47"/>
      <c r="F1573" s="47"/>
      <c r="G1573" s="47"/>
      <c r="H1573" s="48"/>
      <c r="I1573" s="47"/>
      <c r="J1573" s="35"/>
      <c r="K1573" s="47"/>
      <c r="L1573" s="49"/>
      <c r="M1573" s="49"/>
      <c r="N1573" s="49"/>
      <c r="O1573" s="50"/>
      <c r="P1573" s="21"/>
    </row>
    <row r="1574" spans="1:16" x14ac:dyDescent="0.2">
      <c r="A1574" s="48"/>
      <c r="B1574" s="54"/>
      <c r="C1574" s="47"/>
      <c r="D1574" s="35"/>
      <c r="E1574" s="47"/>
      <c r="F1574" s="47"/>
      <c r="G1574" s="47"/>
      <c r="H1574" s="48"/>
      <c r="I1574" s="47"/>
      <c r="J1574" s="35"/>
      <c r="K1574" s="47"/>
      <c r="L1574" s="49"/>
      <c r="M1574" s="49"/>
      <c r="N1574" s="49"/>
      <c r="O1574" s="50"/>
      <c r="P1574" s="21"/>
    </row>
    <row r="1575" spans="1:16" x14ac:dyDescent="0.2">
      <c r="A1575" s="48"/>
      <c r="B1575" s="54"/>
      <c r="C1575" s="47"/>
      <c r="D1575" s="35"/>
      <c r="E1575" s="47"/>
      <c r="F1575" s="35"/>
      <c r="G1575" s="35"/>
      <c r="H1575" s="35"/>
      <c r="I1575" s="47"/>
      <c r="J1575" s="35"/>
      <c r="K1575" s="47"/>
      <c r="L1575" s="49"/>
      <c r="M1575" s="49"/>
      <c r="N1575" s="49"/>
      <c r="O1575" s="50"/>
      <c r="P1575" s="21"/>
    </row>
    <row r="1576" spans="1:16" ht="15" x14ac:dyDescent="0.2">
      <c r="A1576" s="57"/>
      <c r="B1576" s="60"/>
      <c r="C1576" s="63"/>
      <c r="D1576" s="53"/>
      <c r="E1576" s="53"/>
      <c r="F1576" s="148"/>
      <c r="G1576" s="148"/>
      <c r="H1576" s="57"/>
      <c r="I1576" s="57"/>
      <c r="J1576" s="57"/>
      <c r="K1576" s="57"/>
      <c r="L1576" s="56"/>
      <c r="M1576" s="56"/>
      <c r="N1576" s="56"/>
      <c r="O1576" s="50"/>
    </row>
    <row r="1577" spans="1:16" x14ac:dyDescent="0.2">
      <c r="A1577" s="149"/>
      <c r="B1577" s="149"/>
      <c r="C1577" s="149"/>
      <c r="D1577" s="149"/>
      <c r="E1577" s="149"/>
      <c r="F1577" s="50"/>
      <c r="G1577" s="149"/>
      <c r="H1577" s="149"/>
      <c r="I1577" s="149"/>
      <c r="J1577" s="149"/>
      <c r="K1577" s="149"/>
      <c r="L1577" s="61"/>
      <c r="M1577" s="61"/>
      <c r="N1577" s="49"/>
      <c r="O1577" s="50"/>
    </row>
    <row r="1578" spans="1:16" x14ac:dyDescent="0.2">
      <c r="A1578" s="35"/>
      <c r="B1578" s="47"/>
      <c r="C1578" s="35"/>
      <c r="D1578" s="35"/>
      <c r="E1578" s="35"/>
      <c r="F1578" s="35"/>
      <c r="G1578" s="34"/>
      <c r="H1578" s="34"/>
      <c r="I1578" s="47"/>
      <c r="J1578" s="35"/>
      <c r="K1578" s="47"/>
      <c r="L1578" s="49"/>
      <c r="M1578" s="49"/>
      <c r="N1578" s="49"/>
      <c r="O1578" s="50"/>
      <c r="P1578" s="21"/>
    </row>
    <row r="1579" spans="1:16" x14ac:dyDescent="0.2">
      <c r="A1579" s="35"/>
      <c r="B1579" s="47"/>
      <c r="C1579" s="47"/>
      <c r="D1579" s="35"/>
      <c r="E1579" s="47"/>
      <c r="F1579" s="35"/>
      <c r="G1579" s="34"/>
      <c r="H1579" s="34"/>
      <c r="I1579" s="47"/>
      <c r="J1579" s="35"/>
      <c r="K1579" s="47"/>
      <c r="L1579" s="49"/>
      <c r="M1579" s="49"/>
      <c r="N1579" s="49"/>
      <c r="O1579" s="51"/>
      <c r="P1579" s="21"/>
    </row>
    <row r="1580" spans="1:16" x14ac:dyDescent="0.2">
      <c r="A1580" s="35"/>
      <c r="B1580" s="47"/>
      <c r="C1580" s="47"/>
      <c r="D1580" s="35"/>
      <c r="E1580" s="47"/>
      <c r="F1580" s="35"/>
      <c r="G1580" s="34"/>
      <c r="H1580" s="34"/>
      <c r="I1580" s="47"/>
      <c r="J1580" s="35"/>
      <c r="K1580" s="47"/>
      <c r="L1580" s="49"/>
      <c r="M1580" s="49"/>
      <c r="N1580" s="49"/>
      <c r="O1580" s="51"/>
      <c r="P1580" s="21"/>
    </row>
    <row r="1581" spans="1:16" x14ac:dyDescent="0.2">
      <c r="A1581" s="35"/>
      <c r="B1581" s="47"/>
      <c r="C1581" s="47"/>
      <c r="D1581" s="35"/>
      <c r="E1581" s="47"/>
      <c r="F1581" s="35"/>
      <c r="G1581" s="34"/>
      <c r="H1581" s="34"/>
      <c r="I1581" s="47"/>
      <c r="J1581" s="35"/>
      <c r="K1581" s="47"/>
      <c r="L1581" s="49"/>
      <c r="M1581" s="49"/>
      <c r="N1581" s="49"/>
      <c r="O1581" s="51"/>
      <c r="P1581" s="21"/>
    </row>
    <row r="1582" spans="1:16" x14ac:dyDescent="0.2">
      <c r="A1582" s="35"/>
      <c r="B1582" s="47"/>
      <c r="C1582" s="47"/>
      <c r="D1582" s="35"/>
      <c r="E1582" s="47"/>
      <c r="F1582" s="35"/>
      <c r="G1582" s="34"/>
      <c r="H1582" s="34"/>
      <c r="I1582" s="47"/>
      <c r="J1582" s="35"/>
      <c r="K1582" s="47"/>
      <c r="L1582" s="49"/>
      <c r="M1582" s="49"/>
      <c r="N1582" s="49"/>
      <c r="O1582" s="51"/>
      <c r="P1582" s="21"/>
    </row>
    <row r="1583" spans="1:16" x14ac:dyDescent="0.2">
      <c r="A1583" s="35"/>
      <c r="B1583" s="47"/>
      <c r="C1583" s="47"/>
      <c r="D1583" s="35"/>
      <c r="E1583" s="47"/>
      <c r="F1583" s="35"/>
      <c r="G1583" s="34"/>
      <c r="H1583" s="34"/>
      <c r="I1583" s="47"/>
      <c r="J1583" s="35"/>
      <c r="K1583" s="47"/>
      <c r="L1583" s="49"/>
      <c r="M1583" s="49"/>
      <c r="N1583" s="49"/>
      <c r="O1583" s="51"/>
      <c r="P1583" s="21"/>
    </row>
    <row r="1584" spans="1:16" x14ac:dyDescent="0.2">
      <c r="A1584" s="35"/>
      <c r="B1584" s="47"/>
      <c r="C1584" s="47"/>
      <c r="D1584" s="35"/>
      <c r="E1584" s="47"/>
      <c r="F1584" s="50"/>
      <c r="G1584" s="34"/>
      <c r="H1584" s="34"/>
      <c r="I1584" s="47"/>
      <c r="J1584" s="35"/>
      <c r="K1584" s="47"/>
      <c r="L1584" s="49"/>
      <c r="M1584" s="49"/>
      <c r="N1584" s="49"/>
      <c r="O1584" s="51"/>
      <c r="P1584" s="21"/>
    </row>
    <row r="1585" spans="1:16" x14ac:dyDescent="0.2">
      <c r="A1585" s="35"/>
      <c r="B1585" s="47"/>
      <c r="C1585" s="47"/>
      <c r="D1585" s="35"/>
      <c r="E1585" s="47"/>
      <c r="F1585" s="50"/>
      <c r="G1585" s="34"/>
      <c r="H1585" s="34"/>
      <c r="I1585" s="47"/>
      <c r="J1585" s="35"/>
      <c r="K1585" s="47"/>
      <c r="L1585" s="49"/>
      <c r="M1585" s="49"/>
      <c r="N1585" s="49"/>
      <c r="O1585" s="51"/>
      <c r="P1585" s="21"/>
    </row>
    <row r="1586" spans="1:16" x14ac:dyDescent="0.2">
      <c r="A1586" s="35"/>
      <c r="B1586" s="47"/>
      <c r="C1586" s="47"/>
      <c r="D1586" s="35"/>
      <c r="E1586" s="47"/>
      <c r="F1586" s="50"/>
      <c r="G1586" s="34"/>
      <c r="H1586" s="34"/>
      <c r="I1586" s="47"/>
      <c r="J1586" s="35"/>
      <c r="K1586" s="47"/>
      <c r="L1586" s="52"/>
      <c r="M1586" s="52"/>
      <c r="N1586" s="52"/>
      <c r="O1586" s="51"/>
      <c r="P1586" s="21"/>
    </row>
    <row r="1587" spans="1:16" x14ac:dyDescent="0.2">
      <c r="A1587" s="35"/>
      <c r="B1587" s="47"/>
      <c r="C1587" s="47"/>
      <c r="D1587" s="35"/>
      <c r="E1587" s="47"/>
      <c r="F1587" s="35"/>
      <c r="G1587" s="35"/>
      <c r="H1587" s="35"/>
      <c r="I1587" s="47"/>
      <c r="J1587" s="35"/>
      <c r="K1587" s="47"/>
      <c r="L1587" s="49"/>
      <c r="M1587" s="49"/>
      <c r="N1587" s="49"/>
      <c r="O1587" s="51"/>
      <c r="P1587" s="21"/>
    </row>
    <row r="1588" spans="1:16" x14ac:dyDescent="0.2">
      <c r="A1588" s="35"/>
      <c r="B1588" s="47"/>
      <c r="C1588" s="47"/>
      <c r="D1588" s="35"/>
      <c r="E1588" s="47"/>
      <c r="F1588" s="35"/>
      <c r="G1588" s="34"/>
      <c r="H1588" s="34"/>
      <c r="I1588" s="47"/>
      <c r="J1588" s="35"/>
      <c r="K1588" s="47"/>
      <c r="L1588" s="52"/>
      <c r="M1588" s="52"/>
      <c r="N1588" s="52"/>
      <c r="O1588" s="51"/>
      <c r="P1588" s="21"/>
    </row>
    <row r="1589" spans="1:16" x14ac:dyDescent="0.2">
      <c r="A1589" s="35"/>
      <c r="B1589" s="47"/>
      <c r="C1589" s="47"/>
      <c r="D1589" s="35"/>
      <c r="E1589" s="47"/>
      <c r="F1589" s="35"/>
      <c r="G1589" s="34"/>
      <c r="H1589" s="34"/>
      <c r="I1589" s="47"/>
      <c r="J1589" s="35"/>
      <c r="K1589" s="47"/>
      <c r="L1589" s="52"/>
      <c r="M1589" s="52"/>
      <c r="N1589" s="52"/>
      <c r="O1589" s="51"/>
      <c r="P1589" s="21"/>
    </row>
    <row r="1590" spans="1:16" x14ac:dyDescent="0.2">
      <c r="A1590" s="35"/>
      <c r="B1590" s="47"/>
      <c r="C1590" s="47"/>
      <c r="D1590" s="35"/>
      <c r="E1590" s="47"/>
      <c r="F1590" s="35"/>
      <c r="G1590" s="35"/>
      <c r="H1590" s="35"/>
      <c r="I1590" s="47"/>
      <c r="J1590" s="35"/>
      <c r="K1590" s="47"/>
      <c r="L1590" s="49"/>
      <c r="M1590" s="49"/>
      <c r="N1590" s="49"/>
      <c r="O1590" s="50"/>
      <c r="P1590" s="21"/>
    </row>
    <row r="1591" spans="1:16" x14ac:dyDescent="0.2">
      <c r="A1591" s="35"/>
      <c r="B1591" s="47"/>
      <c r="C1591" s="47"/>
      <c r="D1591" s="35"/>
      <c r="E1591" s="47"/>
      <c r="F1591" s="53"/>
      <c r="G1591" s="35"/>
      <c r="H1591" s="35"/>
      <c r="I1591" s="47"/>
      <c r="J1591" s="35"/>
      <c r="K1591" s="47"/>
      <c r="L1591" s="49"/>
      <c r="M1591" s="49"/>
      <c r="N1591" s="49"/>
      <c r="O1591" s="50"/>
      <c r="P1591" s="21"/>
    </row>
    <row r="1592" spans="1:16" x14ac:dyDescent="0.2">
      <c r="A1592" s="35"/>
      <c r="B1592" s="47"/>
      <c r="C1592" s="47"/>
      <c r="D1592" s="35"/>
      <c r="E1592" s="47"/>
      <c r="F1592" s="53"/>
      <c r="G1592" s="35"/>
      <c r="H1592" s="55"/>
      <c r="I1592" s="47"/>
      <c r="J1592" s="35"/>
      <c r="K1592" s="47"/>
      <c r="L1592" s="49"/>
      <c r="M1592" s="49"/>
      <c r="N1592" s="49"/>
      <c r="O1592" s="50"/>
      <c r="P1592" s="21"/>
    </row>
    <row r="1593" spans="1:16" x14ac:dyDescent="0.2">
      <c r="A1593" s="48"/>
      <c r="B1593" s="54"/>
      <c r="C1593" s="47"/>
      <c r="D1593" s="35"/>
      <c r="E1593" s="47"/>
      <c r="F1593" s="53"/>
      <c r="G1593" s="48"/>
      <c r="H1593" s="48"/>
      <c r="I1593" s="47"/>
      <c r="J1593" s="35"/>
      <c r="K1593" s="47"/>
      <c r="L1593" s="49"/>
      <c r="M1593" s="49"/>
      <c r="N1593" s="49"/>
      <c r="O1593" s="50"/>
      <c r="P1593" s="21"/>
    </row>
    <row r="1594" spans="1:16" x14ac:dyDescent="0.2">
      <c r="A1594" s="48"/>
      <c r="B1594" s="54"/>
      <c r="C1594" s="47"/>
      <c r="D1594" s="35"/>
      <c r="E1594" s="47"/>
      <c r="F1594" s="53"/>
      <c r="G1594" s="48"/>
      <c r="H1594" s="48"/>
      <c r="I1594" s="47"/>
      <c r="J1594" s="35"/>
      <c r="K1594" s="47"/>
      <c r="L1594" s="50"/>
      <c r="M1594" s="52"/>
      <c r="N1594" s="52"/>
      <c r="O1594" s="50"/>
    </row>
    <row r="1595" spans="1:16" x14ac:dyDescent="0.2">
      <c r="A1595" s="48"/>
      <c r="B1595" s="54"/>
      <c r="C1595" s="47"/>
      <c r="D1595" s="35"/>
      <c r="E1595" s="47"/>
      <c r="F1595" s="53"/>
      <c r="G1595" s="48"/>
      <c r="H1595" s="48"/>
      <c r="I1595" s="47"/>
      <c r="J1595" s="35"/>
      <c r="K1595" s="47"/>
      <c r="L1595" s="50"/>
      <c r="M1595" s="56"/>
      <c r="N1595" s="56"/>
      <c r="O1595" s="50"/>
    </row>
    <row r="1596" spans="1:16" x14ac:dyDescent="0.2">
      <c r="A1596" s="48"/>
      <c r="B1596" s="54"/>
      <c r="C1596" s="47"/>
      <c r="D1596" s="35"/>
      <c r="E1596" s="47"/>
      <c r="F1596" s="50"/>
      <c r="G1596" s="48"/>
      <c r="H1596" s="48"/>
      <c r="I1596" s="47"/>
      <c r="J1596" s="35"/>
      <c r="K1596" s="47"/>
      <c r="L1596" s="50"/>
      <c r="M1596" s="56"/>
      <c r="N1596" s="56"/>
      <c r="O1596" s="50"/>
    </row>
    <row r="1597" spans="1:16" x14ac:dyDescent="0.2">
      <c r="A1597" s="48"/>
      <c r="B1597" s="54"/>
      <c r="C1597" s="47"/>
      <c r="D1597" s="35"/>
      <c r="E1597" s="47"/>
      <c r="F1597" s="50"/>
      <c r="G1597" s="48"/>
      <c r="H1597" s="48"/>
      <c r="I1597" s="47"/>
      <c r="J1597" s="35"/>
      <c r="K1597" s="47"/>
      <c r="L1597" s="56"/>
      <c r="M1597" s="56"/>
      <c r="N1597" s="56"/>
      <c r="O1597" s="50"/>
    </row>
    <row r="1598" spans="1:16" x14ac:dyDescent="0.2">
      <c r="A1598" s="48"/>
      <c r="B1598" s="54"/>
      <c r="C1598" s="47"/>
      <c r="D1598" s="35"/>
      <c r="E1598" s="47"/>
      <c r="F1598" s="50"/>
      <c r="G1598" s="48"/>
      <c r="H1598" s="48"/>
      <c r="I1598" s="47"/>
      <c r="J1598" s="35"/>
      <c r="K1598" s="47"/>
      <c r="L1598" s="56"/>
      <c r="M1598" s="56"/>
      <c r="N1598" s="56"/>
      <c r="O1598" s="50"/>
    </row>
    <row r="1599" spans="1:16" x14ac:dyDescent="0.2">
      <c r="A1599" s="48"/>
      <c r="B1599" s="54"/>
      <c r="C1599" s="47"/>
      <c r="D1599" s="35"/>
      <c r="E1599" s="47"/>
      <c r="F1599" s="50"/>
      <c r="G1599" s="48"/>
      <c r="H1599" s="48"/>
      <c r="I1599" s="47"/>
      <c r="J1599" s="35"/>
      <c r="K1599" s="47"/>
      <c r="L1599" s="56"/>
      <c r="M1599" s="56"/>
      <c r="N1599" s="56"/>
      <c r="O1599" s="50"/>
    </row>
    <row r="1600" spans="1:16" x14ac:dyDescent="0.2">
      <c r="A1600" s="48"/>
      <c r="B1600" s="54"/>
      <c r="C1600" s="47"/>
      <c r="D1600" s="35"/>
      <c r="E1600" s="47"/>
      <c r="F1600" s="47"/>
      <c r="G1600" s="48"/>
      <c r="H1600" s="48"/>
      <c r="I1600" s="47"/>
      <c r="J1600" s="35"/>
      <c r="K1600" s="47"/>
      <c r="L1600" s="56"/>
      <c r="M1600" s="56"/>
      <c r="N1600" s="56"/>
      <c r="O1600" s="50"/>
    </row>
    <row r="1601" spans="1:16" x14ac:dyDescent="0.2">
      <c r="A1601" s="48"/>
      <c r="B1601" s="54"/>
      <c r="C1601" s="47"/>
      <c r="D1601" s="35"/>
      <c r="E1601" s="47"/>
      <c r="F1601" s="47"/>
      <c r="G1601" s="47"/>
      <c r="H1601" s="48"/>
      <c r="I1601" s="47"/>
      <c r="J1601" s="35"/>
      <c r="K1601" s="47"/>
      <c r="L1601" s="52"/>
      <c r="M1601" s="56"/>
      <c r="N1601" s="56"/>
      <c r="O1601" s="50"/>
    </row>
    <row r="1602" spans="1:16" x14ac:dyDescent="0.2">
      <c r="A1602" s="48"/>
      <c r="B1602" s="54"/>
      <c r="C1602" s="47"/>
      <c r="D1602" s="35"/>
      <c r="E1602" s="47"/>
      <c r="F1602" s="47"/>
      <c r="G1602" s="47"/>
      <c r="H1602" s="48"/>
      <c r="I1602" s="47"/>
      <c r="J1602" s="35"/>
      <c r="K1602" s="47"/>
      <c r="L1602" s="49"/>
      <c r="M1602" s="49"/>
      <c r="N1602" s="49"/>
      <c r="O1602" s="50"/>
      <c r="P1602" s="21"/>
    </row>
    <row r="1603" spans="1:16" x14ac:dyDescent="0.2">
      <c r="A1603" s="48"/>
      <c r="B1603" s="54"/>
      <c r="C1603" s="47"/>
      <c r="D1603" s="35"/>
      <c r="E1603" s="47"/>
      <c r="F1603" s="47"/>
      <c r="G1603" s="47"/>
      <c r="H1603" s="48"/>
      <c r="I1603" s="47"/>
      <c r="J1603" s="35"/>
      <c r="K1603" s="47"/>
      <c r="L1603" s="49"/>
      <c r="M1603" s="49"/>
      <c r="N1603" s="49"/>
      <c r="O1603" s="50"/>
      <c r="P1603" s="21"/>
    </row>
    <row r="1604" spans="1:16" x14ac:dyDescent="0.2">
      <c r="A1604" s="48"/>
      <c r="B1604" s="54"/>
      <c r="C1604" s="47"/>
      <c r="D1604" s="35"/>
      <c r="E1604" s="47"/>
      <c r="F1604" s="47"/>
      <c r="G1604" s="47"/>
      <c r="H1604" s="48"/>
      <c r="I1604" s="47"/>
      <c r="J1604" s="35"/>
      <c r="K1604" s="47"/>
      <c r="L1604" s="49"/>
      <c r="M1604" s="49"/>
      <c r="N1604" s="49"/>
      <c r="O1604" s="50"/>
      <c r="P1604" s="21"/>
    </row>
    <row r="1605" spans="1:16" x14ac:dyDescent="0.2">
      <c r="A1605" s="48"/>
      <c r="B1605" s="54"/>
      <c r="C1605" s="47"/>
      <c r="D1605" s="35"/>
      <c r="E1605" s="47"/>
      <c r="F1605" s="47"/>
      <c r="G1605" s="47"/>
      <c r="H1605" s="48"/>
      <c r="I1605" s="47"/>
      <c r="J1605" s="35"/>
      <c r="K1605" s="47"/>
      <c r="L1605" s="49"/>
      <c r="M1605" s="49"/>
      <c r="N1605" s="49"/>
      <c r="O1605" s="50"/>
      <c r="P1605" s="21"/>
    </row>
    <row r="1606" spans="1:16" x14ac:dyDescent="0.2">
      <c r="A1606" s="48"/>
      <c r="B1606" s="54"/>
      <c r="C1606" s="47"/>
      <c r="D1606" s="35"/>
      <c r="E1606" s="47"/>
      <c r="F1606" s="35"/>
      <c r="G1606" s="35"/>
      <c r="H1606" s="35"/>
      <c r="I1606" s="47"/>
      <c r="J1606" s="35"/>
      <c r="K1606" s="47"/>
      <c r="L1606" s="49"/>
      <c r="M1606" s="49"/>
      <c r="N1606" s="49"/>
      <c r="O1606" s="50"/>
      <c r="P1606" s="21"/>
    </row>
    <row r="1607" spans="1:16" x14ac:dyDescent="0.2">
      <c r="A1607" s="51"/>
      <c r="B1607" s="58"/>
      <c r="C1607" s="59"/>
      <c r="D1607" s="50"/>
      <c r="E1607" s="50"/>
      <c r="F1607" s="50"/>
      <c r="G1607" s="50"/>
      <c r="H1607" s="59"/>
      <c r="I1607" s="50"/>
      <c r="J1607" s="50"/>
      <c r="K1607" s="50"/>
      <c r="L1607" s="50"/>
      <c r="M1607" s="50"/>
      <c r="N1607" s="50"/>
      <c r="O1607" s="50"/>
    </row>
    <row r="1608" spans="1:16" ht="15" x14ac:dyDescent="0.2">
      <c r="A1608" s="57"/>
      <c r="B1608" s="60"/>
      <c r="C1608" s="63"/>
      <c r="D1608" s="53"/>
      <c r="E1608" s="53"/>
      <c r="F1608" s="148"/>
      <c r="G1608" s="148"/>
      <c r="H1608" s="57"/>
      <c r="I1608" s="57"/>
      <c r="J1608" s="57"/>
      <c r="K1608" s="57"/>
      <c r="L1608" s="56"/>
      <c r="M1608" s="56"/>
      <c r="N1608" s="56"/>
      <c r="O1608" s="50"/>
    </row>
    <row r="1609" spans="1:16" x14ac:dyDescent="0.2">
      <c r="A1609" s="149"/>
      <c r="B1609" s="149"/>
      <c r="C1609" s="149"/>
      <c r="D1609" s="149"/>
      <c r="E1609" s="149"/>
      <c r="F1609" s="50"/>
      <c r="G1609" s="149"/>
      <c r="H1609" s="149"/>
      <c r="I1609" s="149"/>
      <c r="J1609" s="149"/>
      <c r="K1609" s="149"/>
      <c r="L1609" s="61"/>
      <c r="M1609" s="61"/>
      <c r="N1609" s="49"/>
      <c r="O1609" s="50"/>
    </row>
    <row r="1610" spans="1:16" x14ac:dyDescent="0.2">
      <c r="A1610" s="35"/>
      <c r="B1610" s="47"/>
      <c r="C1610" s="35"/>
      <c r="D1610" s="35"/>
      <c r="E1610" s="35"/>
      <c r="F1610" s="35"/>
      <c r="G1610" s="34"/>
      <c r="H1610" s="34"/>
      <c r="I1610" s="47"/>
      <c r="J1610" s="35"/>
      <c r="K1610" s="47"/>
      <c r="L1610" s="49"/>
      <c r="M1610" s="49"/>
      <c r="N1610" s="49"/>
      <c r="O1610" s="50"/>
      <c r="P1610" s="21"/>
    </row>
    <row r="1611" spans="1:16" x14ac:dyDescent="0.2">
      <c r="A1611" s="35"/>
      <c r="B1611" s="47"/>
      <c r="C1611" s="47"/>
      <c r="D1611" s="35"/>
      <c r="E1611" s="47"/>
      <c r="F1611" s="35"/>
      <c r="G1611" s="34"/>
      <c r="H1611" s="34"/>
      <c r="I1611" s="47"/>
      <c r="J1611" s="35"/>
      <c r="K1611" s="47"/>
      <c r="L1611" s="49"/>
      <c r="M1611" s="49"/>
      <c r="N1611" s="49"/>
      <c r="O1611" s="51"/>
      <c r="P1611" s="21"/>
    </row>
    <row r="1612" spans="1:16" x14ac:dyDescent="0.2">
      <c r="A1612" s="35"/>
      <c r="B1612" s="47"/>
      <c r="C1612" s="47"/>
      <c r="D1612" s="35"/>
      <c r="E1612" s="47"/>
      <c r="F1612" s="35"/>
      <c r="G1612" s="34"/>
      <c r="H1612" s="34"/>
      <c r="I1612" s="47"/>
      <c r="J1612" s="35"/>
      <c r="K1612" s="47"/>
      <c r="L1612" s="49"/>
      <c r="M1612" s="49"/>
      <c r="N1612" s="49"/>
      <c r="O1612" s="51"/>
      <c r="P1612" s="21"/>
    </row>
    <row r="1613" spans="1:16" x14ac:dyDescent="0.2">
      <c r="A1613" s="35"/>
      <c r="B1613" s="47"/>
      <c r="C1613" s="47"/>
      <c r="D1613" s="35"/>
      <c r="E1613" s="47"/>
      <c r="F1613" s="35"/>
      <c r="G1613" s="34"/>
      <c r="H1613" s="34"/>
      <c r="I1613" s="47"/>
      <c r="J1613" s="35"/>
      <c r="K1613" s="47"/>
      <c r="L1613" s="49"/>
      <c r="M1613" s="49"/>
      <c r="N1613" s="49"/>
      <c r="O1613" s="51"/>
      <c r="P1613" s="21"/>
    </row>
    <row r="1614" spans="1:16" x14ac:dyDescent="0.2">
      <c r="A1614" s="35"/>
      <c r="B1614" s="47"/>
      <c r="C1614" s="47"/>
      <c r="D1614" s="35"/>
      <c r="E1614" s="47"/>
      <c r="F1614" s="35"/>
      <c r="G1614" s="34"/>
      <c r="H1614" s="34"/>
      <c r="I1614" s="47"/>
      <c r="J1614" s="35"/>
      <c r="K1614" s="47"/>
      <c r="L1614" s="49"/>
      <c r="M1614" s="49"/>
      <c r="N1614" s="49"/>
      <c r="O1614" s="51"/>
      <c r="P1614" s="21"/>
    </row>
    <row r="1615" spans="1:16" x14ac:dyDescent="0.2">
      <c r="A1615" s="35"/>
      <c r="B1615" s="47"/>
      <c r="C1615" s="47"/>
      <c r="D1615" s="35"/>
      <c r="E1615" s="47"/>
      <c r="F1615" s="35"/>
      <c r="G1615" s="34"/>
      <c r="H1615" s="34"/>
      <c r="I1615" s="47"/>
      <c r="J1615" s="35"/>
      <c r="K1615" s="47"/>
      <c r="L1615" s="49"/>
      <c r="M1615" s="49"/>
      <c r="N1615" s="49"/>
      <c r="O1615" s="51"/>
      <c r="P1615" s="21"/>
    </row>
    <row r="1616" spans="1:16" x14ac:dyDescent="0.2">
      <c r="A1616" s="35"/>
      <c r="B1616" s="47"/>
      <c r="C1616" s="47"/>
      <c r="D1616" s="35"/>
      <c r="E1616" s="47"/>
      <c r="F1616" s="50"/>
      <c r="G1616" s="34"/>
      <c r="H1616" s="34"/>
      <c r="I1616" s="47"/>
      <c r="J1616" s="35"/>
      <c r="K1616" s="47"/>
      <c r="L1616" s="49"/>
      <c r="M1616" s="49"/>
      <c r="N1616" s="49"/>
      <c r="O1616" s="51"/>
      <c r="P1616" s="21"/>
    </row>
    <row r="1617" spans="1:16" x14ac:dyDescent="0.2">
      <c r="A1617" s="35"/>
      <c r="B1617" s="47"/>
      <c r="C1617" s="47"/>
      <c r="D1617" s="35"/>
      <c r="E1617" s="47"/>
      <c r="F1617" s="50"/>
      <c r="G1617" s="34"/>
      <c r="H1617" s="34"/>
      <c r="I1617" s="47"/>
      <c r="J1617" s="35"/>
      <c r="K1617" s="47"/>
      <c r="L1617" s="49"/>
      <c r="M1617" s="49"/>
      <c r="N1617" s="49"/>
      <c r="O1617" s="51"/>
      <c r="P1617" s="21"/>
    </row>
    <row r="1618" spans="1:16" x14ac:dyDescent="0.2">
      <c r="A1618" s="35"/>
      <c r="B1618" s="47"/>
      <c r="C1618" s="47"/>
      <c r="D1618" s="35"/>
      <c r="E1618" s="47"/>
      <c r="F1618" s="50"/>
      <c r="G1618" s="34"/>
      <c r="H1618" s="34"/>
      <c r="I1618" s="47"/>
      <c r="J1618" s="35"/>
      <c r="K1618" s="47"/>
      <c r="L1618" s="52"/>
      <c r="M1618" s="52"/>
      <c r="N1618" s="52"/>
      <c r="O1618" s="51"/>
      <c r="P1618" s="21"/>
    </row>
    <row r="1619" spans="1:16" x14ac:dyDescent="0.2">
      <c r="A1619" s="35"/>
      <c r="B1619" s="47"/>
      <c r="C1619" s="47"/>
      <c r="D1619" s="35"/>
      <c r="E1619" s="47"/>
      <c r="F1619" s="35"/>
      <c r="G1619" s="35"/>
      <c r="H1619" s="35"/>
      <c r="I1619" s="47"/>
      <c r="J1619" s="35"/>
      <c r="K1619" s="47"/>
      <c r="L1619" s="49"/>
      <c r="M1619" s="49"/>
      <c r="N1619" s="49"/>
      <c r="O1619" s="51"/>
      <c r="P1619" s="21"/>
    </row>
    <row r="1620" spans="1:16" x14ac:dyDescent="0.2">
      <c r="A1620" s="35"/>
      <c r="B1620" s="47"/>
      <c r="C1620" s="47"/>
      <c r="D1620" s="35"/>
      <c r="E1620" s="47"/>
      <c r="F1620" s="35"/>
      <c r="G1620" s="34"/>
      <c r="H1620" s="34"/>
      <c r="I1620" s="47"/>
      <c r="J1620" s="35"/>
      <c r="K1620" s="47"/>
      <c r="L1620" s="52"/>
      <c r="M1620" s="52"/>
      <c r="N1620" s="52"/>
      <c r="O1620" s="51"/>
      <c r="P1620" s="21"/>
    </row>
    <row r="1621" spans="1:16" x14ac:dyDescent="0.2">
      <c r="A1621" s="35"/>
      <c r="B1621" s="47"/>
      <c r="C1621" s="47"/>
      <c r="D1621" s="35"/>
      <c r="E1621" s="47"/>
      <c r="F1621" s="35"/>
      <c r="G1621" s="34"/>
      <c r="H1621" s="34"/>
      <c r="I1621" s="47"/>
      <c r="J1621" s="35"/>
      <c r="K1621" s="47"/>
      <c r="L1621" s="52"/>
      <c r="M1621" s="52"/>
      <c r="N1621" s="52"/>
      <c r="O1621" s="51"/>
      <c r="P1621" s="21"/>
    </row>
    <row r="1622" spans="1:16" x14ac:dyDescent="0.2">
      <c r="A1622" s="35"/>
      <c r="B1622" s="47"/>
      <c r="C1622" s="47"/>
      <c r="D1622" s="35"/>
      <c r="E1622" s="47"/>
      <c r="F1622" s="35"/>
      <c r="G1622" s="35"/>
      <c r="H1622" s="35"/>
      <c r="I1622" s="47"/>
      <c r="J1622" s="35"/>
      <c r="K1622" s="47"/>
      <c r="L1622" s="49"/>
      <c r="M1622" s="49"/>
      <c r="N1622" s="49"/>
      <c r="O1622" s="50"/>
      <c r="P1622" s="21"/>
    </row>
    <row r="1623" spans="1:16" x14ac:dyDescent="0.2">
      <c r="A1623" s="35"/>
      <c r="B1623" s="47"/>
      <c r="C1623" s="47"/>
      <c r="D1623" s="35"/>
      <c r="E1623" s="47"/>
      <c r="F1623" s="53"/>
      <c r="G1623" s="35"/>
      <c r="H1623" s="35"/>
      <c r="I1623" s="47"/>
      <c r="J1623" s="35"/>
      <c r="K1623" s="47"/>
      <c r="L1623" s="49"/>
      <c r="M1623" s="49"/>
      <c r="N1623" s="49"/>
      <c r="O1623" s="50"/>
      <c r="P1623" s="21"/>
    </row>
    <row r="1624" spans="1:16" x14ac:dyDescent="0.2">
      <c r="A1624" s="35"/>
      <c r="B1624" s="47"/>
      <c r="C1624" s="47"/>
      <c r="D1624" s="35"/>
      <c r="E1624" s="47"/>
      <c r="F1624" s="53"/>
      <c r="G1624" s="35"/>
      <c r="H1624" s="55"/>
      <c r="I1624" s="47"/>
      <c r="J1624" s="35"/>
      <c r="K1624" s="47"/>
      <c r="L1624" s="49"/>
      <c r="M1624" s="49"/>
      <c r="N1624" s="49"/>
      <c r="O1624" s="50"/>
      <c r="P1624" s="21"/>
    </row>
    <row r="1625" spans="1:16" x14ac:dyDescent="0.2">
      <c r="A1625" s="48"/>
      <c r="B1625" s="54"/>
      <c r="C1625" s="47"/>
      <c r="D1625" s="35"/>
      <c r="E1625" s="47"/>
      <c r="F1625" s="53"/>
      <c r="G1625" s="48"/>
      <c r="H1625" s="48"/>
      <c r="I1625" s="47"/>
      <c r="J1625" s="35"/>
      <c r="K1625" s="47"/>
      <c r="L1625" s="49"/>
      <c r="M1625" s="49"/>
      <c r="N1625" s="49"/>
      <c r="O1625" s="50"/>
      <c r="P1625" s="21"/>
    </row>
    <row r="1626" spans="1:16" x14ac:dyDescent="0.2">
      <c r="A1626" s="48"/>
      <c r="B1626" s="54"/>
      <c r="C1626" s="47"/>
      <c r="D1626" s="35"/>
      <c r="E1626" s="47"/>
      <c r="F1626" s="53"/>
      <c r="G1626" s="48"/>
      <c r="H1626" s="48"/>
      <c r="I1626" s="47"/>
      <c r="J1626" s="35"/>
      <c r="K1626" s="47"/>
      <c r="L1626" s="50"/>
      <c r="M1626" s="52"/>
      <c r="N1626" s="52"/>
      <c r="O1626" s="50"/>
    </row>
    <row r="1627" spans="1:16" x14ac:dyDescent="0.2">
      <c r="A1627" s="48"/>
      <c r="B1627" s="54"/>
      <c r="C1627" s="47"/>
      <c r="D1627" s="35"/>
      <c r="E1627" s="47"/>
      <c r="F1627" s="53"/>
      <c r="G1627" s="48"/>
      <c r="H1627" s="48"/>
      <c r="I1627" s="47"/>
      <c r="J1627" s="35"/>
      <c r="K1627" s="47"/>
      <c r="L1627" s="50"/>
      <c r="M1627" s="56"/>
      <c r="N1627" s="56"/>
      <c r="O1627" s="50"/>
    </row>
    <row r="1628" spans="1:16" x14ac:dyDescent="0.2">
      <c r="A1628" s="48"/>
      <c r="B1628" s="54"/>
      <c r="C1628" s="47"/>
      <c r="D1628" s="35"/>
      <c r="E1628" s="47"/>
      <c r="F1628" s="50"/>
      <c r="G1628" s="48"/>
      <c r="H1628" s="48"/>
      <c r="I1628" s="47"/>
      <c r="J1628" s="35"/>
      <c r="K1628" s="47"/>
      <c r="L1628" s="50"/>
      <c r="M1628" s="56"/>
      <c r="N1628" s="56"/>
      <c r="O1628" s="50"/>
    </row>
    <row r="1629" spans="1:16" x14ac:dyDescent="0.2">
      <c r="A1629" s="48"/>
      <c r="B1629" s="54"/>
      <c r="C1629" s="47"/>
      <c r="D1629" s="35"/>
      <c r="E1629" s="47"/>
      <c r="F1629" s="50"/>
      <c r="G1629" s="48"/>
      <c r="H1629" s="48"/>
      <c r="I1629" s="47"/>
      <c r="J1629" s="35"/>
      <c r="K1629" s="47"/>
      <c r="L1629" s="56"/>
      <c r="M1629" s="56"/>
      <c r="N1629" s="56"/>
      <c r="O1629" s="50"/>
    </row>
    <row r="1630" spans="1:16" x14ac:dyDescent="0.2">
      <c r="A1630" s="48"/>
      <c r="B1630" s="54"/>
      <c r="C1630" s="47"/>
      <c r="D1630" s="35"/>
      <c r="E1630" s="47"/>
      <c r="F1630" s="50"/>
      <c r="G1630" s="48"/>
      <c r="H1630" s="48"/>
      <c r="I1630" s="47"/>
      <c r="J1630" s="35"/>
      <c r="K1630" s="47"/>
      <c r="L1630" s="56"/>
      <c r="M1630" s="56"/>
      <c r="N1630" s="56"/>
      <c r="O1630" s="50"/>
    </row>
    <row r="1631" spans="1:16" x14ac:dyDescent="0.2">
      <c r="A1631" s="48"/>
      <c r="B1631" s="54"/>
      <c r="C1631" s="47"/>
      <c r="D1631" s="35"/>
      <c r="E1631" s="47"/>
      <c r="F1631" s="50"/>
      <c r="G1631" s="48"/>
      <c r="H1631" s="48"/>
      <c r="I1631" s="47"/>
      <c r="J1631" s="35"/>
      <c r="K1631" s="47"/>
      <c r="L1631" s="56"/>
      <c r="M1631" s="56"/>
      <c r="N1631" s="56"/>
      <c r="O1631" s="50"/>
    </row>
    <row r="1632" spans="1:16" x14ac:dyDescent="0.2">
      <c r="A1632" s="48"/>
      <c r="B1632" s="54"/>
      <c r="C1632" s="47"/>
      <c r="D1632" s="35"/>
      <c r="E1632" s="47"/>
      <c r="F1632" s="47"/>
      <c r="G1632" s="48"/>
      <c r="H1632" s="48"/>
      <c r="I1632" s="47"/>
      <c r="J1632" s="35"/>
      <c r="K1632" s="47"/>
      <c r="L1632" s="56"/>
      <c r="M1632" s="56"/>
      <c r="N1632" s="56"/>
      <c r="O1632" s="50"/>
    </row>
    <row r="1633" spans="1:16" x14ac:dyDescent="0.2">
      <c r="A1633" s="48"/>
      <c r="B1633" s="54"/>
      <c r="C1633" s="47"/>
      <c r="D1633" s="35"/>
      <c r="E1633" s="47"/>
      <c r="F1633" s="47"/>
      <c r="G1633" s="47"/>
      <c r="H1633" s="48"/>
      <c r="I1633" s="47"/>
      <c r="J1633" s="35"/>
      <c r="K1633" s="47"/>
      <c r="L1633" s="52"/>
      <c r="M1633" s="56"/>
      <c r="N1633" s="56"/>
      <c r="O1633" s="50"/>
    </row>
    <row r="1634" spans="1:16" x14ac:dyDescent="0.2">
      <c r="A1634" s="48"/>
      <c r="B1634" s="54"/>
      <c r="C1634" s="47"/>
      <c r="D1634" s="35"/>
      <c r="E1634" s="47"/>
      <c r="F1634" s="47"/>
      <c r="G1634" s="47"/>
      <c r="H1634" s="48"/>
      <c r="I1634" s="47"/>
      <c r="J1634" s="35"/>
      <c r="K1634" s="47"/>
      <c r="L1634" s="49"/>
      <c r="M1634" s="49"/>
      <c r="N1634" s="49"/>
      <c r="O1634" s="50"/>
      <c r="P1634" s="21"/>
    </row>
    <row r="1635" spans="1:16" x14ac:dyDescent="0.2">
      <c r="A1635" s="48"/>
      <c r="B1635" s="54"/>
      <c r="C1635" s="47"/>
      <c r="D1635" s="35"/>
      <c r="E1635" s="47"/>
      <c r="F1635" s="47"/>
      <c r="G1635" s="47"/>
      <c r="H1635" s="48"/>
      <c r="I1635" s="47"/>
      <c r="J1635" s="35"/>
      <c r="K1635" s="47"/>
      <c r="L1635" s="49"/>
      <c r="M1635" s="49"/>
      <c r="N1635" s="49"/>
      <c r="O1635" s="50"/>
      <c r="P1635" s="21"/>
    </row>
    <row r="1636" spans="1:16" x14ac:dyDescent="0.2">
      <c r="A1636" s="48"/>
      <c r="B1636" s="54"/>
      <c r="C1636" s="47"/>
      <c r="D1636" s="35"/>
      <c r="E1636" s="47"/>
      <c r="F1636" s="47"/>
      <c r="G1636" s="47"/>
      <c r="H1636" s="48"/>
      <c r="I1636" s="47"/>
      <c r="J1636" s="35"/>
      <c r="K1636" s="47"/>
      <c r="L1636" s="49"/>
      <c r="M1636" s="49"/>
      <c r="N1636" s="49"/>
      <c r="O1636" s="50"/>
      <c r="P1636" s="21"/>
    </row>
    <row r="1637" spans="1:16" x14ac:dyDescent="0.2">
      <c r="A1637" s="48"/>
      <c r="B1637" s="54"/>
      <c r="C1637" s="47"/>
      <c r="D1637" s="35"/>
      <c r="E1637" s="47"/>
      <c r="F1637" s="47"/>
      <c r="G1637" s="47"/>
      <c r="H1637" s="48"/>
      <c r="I1637" s="47"/>
      <c r="J1637" s="35"/>
      <c r="K1637" s="47"/>
      <c r="L1637" s="49"/>
      <c r="M1637" s="49"/>
      <c r="N1637" s="49"/>
      <c r="O1637" s="50"/>
      <c r="P1637" s="21"/>
    </row>
    <row r="1638" spans="1:16" x14ac:dyDescent="0.2">
      <c r="A1638" s="48"/>
      <c r="B1638" s="54"/>
      <c r="C1638" s="47"/>
      <c r="D1638" s="35"/>
      <c r="E1638" s="47"/>
      <c r="F1638" s="35"/>
      <c r="G1638" s="35"/>
      <c r="H1638" s="35"/>
      <c r="I1638" s="47"/>
      <c r="J1638" s="35"/>
      <c r="K1638" s="47"/>
      <c r="L1638" s="49"/>
      <c r="M1638" s="49"/>
      <c r="N1638" s="49"/>
      <c r="O1638" s="50"/>
      <c r="P1638" s="21"/>
    </row>
    <row r="1639" spans="1:16" x14ac:dyDescent="0.2">
      <c r="A1639" s="51"/>
      <c r="B1639" s="58"/>
      <c r="C1639" s="59"/>
      <c r="D1639" s="50"/>
      <c r="E1639" s="50"/>
      <c r="F1639" s="50"/>
      <c r="G1639" s="50"/>
      <c r="H1639" s="59"/>
      <c r="I1639" s="50"/>
      <c r="J1639" s="50"/>
      <c r="K1639" s="50"/>
      <c r="L1639" s="50"/>
      <c r="M1639" s="50"/>
      <c r="N1639" s="50"/>
      <c r="O1639" s="50"/>
    </row>
    <row r="1640" spans="1:16" ht="15" x14ac:dyDescent="0.2">
      <c r="A1640" s="57"/>
      <c r="B1640" s="60"/>
      <c r="C1640" s="63"/>
      <c r="D1640" s="53"/>
      <c r="E1640" s="53"/>
      <c r="F1640" s="148"/>
      <c r="G1640" s="148"/>
      <c r="H1640" s="57"/>
      <c r="I1640" s="57"/>
      <c r="J1640" s="57"/>
      <c r="K1640" s="57"/>
      <c r="L1640" s="56"/>
      <c r="M1640" s="56"/>
      <c r="N1640" s="56"/>
      <c r="O1640" s="50"/>
    </row>
    <row r="1641" spans="1:16" x14ac:dyDescent="0.2">
      <c r="A1641" s="149"/>
      <c r="B1641" s="149"/>
      <c r="C1641" s="149"/>
      <c r="D1641" s="149"/>
      <c r="E1641" s="149"/>
      <c r="F1641" s="50"/>
      <c r="G1641" s="149"/>
      <c r="H1641" s="149"/>
      <c r="I1641" s="149"/>
      <c r="J1641" s="149"/>
      <c r="K1641" s="149"/>
      <c r="L1641" s="61"/>
      <c r="M1641" s="61"/>
      <c r="N1641" s="49"/>
      <c r="O1641" s="50"/>
    </row>
    <row r="1642" spans="1:16" x14ac:dyDescent="0.2">
      <c r="A1642" s="35"/>
      <c r="B1642" s="47"/>
      <c r="C1642" s="35"/>
      <c r="D1642" s="35"/>
      <c r="E1642" s="35"/>
      <c r="F1642" s="35"/>
      <c r="G1642" s="34"/>
      <c r="H1642" s="34"/>
      <c r="I1642" s="47"/>
      <c r="J1642" s="35"/>
      <c r="K1642" s="47"/>
      <c r="L1642" s="49"/>
      <c r="M1642" s="49"/>
      <c r="N1642" s="49"/>
      <c r="O1642" s="50"/>
      <c r="P1642" s="21"/>
    </row>
    <row r="1643" spans="1:16" x14ac:dyDescent="0.2">
      <c r="A1643" s="35"/>
      <c r="B1643" s="47"/>
      <c r="C1643" s="47"/>
      <c r="D1643" s="35"/>
      <c r="E1643" s="47"/>
      <c r="F1643" s="35"/>
      <c r="G1643" s="34"/>
      <c r="H1643" s="34"/>
      <c r="I1643" s="47"/>
      <c r="J1643" s="35"/>
      <c r="K1643" s="47"/>
      <c r="L1643" s="49"/>
      <c r="M1643" s="49"/>
      <c r="N1643" s="49"/>
      <c r="O1643" s="51"/>
      <c r="P1643" s="21"/>
    </row>
    <row r="1644" spans="1:16" x14ac:dyDescent="0.2">
      <c r="A1644" s="35"/>
      <c r="B1644" s="47"/>
      <c r="C1644" s="47"/>
      <c r="D1644" s="35"/>
      <c r="E1644" s="47"/>
      <c r="F1644" s="35"/>
      <c r="G1644" s="34"/>
      <c r="H1644" s="34"/>
      <c r="I1644" s="47"/>
      <c r="J1644" s="35"/>
      <c r="K1644" s="47"/>
      <c r="L1644" s="49"/>
      <c r="M1644" s="49"/>
      <c r="N1644" s="49"/>
      <c r="O1644" s="51"/>
      <c r="P1644" s="21"/>
    </row>
    <row r="1645" spans="1:16" x14ac:dyDescent="0.2">
      <c r="A1645" s="35"/>
      <c r="B1645" s="47"/>
      <c r="C1645" s="47"/>
      <c r="D1645" s="35"/>
      <c r="E1645" s="47"/>
      <c r="F1645" s="35"/>
      <c r="G1645" s="34"/>
      <c r="H1645" s="34"/>
      <c r="I1645" s="47"/>
      <c r="J1645" s="35"/>
      <c r="K1645" s="47"/>
      <c r="L1645" s="49"/>
      <c r="M1645" s="49"/>
      <c r="N1645" s="49"/>
      <c r="O1645" s="51"/>
      <c r="P1645" s="21"/>
    </row>
    <row r="1646" spans="1:16" x14ac:dyDescent="0.2">
      <c r="A1646" s="35"/>
      <c r="B1646" s="47"/>
      <c r="C1646" s="47"/>
      <c r="D1646" s="35"/>
      <c r="E1646" s="47"/>
      <c r="F1646" s="35"/>
      <c r="G1646" s="34"/>
      <c r="H1646" s="34"/>
      <c r="I1646" s="47"/>
      <c r="J1646" s="35"/>
      <c r="K1646" s="47"/>
      <c r="L1646" s="49"/>
      <c r="M1646" s="49"/>
      <c r="N1646" s="49"/>
      <c r="O1646" s="51"/>
      <c r="P1646" s="21"/>
    </row>
    <row r="1647" spans="1:16" x14ac:dyDescent="0.2">
      <c r="A1647" s="35"/>
      <c r="B1647" s="47"/>
      <c r="C1647" s="47"/>
      <c r="D1647" s="35"/>
      <c r="E1647" s="47"/>
      <c r="F1647" s="35"/>
      <c r="G1647" s="34"/>
      <c r="H1647" s="34"/>
      <c r="I1647" s="47"/>
      <c r="J1647" s="35"/>
      <c r="K1647" s="47"/>
      <c r="L1647" s="49"/>
      <c r="M1647" s="49"/>
      <c r="N1647" s="49"/>
      <c r="O1647" s="51"/>
      <c r="P1647" s="21"/>
    </row>
    <row r="1648" spans="1:16" x14ac:dyDescent="0.2">
      <c r="A1648" s="35"/>
      <c r="B1648" s="47"/>
      <c r="C1648" s="47"/>
      <c r="D1648" s="35"/>
      <c r="E1648" s="47"/>
      <c r="F1648" s="50"/>
      <c r="G1648" s="34"/>
      <c r="H1648" s="34"/>
      <c r="I1648" s="47"/>
      <c r="J1648" s="35"/>
      <c r="K1648" s="47"/>
      <c r="L1648" s="49"/>
      <c r="M1648" s="49"/>
      <c r="N1648" s="49"/>
      <c r="O1648" s="51"/>
      <c r="P1648" s="21"/>
    </row>
    <row r="1649" spans="1:16" x14ac:dyDescent="0.2">
      <c r="A1649" s="35"/>
      <c r="B1649" s="47"/>
      <c r="C1649" s="47"/>
      <c r="D1649" s="35"/>
      <c r="E1649" s="47"/>
      <c r="F1649" s="50"/>
      <c r="G1649" s="34"/>
      <c r="H1649" s="34"/>
      <c r="I1649" s="47"/>
      <c r="J1649" s="35"/>
      <c r="K1649" s="47"/>
      <c r="L1649" s="49"/>
      <c r="M1649" s="49"/>
      <c r="N1649" s="49"/>
      <c r="O1649" s="51"/>
      <c r="P1649" s="21"/>
    </row>
    <row r="1650" spans="1:16" x14ac:dyDescent="0.2">
      <c r="A1650" s="35"/>
      <c r="B1650" s="47"/>
      <c r="C1650" s="47"/>
      <c r="D1650" s="35"/>
      <c r="E1650" s="47"/>
      <c r="F1650" s="50"/>
      <c r="G1650" s="34"/>
      <c r="H1650" s="34"/>
      <c r="I1650" s="47"/>
      <c r="J1650" s="35"/>
      <c r="K1650" s="47"/>
      <c r="L1650" s="52"/>
      <c r="M1650" s="52"/>
      <c r="N1650" s="52"/>
      <c r="O1650" s="51"/>
      <c r="P1650" s="21"/>
    </row>
    <row r="1651" spans="1:16" x14ac:dyDescent="0.2">
      <c r="A1651" s="35"/>
      <c r="B1651" s="47"/>
      <c r="C1651" s="47"/>
      <c r="D1651" s="35"/>
      <c r="E1651" s="47"/>
      <c r="F1651" s="35"/>
      <c r="G1651" s="35"/>
      <c r="H1651" s="35"/>
      <c r="I1651" s="47"/>
      <c r="J1651" s="35"/>
      <c r="K1651" s="47"/>
      <c r="L1651" s="49"/>
      <c r="M1651" s="49"/>
      <c r="N1651" s="49"/>
      <c r="O1651" s="51"/>
      <c r="P1651" s="21"/>
    </row>
    <row r="1652" spans="1:16" x14ac:dyDescent="0.2">
      <c r="A1652" s="35"/>
      <c r="B1652" s="47"/>
      <c r="C1652" s="47"/>
      <c r="D1652" s="35"/>
      <c r="E1652" s="47"/>
      <c r="F1652" s="35"/>
      <c r="G1652" s="34"/>
      <c r="H1652" s="34"/>
      <c r="I1652" s="47"/>
      <c r="J1652" s="35"/>
      <c r="K1652" s="47"/>
      <c r="L1652" s="52"/>
      <c r="M1652" s="52"/>
      <c r="N1652" s="52"/>
      <c r="O1652" s="51"/>
      <c r="P1652" s="21"/>
    </row>
    <row r="1653" spans="1:16" x14ac:dyDescent="0.2">
      <c r="A1653" s="35"/>
      <c r="B1653" s="47"/>
      <c r="C1653" s="47"/>
      <c r="D1653" s="35"/>
      <c r="E1653" s="47"/>
      <c r="F1653" s="35"/>
      <c r="G1653" s="34"/>
      <c r="H1653" s="34"/>
      <c r="I1653" s="47"/>
      <c r="J1653" s="35"/>
      <c r="K1653" s="47"/>
      <c r="L1653" s="52"/>
      <c r="M1653" s="52"/>
      <c r="N1653" s="52"/>
      <c r="O1653" s="51"/>
      <c r="P1653" s="21"/>
    </row>
    <row r="1654" spans="1:16" x14ac:dyDescent="0.2">
      <c r="A1654" s="35"/>
      <c r="B1654" s="47"/>
      <c r="C1654" s="47"/>
      <c r="D1654" s="35"/>
      <c r="E1654" s="47"/>
      <c r="F1654" s="35"/>
      <c r="G1654" s="35"/>
      <c r="H1654" s="35"/>
      <c r="I1654" s="47"/>
      <c r="J1654" s="35"/>
      <c r="K1654" s="47"/>
      <c r="L1654" s="49"/>
      <c r="M1654" s="49"/>
      <c r="N1654" s="49"/>
      <c r="O1654" s="50"/>
      <c r="P1654" s="21"/>
    </row>
    <row r="1655" spans="1:16" x14ac:dyDescent="0.2">
      <c r="A1655" s="35"/>
      <c r="B1655" s="47"/>
      <c r="C1655" s="47"/>
      <c r="D1655" s="35"/>
      <c r="E1655" s="47"/>
      <c r="F1655" s="53"/>
      <c r="G1655" s="35"/>
      <c r="H1655" s="35"/>
      <c r="I1655" s="47"/>
      <c r="J1655" s="35"/>
      <c r="K1655" s="47"/>
      <c r="L1655" s="49"/>
      <c r="M1655" s="49"/>
      <c r="N1655" s="49"/>
      <c r="O1655" s="50"/>
      <c r="P1655" s="21"/>
    </row>
    <row r="1656" spans="1:16" x14ac:dyDescent="0.2">
      <c r="A1656" s="35"/>
      <c r="B1656" s="47"/>
      <c r="C1656" s="47"/>
      <c r="D1656" s="35"/>
      <c r="E1656" s="47"/>
      <c r="F1656" s="53"/>
      <c r="G1656" s="35"/>
      <c r="H1656" s="55"/>
      <c r="I1656" s="47"/>
      <c r="J1656" s="35"/>
      <c r="K1656" s="47"/>
      <c r="L1656" s="49"/>
      <c r="M1656" s="49"/>
      <c r="N1656" s="49"/>
      <c r="O1656" s="50"/>
      <c r="P1656" s="21"/>
    </row>
    <row r="1657" spans="1:16" x14ac:dyDescent="0.2">
      <c r="A1657" s="48"/>
      <c r="B1657" s="54"/>
      <c r="C1657" s="47"/>
      <c r="D1657" s="35"/>
      <c r="E1657" s="47"/>
      <c r="F1657" s="53"/>
      <c r="G1657" s="48"/>
      <c r="H1657" s="48"/>
      <c r="I1657" s="47"/>
      <c r="J1657" s="35"/>
      <c r="K1657" s="47"/>
      <c r="L1657" s="49"/>
      <c r="M1657" s="49"/>
      <c r="N1657" s="49"/>
      <c r="O1657" s="50"/>
      <c r="P1657" s="21"/>
    </row>
    <row r="1658" spans="1:16" x14ac:dyDescent="0.2">
      <c r="A1658" s="48"/>
      <c r="B1658" s="54"/>
      <c r="C1658" s="47"/>
      <c r="D1658" s="35"/>
      <c r="E1658" s="47"/>
      <c r="F1658" s="53"/>
      <c r="G1658" s="48"/>
      <c r="H1658" s="48"/>
      <c r="I1658" s="47"/>
      <c r="J1658" s="35"/>
      <c r="K1658" s="47"/>
      <c r="L1658" s="50"/>
      <c r="M1658" s="52"/>
      <c r="N1658" s="52"/>
      <c r="O1658" s="50"/>
    </row>
    <row r="1659" spans="1:16" x14ac:dyDescent="0.2">
      <c r="A1659" s="48"/>
      <c r="B1659" s="54"/>
      <c r="C1659" s="47"/>
      <c r="D1659" s="35"/>
      <c r="E1659" s="47"/>
      <c r="F1659" s="53"/>
      <c r="G1659" s="48"/>
      <c r="H1659" s="48"/>
      <c r="I1659" s="47"/>
      <c r="J1659" s="35"/>
      <c r="K1659" s="47"/>
      <c r="L1659" s="50"/>
      <c r="M1659" s="56"/>
      <c r="N1659" s="56"/>
      <c r="O1659" s="50"/>
    </row>
    <row r="1660" spans="1:16" x14ac:dyDescent="0.2">
      <c r="A1660" s="48"/>
      <c r="B1660" s="54"/>
      <c r="C1660" s="47"/>
      <c r="D1660" s="35"/>
      <c r="E1660" s="47"/>
      <c r="F1660" s="50"/>
      <c r="G1660" s="48"/>
      <c r="H1660" s="48"/>
      <c r="I1660" s="47"/>
      <c r="J1660" s="35"/>
      <c r="K1660" s="47"/>
      <c r="L1660" s="50"/>
      <c r="M1660" s="56"/>
      <c r="N1660" s="56"/>
      <c r="O1660" s="50"/>
    </row>
    <row r="1661" spans="1:16" x14ac:dyDescent="0.2">
      <c r="A1661" s="48"/>
      <c r="B1661" s="54"/>
      <c r="C1661" s="47"/>
      <c r="D1661" s="35"/>
      <c r="E1661" s="47"/>
      <c r="F1661" s="50"/>
      <c r="G1661" s="48"/>
      <c r="H1661" s="48"/>
      <c r="I1661" s="47"/>
      <c r="J1661" s="35"/>
      <c r="K1661" s="47"/>
      <c r="L1661" s="56"/>
      <c r="M1661" s="56"/>
      <c r="N1661" s="56"/>
      <c r="O1661" s="50"/>
    </row>
    <row r="1662" spans="1:16" x14ac:dyDescent="0.2">
      <c r="A1662" s="48"/>
      <c r="B1662" s="54"/>
      <c r="C1662" s="47"/>
      <c r="D1662" s="35"/>
      <c r="E1662" s="47"/>
      <c r="F1662" s="50"/>
      <c r="G1662" s="48"/>
      <c r="H1662" s="48"/>
      <c r="I1662" s="47"/>
      <c r="J1662" s="35"/>
      <c r="K1662" s="47"/>
      <c r="L1662" s="56"/>
      <c r="M1662" s="56"/>
      <c r="N1662" s="56"/>
      <c r="O1662" s="50"/>
    </row>
    <row r="1663" spans="1:16" x14ac:dyDescent="0.2">
      <c r="A1663" s="48"/>
      <c r="B1663" s="54"/>
      <c r="C1663" s="47"/>
      <c r="D1663" s="35"/>
      <c r="E1663" s="47"/>
      <c r="F1663" s="50"/>
      <c r="G1663" s="48"/>
      <c r="H1663" s="48"/>
      <c r="I1663" s="47"/>
      <c r="J1663" s="35"/>
      <c r="K1663" s="47"/>
      <c r="L1663" s="56"/>
      <c r="M1663" s="56"/>
      <c r="N1663" s="56"/>
      <c r="O1663" s="50"/>
    </row>
    <row r="1664" spans="1:16" x14ac:dyDescent="0.2">
      <c r="A1664" s="48"/>
      <c r="B1664" s="54"/>
      <c r="C1664" s="47"/>
      <c r="D1664" s="35"/>
      <c r="E1664" s="47"/>
      <c r="F1664" s="47"/>
      <c r="G1664" s="48"/>
      <c r="H1664" s="48"/>
      <c r="I1664" s="47"/>
      <c r="J1664" s="35"/>
      <c r="K1664" s="47"/>
      <c r="L1664" s="56"/>
      <c r="M1664" s="56"/>
      <c r="N1664" s="56"/>
      <c r="O1664" s="50"/>
    </row>
    <row r="1665" spans="1:16" x14ac:dyDescent="0.2">
      <c r="A1665" s="48"/>
      <c r="B1665" s="54"/>
      <c r="C1665" s="47"/>
      <c r="D1665" s="35"/>
      <c r="E1665" s="47"/>
      <c r="F1665" s="47"/>
      <c r="G1665" s="47"/>
      <c r="H1665" s="48"/>
      <c r="I1665" s="47"/>
      <c r="J1665" s="35"/>
      <c r="K1665" s="47"/>
      <c r="L1665" s="52"/>
      <c r="M1665" s="56"/>
      <c r="N1665" s="56"/>
      <c r="O1665" s="50"/>
    </row>
    <row r="1666" spans="1:16" x14ac:dyDescent="0.2">
      <c r="A1666" s="48"/>
      <c r="B1666" s="54"/>
      <c r="C1666" s="47"/>
      <c r="D1666" s="35"/>
      <c r="E1666" s="47"/>
      <c r="F1666" s="47"/>
      <c r="G1666" s="47"/>
      <c r="H1666" s="48"/>
      <c r="I1666" s="47"/>
      <c r="J1666" s="35"/>
      <c r="K1666" s="47"/>
      <c r="L1666" s="49"/>
      <c r="M1666" s="49"/>
      <c r="N1666" s="49"/>
      <c r="O1666" s="50"/>
      <c r="P1666" s="21"/>
    </row>
    <row r="1667" spans="1:16" x14ac:dyDescent="0.2">
      <c r="A1667" s="48"/>
      <c r="B1667" s="54"/>
      <c r="C1667" s="47"/>
      <c r="D1667" s="35"/>
      <c r="E1667" s="47"/>
      <c r="F1667" s="47"/>
      <c r="G1667" s="47"/>
      <c r="H1667" s="48"/>
      <c r="I1667" s="47"/>
      <c r="J1667" s="35"/>
      <c r="K1667" s="47"/>
      <c r="L1667" s="49"/>
      <c r="M1667" s="49"/>
      <c r="N1667" s="49"/>
      <c r="O1667" s="50"/>
      <c r="P1667" s="21"/>
    </row>
    <row r="1668" spans="1:16" x14ac:dyDescent="0.2">
      <c r="A1668" s="48"/>
      <c r="B1668" s="54"/>
      <c r="C1668" s="47"/>
      <c r="D1668" s="35"/>
      <c r="E1668" s="47"/>
      <c r="F1668" s="47"/>
      <c r="G1668" s="47"/>
      <c r="H1668" s="48"/>
      <c r="I1668" s="47"/>
      <c r="J1668" s="35"/>
      <c r="K1668" s="47"/>
      <c r="L1668" s="49"/>
      <c r="M1668" s="49"/>
      <c r="N1668" s="49"/>
      <c r="O1668" s="50"/>
      <c r="P1668" s="21"/>
    </row>
    <row r="1669" spans="1:16" x14ac:dyDescent="0.2">
      <c r="A1669" s="48"/>
      <c r="B1669" s="54"/>
      <c r="C1669" s="47"/>
      <c r="D1669" s="35"/>
      <c r="E1669" s="47"/>
      <c r="F1669" s="47"/>
      <c r="G1669" s="47"/>
      <c r="H1669" s="48"/>
      <c r="I1669" s="47"/>
      <c r="J1669" s="35"/>
      <c r="K1669" s="47"/>
      <c r="L1669" s="49"/>
      <c r="M1669" s="49"/>
      <c r="N1669" s="49"/>
      <c r="O1669" s="50"/>
      <c r="P1669" s="21"/>
    </row>
    <row r="1670" spans="1:16" x14ac:dyDescent="0.2">
      <c r="A1670" s="48"/>
      <c r="B1670" s="54"/>
      <c r="C1670" s="47"/>
      <c r="D1670" s="35"/>
      <c r="E1670" s="47"/>
      <c r="F1670" s="35"/>
      <c r="G1670" s="35"/>
      <c r="H1670" s="35"/>
      <c r="I1670" s="47"/>
      <c r="J1670" s="35"/>
      <c r="K1670" s="47"/>
      <c r="L1670" s="49"/>
      <c r="M1670" s="49"/>
      <c r="N1670" s="49"/>
      <c r="O1670" s="50"/>
      <c r="P1670" s="21"/>
    </row>
    <row r="1671" spans="1:16" x14ac:dyDescent="0.2">
      <c r="A1671" s="51"/>
      <c r="B1671" s="58"/>
      <c r="C1671" s="59"/>
      <c r="D1671" s="50"/>
      <c r="E1671" s="50"/>
      <c r="F1671" s="50"/>
      <c r="G1671" s="50"/>
      <c r="H1671" s="59"/>
      <c r="I1671" s="50"/>
      <c r="J1671" s="50"/>
      <c r="K1671" s="50"/>
      <c r="L1671" s="50"/>
      <c r="M1671" s="50"/>
      <c r="N1671" s="50"/>
      <c r="O1671" s="50"/>
    </row>
    <row r="1672" spans="1:16" ht="15" x14ac:dyDescent="0.2">
      <c r="A1672" s="57"/>
      <c r="B1672" s="60"/>
      <c r="C1672" s="63"/>
      <c r="D1672" s="53"/>
      <c r="E1672" s="53"/>
      <c r="F1672" s="148"/>
      <c r="G1672" s="148"/>
      <c r="H1672" s="57"/>
      <c r="I1672" s="57"/>
      <c r="J1672" s="57"/>
      <c r="K1672" s="57"/>
      <c r="L1672" s="56"/>
      <c r="M1672" s="56"/>
      <c r="N1672" s="56"/>
      <c r="O1672" s="50"/>
    </row>
    <row r="1673" spans="1:16" x14ac:dyDescent="0.2">
      <c r="A1673" s="149"/>
      <c r="B1673" s="149"/>
      <c r="C1673" s="149"/>
      <c r="D1673" s="149"/>
      <c r="E1673" s="149"/>
      <c r="F1673" s="50"/>
      <c r="G1673" s="149"/>
      <c r="H1673" s="149"/>
      <c r="I1673" s="149"/>
      <c r="J1673" s="149"/>
      <c r="K1673" s="149"/>
      <c r="L1673" s="61"/>
      <c r="M1673" s="61"/>
      <c r="N1673" s="49"/>
      <c r="O1673" s="50"/>
    </row>
    <row r="1674" spans="1:16" x14ac:dyDescent="0.2">
      <c r="A1674" s="35"/>
      <c r="B1674" s="47"/>
      <c r="C1674" s="35"/>
      <c r="D1674" s="35"/>
      <c r="E1674" s="35"/>
      <c r="F1674" s="35"/>
      <c r="G1674" s="34"/>
      <c r="H1674" s="34"/>
      <c r="I1674" s="47"/>
      <c r="J1674" s="35"/>
      <c r="K1674" s="47"/>
      <c r="L1674" s="49"/>
      <c r="M1674" s="49"/>
      <c r="N1674" s="49"/>
      <c r="O1674" s="50"/>
      <c r="P1674" s="21"/>
    </row>
    <row r="1675" spans="1:16" x14ac:dyDescent="0.2">
      <c r="A1675" s="35"/>
      <c r="B1675" s="47"/>
      <c r="C1675" s="47"/>
      <c r="D1675" s="35"/>
      <c r="E1675" s="47"/>
      <c r="F1675" s="35"/>
      <c r="G1675" s="50"/>
      <c r="H1675" s="50"/>
      <c r="I1675" s="47"/>
      <c r="J1675" s="35"/>
      <c r="K1675" s="47"/>
      <c r="L1675" s="49"/>
      <c r="M1675" s="49"/>
      <c r="N1675" s="49"/>
      <c r="O1675" s="51"/>
      <c r="P1675" s="21"/>
    </row>
    <row r="1676" spans="1:16" x14ac:dyDescent="0.2">
      <c r="A1676" s="35"/>
      <c r="B1676" s="47"/>
      <c r="C1676" s="47"/>
      <c r="D1676" s="35"/>
      <c r="E1676" s="47"/>
      <c r="F1676" s="35"/>
      <c r="G1676" s="50"/>
      <c r="H1676" s="50"/>
      <c r="I1676" s="47"/>
      <c r="J1676" s="35"/>
      <c r="K1676" s="47"/>
      <c r="L1676" s="49"/>
      <c r="M1676" s="49"/>
      <c r="N1676" s="49"/>
      <c r="O1676" s="51"/>
      <c r="P1676" s="21"/>
    </row>
    <row r="1677" spans="1:16" x14ac:dyDescent="0.2">
      <c r="A1677" s="35"/>
      <c r="B1677" s="47"/>
      <c r="C1677" s="47"/>
      <c r="D1677" s="35"/>
      <c r="E1677" s="47"/>
      <c r="F1677" s="35"/>
      <c r="G1677" s="34"/>
      <c r="H1677" s="34"/>
      <c r="I1677" s="47"/>
      <c r="J1677" s="35"/>
      <c r="K1677" s="47"/>
      <c r="L1677" s="49"/>
      <c r="M1677" s="49"/>
      <c r="N1677" s="49"/>
      <c r="O1677" s="51"/>
      <c r="P1677" s="21"/>
    </row>
    <row r="1678" spans="1:16" x14ac:dyDescent="0.2">
      <c r="A1678" s="35"/>
      <c r="B1678" s="47"/>
      <c r="C1678" s="47"/>
      <c r="D1678" s="35"/>
      <c r="E1678" s="47"/>
      <c r="F1678" s="35"/>
      <c r="G1678" s="34"/>
      <c r="H1678" s="34"/>
      <c r="I1678" s="47"/>
      <c r="J1678" s="35"/>
      <c r="K1678" s="47"/>
      <c r="L1678" s="49"/>
      <c r="M1678" s="49"/>
      <c r="N1678" s="49"/>
      <c r="O1678" s="51"/>
      <c r="P1678" s="21"/>
    </row>
    <row r="1679" spans="1:16" x14ac:dyDescent="0.2">
      <c r="A1679" s="35"/>
      <c r="B1679" s="47"/>
      <c r="C1679" s="47"/>
      <c r="D1679" s="35"/>
      <c r="E1679" s="47"/>
      <c r="F1679" s="35"/>
      <c r="G1679" s="34"/>
      <c r="H1679" s="34"/>
      <c r="I1679" s="47"/>
      <c r="J1679" s="35"/>
      <c r="K1679" s="47"/>
      <c r="L1679" s="49"/>
      <c r="M1679" s="49"/>
      <c r="N1679" s="49"/>
      <c r="O1679" s="51"/>
      <c r="P1679" s="21"/>
    </row>
    <row r="1680" spans="1:16" x14ac:dyDescent="0.2">
      <c r="A1680" s="35"/>
      <c r="B1680" s="47"/>
      <c r="C1680" s="47"/>
      <c r="D1680" s="35"/>
      <c r="E1680" s="47"/>
      <c r="F1680" s="50"/>
      <c r="G1680" s="34"/>
      <c r="H1680" s="34"/>
      <c r="I1680" s="47"/>
      <c r="J1680" s="35"/>
      <c r="K1680" s="47"/>
      <c r="L1680" s="49"/>
      <c r="M1680" s="49"/>
      <c r="N1680" s="49"/>
      <c r="O1680" s="51"/>
      <c r="P1680" s="21"/>
    </row>
    <row r="1681" spans="1:16" x14ac:dyDescent="0.2">
      <c r="A1681" s="35"/>
      <c r="B1681" s="47"/>
      <c r="C1681" s="47"/>
      <c r="D1681" s="35"/>
      <c r="E1681" s="47"/>
      <c r="F1681" s="50"/>
      <c r="G1681" s="34"/>
      <c r="H1681" s="34"/>
      <c r="I1681" s="47"/>
      <c r="J1681" s="35"/>
      <c r="K1681" s="47"/>
      <c r="L1681" s="49"/>
      <c r="M1681" s="49"/>
      <c r="N1681" s="49"/>
      <c r="O1681" s="51"/>
      <c r="P1681" s="21"/>
    </row>
    <row r="1682" spans="1:16" x14ac:dyDescent="0.2">
      <c r="A1682" s="35"/>
      <c r="B1682" s="47"/>
      <c r="C1682" s="47"/>
      <c r="D1682" s="35"/>
      <c r="E1682" s="47"/>
      <c r="F1682" s="50"/>
      <c r="G1682" s="34"/>
      <c r="H1682" s="34"/>
      <c r="I1682" s="47"/>
      <c r="J1682" s="35"/>
      <c r="K1682" s="47"/>
      <c r="L1682" s="52"/>
      <c r="M1682" s="52"/>
      <c r="N1682" s="52"/>
      <c r="O1682" s="51"/>
      <c r="P1682" s="21"/>
    </row>
    <row r="1683" spans="1:16" x14ac:dyDescent="0.2">
      <c r="A1683" s="35"/>
      <c r="B1683" s="47"/>
      <c r="C1683" s="47"/>
      <c r="D1683" s="35"/>
      <c r="E1683" s="47"/>
      <c r="F1683" s="35"/>
      <c r="G1683" s="34"/>
      <c r="H1683" s="34"/>
      <c r="I1683" s="47"/>
      <c r="J1683" s="35"/>
      <c r="K1683" s="47"/>
      <c r="L1683" s="49"/>
      <c r="M1683" s="49"/>
      <c r="N1683" s="49"/>
      <c r="O1683" s="51"/>
      <c r="P1683" s="21"/>
    </row>
    <row r="1684" spans="1:16" x14ac:dyDescent="0.2">
      <c r="A1684" s="35"/>
      <c r="B1684" s="47"/>
      <c r="C1684" s="47"/>
      <c r="D1684" s="35"/>
      <c r="E1684" s="47"/>
      <c r="F1684" s="35"/>
      <c r="G1684" s="34"/>
      <c r="H1684" s="34"/>
      <c r="I1684" s="47"/>
      <c r="J1684" s="35"/>
      <c r="K1684" s="47"/>
      <c r="L1684" s="52"/>
      <c r="M1684" s="52"/>
      <c r="N1684" s="52"/>
      <c r="O1684" s="51"/>
      <c r="P1684" s="21"/>
    </row>
    <row r="1685" spans="1:16" x14ac:dyDescent="0.2">
      <c r="A1685" s="35"/>
      <c r="B1685" s="47"/>
      <c r="C1685" s="47"/>
      <c r="D1685" s="35"/>
      <c r="E1685" s="47"/>
      <c r="F1685" s="35"/>
      <c r="G1685" s="35"/>
      <c r="H1685" s="35"/>
      <c r="I1685" s="47"/>
      <c r="J1685" s="35"/>
      <c r="K1685" s="47"/>
      <c r="L1685" s="52"/>
      <c r="M1685" s="52"/>
      <c r="N1685" s="52"/>
      <c r="O1685" s="51"/>
      <c r="P1685" s="21"/>
    </row>
    <row r="1686" spans="1:16" x14ac:dyDescent="0.2">
      <c r="A1686" s="35"/>
      <c r="B1686" s="47"/>
      <c r="C1686" s="47"/>
      <c r="D1686" s="35"/>
      <c r="E1686" s="47"/>
      <c r="F1686" s="35"/>
      <c r="G1686" s="34"/>
      <c r="H1686" s="34"/>
      <c r="I1686" s="47"/>
      <c r="J1686" s="35"/>
      <c r="K1686" s="47"/>
      <c r="L1686" s="49"/>
      <c r="M1686" s="49"/>
      <c r="N1686" s="49"/>
      <c r="O1686" s="50"/>
      <c r="P1686" s="21"/>
    </row>
    <row r="1687" spans="1:16" x14ac:dyDescent="0.2">
      <c r="A1687" s="35"/>
      <c r="B1687" s="47"/>
      <c r="C1687" s="47"/>
      <c r="D1687" s="35"/>
      <c r="E1687" s="47"/>
      <c r="F1687" s="53"/>
      <c r="G1687" s="34"/>
      <c r="H1687" s="34"/>
      <c r="I1687" s="47"/>
      <c r="J1687" s="35"/>
      <c r="K1687" s="47"/>
      <c r="L1687" s="49"/>
      <c r="M1687" s="49"/>
      <c r="N1687" s="49"/>
      <c r="O1687" s="50"/>
      <c r="P1687" s="21"/>
    </row>
    <row r="1688" spans="1:16" x14ac:dyDescent="0.2">
      <c r="A1688" s="35"/>
      <c r="B1688" s="47"/>
      <c r="C1688" s="47"/>
      <c r="D1688" s="35"/>
      <c r="E1688" s="47"/>
      <c r="F1688" s="53"/>
      <c r="G1688" s="35"/>
      <c r="H1688" s="35"/>
      <c r="I1688" s="47"/>
      <c r="J1688" s="35"/>
      <c r="K1688" s="47"/>
      <c r="L1688" s="49"/>
      <c r="M1688" s="49"/>
      <c r="N1688" s="49"/>
      <c r="O1688" s="50"/>
      <c r="P1688" s="21"/>
    </row>
    <row r="1689" spans="1:16" x14ac:dyDescent="0.2">
      <c r="A1689" s="48"/>
      <c r="B1689" s="54"/>
      <c r="C1689" s="47"/>
      <c r="D1689" s="35"/>
      <c r="E1689" s="47"/>
      <c r="F1689" s="53"/>
      <c r="G1689" s="35"/>
      <c r="H1689" s="35"/>
      <c r="I1689" s="47"/>
      <c r="J1689" s="35"/>
      <c r="K1689" s="47"/>
      <c r="L1689" s="49"/>
      <c r="M1689" s="49"/>
      <c r="N1689" s="49"/>
      <c r="O1689" s="50"/>
      <c r="P1689" s="21"/>
    </row>
    <row r="1690" spans="1:16" x14ac:dyDescent="0.2">
      <c r="A1690" s="48"/>
      <c r="B1690" s="54"/>
      <c r="C1690" s="47"/>
      <c r="D1690" s="35"/>
      <c r="E1690" s="47"/>
      <c r="F1690" s="53"/>
      <c r="G1690" s="35"/>
      <c r="H1690" s="55"/>
      <c r="I1690" s="47"/>
      <c r="J1690" s="35"/>
      <c r="K1690" s="47"/>
      <c r="L1690" s="50"/>
      <c r="M1690" s="52"/>
      <c r="N1690" s="52"/>
      <c r="O1690" s="50"/>
    </row>
    <row r="1691" spans="1:16" x14ac:dyDescent="0.2">
      <c r="A1691" s="48"/>
      <c r="B1691" s="54"/>
      <c r="C1691" s="47"/>
      <c r="D1691" s="35"/>
      <c r="E1691" s="47"/>
      <c r="F1691" s="53"/>
      <c r="G1691" s="48"/>
      <c r="H1691" s="48"/>
      <c r="I1691" s="47"/>
      <c r="J1691" s="35"/>
      <c r="K1691" s="47"/>
      <c r="L1691" s="50"/>
      <c r="M1691" s="56"/>
      <c r="N1691" s="56"/>
      <c r="O1691" s="50"/>
    </row>
    <row r="1692" spans="1:16" x14ac:dyDescent="0.2">
      <c r="A1692" s="48"/>
      <c r="B1692" s="54"/>
      <c r="C1692" s="47"/>
      <c r="D1692" s="35"/>
      <c r="E1692" s="47"/>
      <c r="F1692" s="50"/>
      <c r="G1692" s="48"/>
      <c r="H1692" s="48"/>
      <c r="I1692" s="47"/>
      <c r="J1692" s="35"/>
      <c r="K1692" s="47"/>
      <c r="L1692" s="50"/>
      <c r="M1692" s="56"/>
      <c r="N1692" s="56"/>
      <c r="O1692" s="50"/>
    </row>
    <row r="1693" spans="1:16" x14ac:dyDescent="0.2">
      <c r="A1693" s="48"/>
      <c r="B1693" s="54"/>
      <c r="C1693" s="47"/>
      <c r="D1693" s="35"/>
      <c r="E1693" s="47"/>
      <c r="F1693" s="50"/>
      <c r="G1693" s="48"/>
      <c r="H1693" s="48"/>
      <c r="I1693" s="47"/>
      <c r="J1693" s="35"/>
      <c r="K1693" s="47"/>
      <c r="L1693" s="56"/>
      <c r="M1693" s="56"/>
      <c r="N1693" s="56"/>
      <c r="O1693" s="50"/>
    </row>
    <row r="1694" spans="1:16" x14ac:dyDescent="0.2">
      <c r="A1694" s="48"/>
      <c r="B1694" s="54"/>
      <c r="C1694" s="47"/>
      <c r="D1694" s="35"/>
      <c r="E1694" s="47"/>
      <c r="F1694" s="50"/>
      <c r="G1694" s="48"/>
      <c r="H1694" s="48"/>
      <c r="I1694" s="47"/>
      <c r="J1694" s="35"/>
      <c r="K1694" s="47"/>
      <c r="L1694" s="56"/>
      <c r="M1694" s="56"/>
      <c r="N1694" s="56"/>
      <c r="O1694" s="50"/>
    </row>
    <row r="1695" spans="1:16" x14ac:dyDescent="0.2">
      <c r="A1695" s="48"/>
      <c r="B1695" s="54"/>
      <c r="C1695" s="47"/>
      <c r="D1695" s="35"/>
      <c r="E1695" s="47"/>
      <c r="F1695" s="50"/>
      <c r="G1695" s="48"/>
      <c r="H1695" s="48"/>
      <c r="I1695" s="47"/>
      <c r="J1695" s="35"/>
      <c r="K1695" s="47"/>
      <c r="L1695" s="56"/>
      <c r="M1695" s="56"/>
      <c r="N1695" s="56"/>
      <c r="O1695" s="50"/>
    </row>
    <row r="1696" spans="1:16" x14ac:dyDescent="0.2">
      <c r="A1696" s="48"/>
      <c r="B1696" s="54"/>
      <c r="C1696" s="47"/>
      <c r="D1696" s="35"/>
      <c r="E1696" s="47"/>
      <c r="F1696" s="47"/>
      <c r="G1696" s="48"/>
      <c r="H1696" s="48"/>
      <c r="I1696" s="47"/>
      <c r="J1696" s="35"/>
      <c r="K1696" s="47"/>
      <c r="L1696" s="56"/>
      <c r="M1696" s="56"/>
      <c r="N1696" s="56"/>
      <c r="O1696" s="50"/>
    </row>
    <row r="1697" spans="1:16" x14ac:dyDescent="0.2">
      <c r="A1697" s="48"/>
      <c r="B1697" s="54"/>
      <c r="C1697" s="47"/>
      <c r="D1697" s="35"/>
      <c r="E1697" s="47"/>
      <c r="F1697" s="47"/>
      <c r="G1697" s="48"/>
      <c r="H1697" s="48"/>
      <c r="I1697" s="47"/>
      <c r="J1697" s="35"/>
      <c r="K1697" s="47"/>
      <c r="L1697" s="52"/>
      <c r="M1697" s="56"/>
      <c r="N1697" s="56"/>
      <c r="O1697" s="50"/>
    </row>
    <row r="1698" spans="1:16" x14ac:dyDescent="0.2">
      <c r="A1698" s="48"/>
      <c r="B1698" s="54"/>
      <c r="C1698" s="47"/>
      <c r="D1698" s="35"/>
      <c r="E1698" s="47"/>
      <c r="F1698" s="47"/>
      <c r="G1698" s="48"/>
      <c r="H1698" s="48"/>
      <c r="I1698" s="47"/>
      <c r="J1698" s="35"/>
      <c r="K1698" s="47"/>
      <c r="L1698" s="49"/>
      <c r="M1698" s="49"/>
      <c r="N1698" s="49"/>
      <c r="O1698" s="50"/>
      <c r="P1698" s="21"/>
    </row>
    <row r="1699" spans="1:16" x14ac:dyDescent="0.2">
      <c r="A1699" s="48"/>
      <c r="B1699" s="54"/>
      <c r="C1699" s="47"/>
      <c r="D1699" s="35"/>
      <c r="E1699" s="47"/>
      <c r="F1699" s="47"/>
      <c r="G1699" s="47"/>
      <c r="H1699" s="48"/>
      <c r="I1699" s="47"/>
      <c r="J1699" s="35"/>
      <c r="K1699" s="47"/>
      <c r="L1699" s="49"/>
      <c r="M1699" s="49"/>
      <c r="N1699" s="49"/>
      <c r="O1699" s="50"/>
      <c r="P1699" s="21"/>
    </row>
    <row r="1700" spans="1:16" x14ac:dyDescent="0.2">
      <c r="A1700" s="48"/>
      <c r="B1700" s="54"/>
      <c r="C1700" s="47"/>
      <c r="D1700" s="35"/>
      <c r="E1700" s="47"/>
      <c r="F1700" s="47"/>
      <c r="G1700" s="47"/>
      <c r="H1700" s="48"/>
      <c r="I1700" s="47"/>
      <c r="J1700" s="35"/>
      <c r="K1700" s="47"/>
      <c r="L1700" s="49"/>
      <c r="M1700" s="49"/>
      <c r="N1700" s="49"/>
      <c r="O1700" s="50"/>
      <c r="P1700" s="21"/>
    </row>
    <row r="1701" spans="1:16" x14ac:dyDescent="0.2">
      <c r="A1701" s="48"/>
      <c r="B1701" s="54"/>
      <c r="C1701" s="47"/>
      <c r="D1701" s="35"/>
      <c r="E1701" s="47"/>
      <c r="F1701" s="47"/>
      <c r="G1701" s="47"/>
      <c r="H1701" s="48"/>
      <c r="I1701" s="47"/>
      <c r="J1701" s="35"/>
      <c r="K1701" s="47"/>
      <c r="L1701" s="49"/>
      <c r="M1701" s="49"/>
      <c r="N1701" s="49"/>
      <c r="O1701" s="50"/>
      <c r="P1701" s="21"/>
    </row>
    <row r="1702" spans="1:16" x14ac:dyDescent="0.2">
      <c r="A1702" s="48"/>
      <c r="B1702" s="54"/>
      <c r="C1702" s="47"/>
      <c r="D1702" s="35"/>
      <c r="E1702" s="47"/>
      <c r="F1702" s="35"/>
      <c r="G1702" s="47"/>
      <c r="H1702" s="48"/>
      <c r="I1702" s="47"/>
      <c r="J1702" s="35"/>
      <c r="K1702" s="47"/>
      <c r="L1702" s="49"/>
      <c r="M1702" s="49"/>
      <c r="N1702" s="49"/>
      <c r="O1702" s="50"/>
      <c r="P1702" s="21"/>
    </row>
    <row r="1703" spans="1:16" x14ac:dyDescent="0.2">
      <c r="A1703" s="51"/>
      <c r="B1703" s="58"/>
      <c r="C1703" s="59"/>
      <c r="D1703" s="50"/>
      <c r="E1703" s="50"/>
      <c r="F1703" s="50"/>
      <c r="G1703" s="47"/>
      <c r="H1703" s="48"/>
      <c r="I1703" s="47"/>
      <c r="J1703" s="35"/>
      <c r="K1703" s="47"/>
      <c r="L1703" s="50"/>
      <c r="M1703" s="50"/>
      <c r="N1703" s="50"/>
      <c r="O1703" s="50"/>
    </row>
    <row r="1704" spans="1:16" x14ac:dyDescent="0.2">
      <c r="A1704" s="51"/>
      <c r="B1704" s="58"/>
      <c r="C1704" s="59"/>
      <c r="D1704" s="50"/>
      <c r="E1704" s="50"/>
      <c r="F1704" s="35"/>
      <c r="G1704" s="35"/>
      <c r="H1704" s="35"/>
      <c r="I1704" s="47"/>
      <c r="J1704" s="35"/>
      <c r="K1704" s="47"/>
      <c r="L1704" s="50"/>
      <c r="M1704" s="50"/>
      <c r="N1704" s="50"/>
      <c r="O1704" s="50"/>
    </row>
    <row r="1705" spans="1:16" x14ac:dyDescent="0.2">
      <c r="A1705" s="51"/>
      <c r="B1705" s="58"/>
      <c r="C1705" s="59"/>
      <c r="D1705" s="50"/>
      <c r="E1705" s="50"/>
      <c r="F1705" s="50"/>
      <c r="G1705" s="50"/>
      <c r="H1705" s="59"/>
      <c r="I1705" s="50"/>
      <c r="J1705" s="50"/>
      <c r="K1705" s="50"/>
      <c r="L1705" s="50"/>
      <c r="M1705" s="50"/>
      <c r="N1705" s="50"/>
      <c r="O1705" s="50"/>
    </row>
    <row r="1706" spans="1:16" ht="15" x14ac:dyDescent="0.2">
      <c r="A1706" s="57"/>
      <c r="B1706" s="60"/>
      <c r="C1706" s="63"/>
      <c r="D1706" s="53"/>
      <c r="E1706" s="53"/>
      <c r="F1706" s="148"/>
      <c r="G1706" s="148"/>
      <c r="H1706" s="57"/>
      <c r="I1706" s="57"/>
      <c r="J1706" s="57"/>
      <c r="K1706" s="57"/>
      <c r="L1706" s="56"/>
      <c r="M1706" s="56"/>
      <c r="N1706" s="56"/>
      <c r="O1706" s="50"/>
    </row>
    <row r="1707" spans="1:16" x14ac:dyDescent="0.2">
      <c r="A1707" s="149"/>
      <c r="B1707" s="149"/>
      <c r="C1707" s="149"/>
      <c r="D1707" s="149"/>
      <c r="E1707" s="149"/>
      <c r="F1707" s="50"/>
      <c r="G1707" s="149"/>
      <c r="H1707" s="149"/>
      <c r="I1707" s="149"/>
      <c r="J1707" s="149"/>
      <c r="K1707" s="149"/>
      <c r="L1707" s="61"/>
      <c r="M1707" s="61"/>
      <c r="N1707" s="49"/>
      <c r="O1707" s="50"/>
    </row>
    <row r="1708" spans="1:16" x14ac:dyDescent="0.2">
      <c r="A1708" s="35"/>
      <c r="B1708" s="47"/>
      <c r="C1708" s="35"/>
      <c r="D1708" s="35"/>
      <c r="E1708" s="35"/>
      <c r="F1708" s="35"/>
      <c r="G1708" s="34"/>
      <c r="H1708" s="34"/>
      <c r="I1708" s="47"/>
      <c r="J1708" s="35"/>
      <c r="K1708" s="47"/>
      <c r="L1708" s="49"/>
      <c r="M1708" s="49"/>
      <c r="N1708" s="49"/>
      <c r="O1708" s="50"/>
      <c r="P1708" s="21"/>
    </row>
    <row r="1709" spans="1:16" x14ac:dyDescent="0.2">
      <c r="A1709" s="35"/>
      <c r="B1709" s="47"/>
      <c r="C1709" s="47"/>
      <c r="D1709" s="35"/>
      <c r="E1709" s="47"/>
      <c r="F1709" s="35"/>
      <c r="G1709" s="50"/>
      <c r="H1709" s="50"/>
      <c r="I1709" s="47"/>
      <c r="J1709" s="35"/>
      <c r="K1709" s="47"/>
      <c r="L1709" s="49"/>
      <c r="M1709" s="49"/>
      <c r="N1709" s="49"/>
      <c r="O1709" s="51"/>
      <c r="P1709" s="21"/>
    </row>
    <row r="1710" spans="1:16" x14ac:dyDescent="0.2">
      <c r="A1710" s="35"/>
      <c r="B1710" s="47"/>
      <c r="C1710" s="47"/>
      <c r="D1710" s="35"/>
      <c r="E1710" s="47"/>
      <c r="F1710" s="35"/>
      <c r="G1710" s="50"/>
      <c r="H1710" s="50"/>
      <c r="I1710" s="47"/>
      <c r="J1710" s="35"/>
      <c r="K1710" s="47"/>
      <c r="L1710" s="49"/>
      <c r="M1710" s="49"/>
      <c r="N1710" s="49"/>
      <c r="O1710" s="51"/>
      <c r="P1710" s="21"/>
    </row>
    <row r="1711" spans="1:16" x14ac:dyDescent="0.2">
      <c r="A1711" s="35"/>
      <c r="B1711" s="47"/>
      <c r="C1711" s="47"/>
      <c r="D1711" s="35"/>
      <c r="E1711" s="47"/>
      <c r="F1711" s="35"/>
      <c r="G1711" s="34"/>
      <c r="H1711" s="34"/>
      <c r="I1711" s="47"/>
      <c r="J1711" s="35"/>
      <c r="K1711" s="47"/>
      <c r="L1711" s="49"/>
      <c r="M1711" s="49"/>
      <c r="N1711" s="49"/>
      <c r="O1711" s="51"/>
      <c r="P1711" s="21"/>
    </row>
    <row r="1712" spans="1:16" x14ac:dyDescent="0.2">
      <c r="A1712" s="35"/>
      <c r="B1712" s="47"/>
      <c r="C1712" s="47"/>
      <c r="D1712" s="35"/>
      <c r="E1712" s="47"/>
      <c r="F1712" s="35"/>
      <c r="G1712" s="34"/>
      <c r="H1712" s="34"/>
      <c r="I1712" s="47"/>
      <c r="J1712" s="35"/>
      <c r="K1712" s="47"/>
      <c r="L1712" s="49"/>
      <c r="M1712" s="49"/>
      <c r="N1712" s="49"/>
      <c r="O1712" s="51"/>
      <c r="P1712" s="21"/>
    </row>
    <row r="1713" spans="1:16" x14ac:dyDescent="0.2">
      <c r="A1713" s="35"/>
      <c r="B1713" s="47"/>
      <c r="C1713" s="47"/>
      <c r="D1713" s="35"/>
      <c r="E1713" s="47"/>
      <c r="F1713" s="35"/>
      <c r="G1713" s="34"/>
      <c r="H1713" s="34"/>
      <c r="I1713" s="47"/>
      <c r="J1713" s="35"/>
      <c r="K1713" s="47"/>
      <c r="L1713" s="49"/>
      <c r="M1713" s="49"/>
      <c r="N1713" s="49"/>
      <c r="O1713" s="51"/>
      <c r="P1713" s="21"/>
    </row>
    <row r="1714" spans="1:16" x14ac:dyDescent="0.2">
      <c r="A1714" s="35"/>
      <c r="B1714" s="47"/>
      <c r="C1714" s="47"/>
      <c r="D1714" s="35"/>
      <c r="E1714" s="47"/>
      <c r="F1714" s="50"/>
      <c r="G1714" s="34"/>
      <c r="H1714" s="34"/>
      <c r="I1714" s="47"/>
      <c r="J1714" s="35"/>
      <c r="K1714" s="47"/>
      <c r="L1714" s="49"/>
      <c r="M1714" s="49"/>
      <c r="N1714" s="49"/>
      <c r="O1714" s="51"/>
      <c r="P1714" s="21"/>
    </row>
    <row r="1715" spans="1:16" x14ac:dyDescent="0.2">
      <c r="A1715" s="35"/>
      <c r="B1715" s="47"/>
      <c r="C1715" s="47"/>
      <c r="D1715" s="35"/>
      <c r="E1715" s="47"/>
      <c r="F1715" s="50"/>
      <c r="G1715" s="34"/>
      <c r="H1715" s="34"/>
      <c r="I1715" s="47"/>
      <c r="J1715" s="35"/>
      <c r="K1715" s="47"/>
      <c r="L1715" s="49"/>
      <c r="M1715" s="49"/>
      <c r="N1715" s="49"/>
      <c r="O1715" s="51"/>
      <c r="P1715" s="21"/>
    </row>
    <row r="1716" spans="1:16" x14ac:dyDescent="0.2">
      <c r="A1716" s="35"/>
      <c r="B1716" s="47"/>
      <c r="C1716" s="47"/>
      <c r="D1716" s="35"/>
      <c r="E1716" s="47"/>
      <c r="F1716" s="50"/>
      <c r="G1716" s="34"/>
      <c r="H1716" s="34"/>
      <c r="I1716" s="47"/>
      <c r="J1716" s="35"/>
      <c r="K1716" s="47"/>
      <c r="L1716" s="52"/>
      <c r="M1716" s="52"/>
      <c r="N1716" s="52"/>
      <c r="O1716" s="51"/>
      <c r="P1716" s="21"/>
    </row>
    <row r="1717" spans="1:16" x14ac:dyDescent="0.2">
      <c r="A1717" s="35"/>
      <c r="B1717" s="47"/>
      <c r="C1717" s="47"/>
      <c r="D1717" s="35"/>
      <c r="E1717" s="47"/>
      <c r="F1717" s="35"/>
      <c r="G1717" s="34"/>
      <c r="H1717" s="34"/>
      <c r="I1717" s="47"/>
      <c r="J1717" s="35"/>
      <c r="K1717" s="47"/>
      <c r="L1717" s="49"/>
      <c r="M1717" s="49"/>
      <c r="N1717" s="49"/>
      <c r="O1717" s="51"/>
      <c r="P1717" s="21"/>
    </row>
    <row r="1718" spans="1:16" x14ac:dyDescent="0.2">
      <c r="A1718" s="35"/>
      <c r="B1718" s="47"/>
      <c r="C1718" s="47"/>
      <c r="D1718" s="35"/>
      <c r="E1718" s="47"/>
      <c r="F1718" s="35"/>
      <c r="G1718" s="34"/>
      <c r="H1718" s="34"/>
      <c r="I1718" s="47"/>
      <c r="J1718" s="35"/>
      <c r="K1718" s="47"/>
      <c r="L1718" s="52"/>
      <c r="M1718" s="52"/>
      <c r="N1718" s="52"/>
      <c r="O1718" s="51"/>
      <c r="P1718" s="21"/>
    </row>
    <row r="1719" spans="1:16" x14ac:dyDescent="0.2">
      <c r="A1719" s="35"/>
      <c r="B1719" s="47"/>
      <c r="C1719" s="47"/>
      <c r="D1719" s="35"/>
      <c r="E1719" s="47"/>
      <c r="F1719" s="35"/>
      <c r="G1719" s="35"/>
      <c r="H1719" s="35"/>
      <c r="I1719" s="47"/>
      <c r="J1719" s="35"/>
      <c r="K1719" s="47"/>
      <c r="L1719" s="52"/>
      <c r="M1719" s="52"/>
      <c r="N1719" s="52"/>
      <c r="O1719" s="51"/>
      <c r="P1719" s="21"/>
    </row>
    <row r="1720" spans="1:16" x14ac:dyDescent="0.2">
      <c r="A1720" s="35"/>
      <c r="B1720" s="47"/>
      <c r="C1720" s="47"/>
      <c r="D1720" s="35"/>
      <c r="E1720" s="47"/>
      <c r="F1720" s="35"/>
      <c r="G1720" s="34"/>
      <c r="H1720" s="34"/>
      <c r="I1720" s="47"/>
      <c r="J1720" s="35"/>
      <c r="K1720" s="47"/>
      <c r="L1720" s="49"/>
      <c r="M1720" s="49"/>
      <c r="N1720" s="49"/>
      <c r="O1720" s="50"/>
      <c r="P1720" s="21"/>
    </row>
    <row r="1721" spans="1:16" x14ac:dyDescent="0.2">
      <c r="A1721" s="35"/>
      <c r="B1721" s="47"/>
      <c r="C1721" s="47"/>
      <c r="D1721" s="35"/>
      <c r="E1721" s="47"/>
      <c r="F1721" s="53"/>
      <c r="G1721" s="34"/>
      <c r="H1721" s="34"/>
      <c r="I1721" s="47"/>
      <c r="J1721" s="35"/>
      <c r="K1721" s="47"/>
      <c r="L1721" s="49"/>
      <c r="M1721" s="49"/>
      <c r="N1721" s="49"/>
      <c r="O1721" s="50"/>
      <c r="P1721" s="21"/>
    </row>
    <row r="1722" spans="1:16" x14ac:dyDescent="0.2">
      <c r="A1722" s="35"/>
      <c r="B1722" s="47"/>
      <c r="C1722" s="47"/>
      <c r="D1722" s="35"/>
      <c r="E1722" s="47"/>
      <c r="F1722" s="53"/>
      <c r="G1722" s="35"/>
      <c r="H1722" s="35"/>
      <c r="I1722" s="47"/>
      <c r="J1722" s="35"/>
      <c r="K1722" s="47"/>
      <c r="L1722" s="49"/>
      <c r="M1722" s="49"/>
      <c r="N1722" s="49"/>
      <c r="O1722" s="50"/>
      <c r="P1722" s="21"/>
    </row>
    <row r="1723" spans="1:16" x14ac:dyDescent="0.2">
      <c r="A1723" s="48"/>
      <c r="B1723" s="54"/>
      <c r="C1723" s="47"/>
      <c r="D1723" s="35"/>
      <c r="E1723" s="47"/>
      <c r="F1723" s="53"/>
      <c r="G1723" s="35"/>
      <c r="H1723" s="35"/>
      <c r="I1723" s="47"/>
      <c r="J1723" s="35"/>
      <c r="K1723" s="47"/>
      <c r="L1723" s="49"/>
      <c r="M1723" s="49"/>
      <c r="N1723" s="49"/>
      <c r="O1723" s="50"/>
      <c r="P1723" s="21"/>
    </row>
    <row r="1724" spans="1:16" x14ac:dyDescent="0.2">
      <c r="A1724" s="48"/>
      <c r="B1724" s="54"/>
      <c r="C1724" s="47"/>
      <c r="D1724" s="35"/>
      <c r="E1724" s="47"/>
      <c r="F1724" s="53"/>
      <c r="G1724" s="35"/>
      <c r="H1724" s="55"/>
      <c r="I1724" s="47"/>
      <c r="J1724" s="35"/>
      <c r="K1724" s="47"/>
      <c r="L1724" s="50"/>
      <c r="M1724" s="52"/>
      <c r="N1724" s="52"/>
      <c r="O1724" s="50"/>
    </row>
    <row r="1725" spans="1:16" x14ac:dyDescent="0.2">
      <c r="A1725" s="48"/>
      <c r="B1725" s="54"/>
      <c r="C1725" s="47"/>
      <c r="D1725" s="35"/>
      <c r="E1725" s="47"/>
      <c r="F1725" s="53"/>
      <c r="G1725" s="48"/>
      <c r="H1725" s="48"/>
      <c r="I1725" s="47"/>
      <c r="J1725" s="35"/>
      <c r="K1725" s="47"/>
      <c r="L1725" s="50"/>
      <c r="M1725" s="56"/>
      <c r="N1725" s="56"/>
      <c r="O1725" s="50"/>
    </row>
    <row r="1726" spans="1:16" x14ac:dyDescent="0.2">
      <c r="A1726" s="48"/>
      <c r="B1726" s="54"/>
      <c r="C1726" s="47"/>
      <c r="D1726" s="35"/>
      <c r="E1726" s="47"/>
      <c r="F1726" s="50"/>
      <c r="G1726" s="48"/>
      <c r="H1726" s="48"/>
      <c r="I1726" s="47"/>
      <c r="J1726" s="35"/>
      <c r="K1726" s="47"/>
      <c r="L1726" s="50"/>
      <c r="M1726" s="56"/>
      <c r="N1726" s="56"/>
      <c r="O1726" s="50"/>
    </row>
    <row r="1727" spans="1:16" x14ac:dyDescent="0.2">
      <c r="A1727" s="48"/>
      <c r="B1727" s="54"/>
      <c r="C1727" s="47"/>
      <c r="D1727" s="35"/>
      <c r="E1727" s="47"/>
      <c r="F1727" s="50"/>
      <c r="G1727" s="48"/>
      <c r="H1727" s="48"/>
      <c r="I1727" s="47"/>
      <c r="J1727" s="35"/>
      <c r="K1727" s="47"/>
      <c r="L1727" s="56"/>
      <c r="M1727" s="56"/>
      <c r="N1727" s="56"/>
      <c r="O1727" s="50"/>
    </row>
    <row r="1728" spans="1:16" x14ac:dyDescent="0.2">
      <c r="A1728" s="48"/>
      <c r="B1728" s="54"/>
      <c r="C1728" s="47"/>
      <c r="D1728" s="35"/>
      <c r="E1728" s="47"/>
      <c r="F1728" s="50"/>
      <c r="G1728" s="48"/>
      <c r="H1728" s="48"/>
      <c r="I1728" s="47"/>
      <c r="J1728" s="35"/>
      <c r="K1728" s="47"/>
      <c r="L1728" s="56"/>
      <c r="M1728" s="56"/>
      <c r="N1728" s="56"/>
      <c r="O1728" s="50"/>
    </row>
    <row r="1729" spans="1:16" x14ac:dyDescent="0.2">
      <c r="A1729" s="48"/>
      <c r="B1729" s="54"/>
      <c r="C1729" s="47"/>
      <c r="D1729" s="35"/>
      <c r="E1729" s="47"/>
      <c r="F1729" s="50"/>
      <c r="G1729" s="48"/>
      <c r="H1729" s="48"/>
      <c r="I1729" s="47"/>
      <c r="J1729" s="35"/>
      <c r="K1729" s="47"/>
      <c r="L1729" s="56"/>
      <c r="M1729" s="56"/>
      <c r="N1729" s="56"/>
      <c r="O1729" s="50"/>
    </row>
    <row r="1730" spans="1:16" x14ac:dyDescent="0.2">
      <c r="A1730" s="48"/>
      <c r="B1730" s="54"/>
      <c r="C1730" s="47"/>
      <c r="D1730" s="35"/>
      <c r="E1730" s="47"/>
      <c r="F1730" s="47"/>
      <c r="G1730" s="48"/>
      <c r="H1730" s="48"/>
      <c r="I1730" s="47"/>
      <c r="J1730" s="35"/>
      <c r="K1730" s="47"/>
      <c r="L1730" s="56"/>
      <c r="M1730" s="56"/>
      <c r="N1730" s="56"/>
      <c r="O1730" s="50"/>
    </row>
    <row r="1731" spans="1:16" x14ac:dyDescent="0.2">
      <c r="A1731" s="48"/>
      <c r="B1731" s="54"/>
      <c r="C1731" s="47"/>
      <c r="D1731" s="35"/>
      <c r="E1731" s="47"/>
      <c r="F1731" s="47"/>
      <c r="G1731" s="48"/>
      <c r="H1731" s="48"/>
      <c r="I1731" s="47"/>
      <c r="J1731" s="35"/>
      <c r="K1731" s="47"/>
      <c r="L1731" s="52"/>
      <c r="M1731" s="56"/>
      <c r="N1731" s="56"/>
      <c r="O1731" s="50"/>
    </row>
    <row r="1732" spans="1:16" x14ac:dyDescent="0.2">
      <c r="A1732" s="48"/>
      <c r="B1732" s="54"/>
      <c r="C1732" s="47"/>
      <c r="D1732" s="35"/>
      <c r="E1732" s="47"/>
      <c r="F1732" s="47"/>
      <c r="G1732" s="48"/>
      <c r="H1732" s="48"/>
      <c r="I1732" s="47"/>
      <c r="J1732" s="35"/>
      <c r="K1732" s="47"/>
      <c r="L1732" s="49"/>
      <c r="M1732" s="49"/>
      <c r="N1732" s="49"/>
      <c r="O1732" s="50"/>
      <c r="P1732" s="21"/>
    </row>
    <row r="1733" spans="1:16" x14ac:dyDescent="0.2">
      <c r="A1733" s="48"/>
      <c r="B1733" s="54"/>
      <c r="C1733" s="47"/>
      <c r="D1733" s="35"/>
      <c r="E1733" s="47"/>
      <c r="F1733" s="47"/>
      <c r="G1733" s="47"/>
      <c r="H1733" s="48"/>
      <c r="I1733" s="47"/>
      <c r="J1733" s="35"/>
      <c r="K1733" s="47"/>
      <c r="L1733" s="49"/>
      <c r="M1733" s="49"/>
      <c r="N1733" s="49"/>
      <c r="O1733" s="50"/>
      <c r="P1733" s="21"/>
    </row>
    <row r="1734" spans="1:16" x14ac:dyDescent="0.2">
      <c r="A1734" s="48"/>
      <c r="B1734" s="54"/>
      <c r="C1734" s="47"/>
      <c r="D1734" s="35"/>
      <c r="E1734" s="47"/>
      <c r="F1734" s="47"/>
      <c r="G1734" s="47"/>
      <c r="H1734" s="48"/>
      <c r="I1734" s="47"/>
      <c r="J1734" s="35"/>
      <c r="K1734" s="47"/>
      <c r="L1734" s="49"/>
      <c r="M1734" s="49"/>
      <c r="N1734" s="49"/>
      <c r="O1734" s="50"/>
      <c r="P1734" s="21"/>
    </row>
    <row r="1735" spans="1:16" x14ac:dyDescent="0.2">
      <c r="A1735" s="48"/>
      <c r="B1735" s="54"/>
      <c r="C1735" s="47"/>
      <c r="D1735" s="35"/>
      <c r="E1735" s="47"/>
      <c r="F1735" s="47"/>
      <c r="G1735" s="47"/>
      <c r="H1735" s="48"/>
      <c r="I1735" s="47"/>
      <c r="J1735" s="35"/>
      <c r="K1735" s="47"/>
      <c r="L1735" s="49"/>
      <c r="M1735" s="49"/>
      <c r="N1735" s="49"/>
      <c r="O1735" s="50"/>
      <c r="P1735" s="21"/>
    </row>
    <row r="1736" spans="1:16" x14ac:dyDescent="0.2">
      <c r="A1736" s="48"/>
      <c r="B1736" s="54"/>
      <c r="C1736" s="47"/>
      <c r="D1736" s="35"/>
      <c r="E1736" s="47"/>
      <c r="F1736" s="35"/>
      <c r="G1736" s="47"/>
      <c r="H1736" s="48"/>
      <c r="I1736" s="47"/>
      <c r="J1736" s="35"/>
      <c r="K1736" s="47"/>
      <c r="L1736" s="49"/>
      <c r="M1736" s="49"/>
      <c r="N1736" s="49"/>
      <c r="O1736" s="50"/>
      <c r="P1736" s="21"/>
    </row>
    <row r="1737" spans="1:16" x14ac:dyDescent="0.2">
      <c r="A1737" s="51"/>
      <c r="B1737" s="58"/>
      <c r="C1737" s="59"/>
      <c r="D1737" s="50"/>
      <c r="E1737" s="50"/>
      <c r="F1737" s="50"/>
      <c r="G1737" s="47"/>
      <c r="H1737" s="48"/>
      <c r="I1737" s="47"/>
      <c r="J1737" s="35"/>
      <c r="K1737" s="47"/>
      <c r="L1737" s="50"/>
      <c r="M1737" s="50"/>
      <c r="N1737" s="50"/>
      <c r="O1737" s="50"/>
    </row>
    <row r="1738" spans="1:16" x14ac:dyDescent="0.2">
      <c r="A1738" s="51"/>
      <c r="B1738" s="58"/>
      <c r="C1738" s="59"/>
      <c r="D1738" s="50"/>
      <c r="E1738" s="50"/>
      <c r="F1738" s="35"/>
      <c r="G1738" s="35"/>
      <c r="H1738" s="35"/>
      <c r="I1738" s="47"/>
      <c r="J1738" s="35"/>
      <c r="K1738" s="47"/>
      <c r="L1738" s="50"/>
      <c r="M1738" s="50"/>
      <c r="N1738" s="50"/>
      <c r="O1738" s="50"/>
    </row>
    <row r="1739" spans="1:16" x14ac:dyDescent="0.2">
      <c r="A1739" s="51"/>
      <c r="B1739" s="58"/>
      <c r="C1739" s="59"/>
      <c r="D1739" s="50"/>
      <c r="E1739" s="50"/>
      <c r="F1739" s="50"/>
      <c r="G1739" s="50"/>
      <c r="H1739" s="59"/>
      <c r="I1739" s="50"/>
      <c r="J1739" s="50"/>
      <c r="K1739" s="50"/>
      <c r="L1739" s="50"/>
      <c r="M1739" s="50"/>
      <c r="N1739" s="50"/>
      <c r="O1739" s="50"/>
    </row>
    <row r="1740" spans="1:16" ht="15" x14ac:dyDescent="0.2">
      <c r="A1740" s="57"/>
      <c r="B1740" s="60"/>
      <c r="C1740" s="63"/>
      <c r="D1740" s="53"/>
      <c r="E1740" s="53"/>
      <c r="F1740" s="148"/>
      <c r="G1740" s="148"/>
      <c r="H1740" s="57"/>
      <c r="I1740" s="57"/>
      <c r="J1740" s="57"/>
      <c r="K1740" s="57"/>
      <c r="L1740" s="56"/>
      <c r="M1740" s="56"/>
      <c r="N1740" s="56"/>
      <c r="O1740" s="50"/>
    </row>
    <row r="1741" spans="1:16" x14ac:dyDescent="0.2">
      <c r="A1741" s="149"/>
      <c r="B1741" s="149"/>
      <c r="C1741" s="149"/>
      <c r="D1741" s="149"/>
      <c r="E1741" s="149"/>
      <c r="F1741" s="50"/>
      <c r="G1741" s="149"/>
      <c r="H1741" s="149"/>
      <c r="I1741" s="149"/>
      <c r="J1741" s="149"/>
      <c r="K1741" s="149"/>
      <c r="L1741" s="61"/>
      <c r="M1741" s="61"/>
      <c r="N1741" s="49"/>
      <c r="O1741" s="50"/>
    </row>
    <row r="1742" spans="1:16" x14ac:dyDescent="0.2">
      <c r="A1742" s="35"/>
      <c r="B1742" s="47"/>
      <c r="C1742" s="35"/>
      <c r="D1742" s="35"/>
      <c r="E1742" s="35"/>
      <c r="F1742" s="35"/>
      <c r="G1742" s="34"/>
      <c r="H1742" s="34"/>
      <c r="I1742" s="47"/>
      <c r="J1742" s="35"/>
      <c r="K1742" s="47"/>
      <c r="L1742" s="49"/>
      <c r="M1742" s="49"/>
      <c r="N1742" s="49"/>
      <c r="O1742" s="50"/>
      <c r="P1742" s="21"/>
    </row>
    <row r="1743" spans="1:16" x14ac:dyDescent="0.2">
      <c r="A1743" s="35"/>
      <c r="B1743" s="47"/>
      <c r="C1743" s="47"/>
      <c r="D1743" s="35"/>
      <c r="E1743" s="47"/>
      <c r="F1743" s="35"/>
      <c r="G1743" s="50"/>
      <c r="H1743" s="50"/>
      <c r="I1743" s="47"/>
      <c r="J1743" s="35"/>
      <c r="K1743" s="47"/>
      <c r="L1743" s="49"/>
      <c r="M1743" s="49"/>
      <c r="N1743" s="49"/>
      <c r="O1743" s="51"/>
      <c r="P1743" s="21"/>
    </row>
    <row r="1744" spans="1:16" x14ac:dyDescent="0.2">
      <c r="A1744" s="35"/>
      <c r="B1744" s="47"/>
      <c r="C1744" s="47"/>
      <c r="D1744" s="35"/>
      <c r="E1744" s="47"/>
      <c r="F1744" s="35"/>
      <c r="G1744" s="50"/>
      <c r="H1744" s="50"/>
      <c r="I1744" s="47"/>
      <c r="J1744" s="35"/>
      <c r="K1744" s="47"/>
      <c r="L1744" s="49"/>
      <c r="M1744" s="49"/>
      <c r="N1744" s="49"/>
      <c r="O1744" s="51"/>
      <c r="P1744" s="21"/>
    </row>
    <row r="1745" spans="1:16" x14ac:dyDescent="0.2">
      <c r="A1745" s="35"/>
      <c r="B1745" s="47"/>
      <c r="C1745" s="47"/>
      <c r="D1745" s="35"/>
      <c r="E1745" s="47"/>
      <c r="F1745" s="35"/>
      <c r="G1745" s="34"/>
      <c r="H1745" s="34"/>
      <c r="I1745" s="47"/>
      <c r="J1745" s="35"/>
      <c r="K1745" s="47"/>
      <c r="L1745" s="49"/>
      <c r="M1745" s="49"/>
      <c r="N1745" s="49"/>
      <c r="O1745" s="51"/>
      <c r="P1745" s="21"/>
    </row>
    <row r="1746" spans="1:16" x14ac:dyDescent="0.2">
      <c r="A1746" s="35"/>
      <c r="B1746" s="47"/>
      <c r="C1746" s="47"/>
      <c r="D1746" s="35"/>
      <c r="E1746" s="47"/>
      <c r="F1746" s="35"/>
      <c r="G1746" s="34"/>
      <c r="H1746" s="34"/>
      <c r="I1746" s="47"/>
      <c r="J1746" s="35"/>
      <c r="K1746" s="47"/>
      <c r="L1746" s="49"/>
      <c r="M1746" s="49"/>
      <c r="N1746" s="49"/>
      <c r="O1746" s="51"/>
      <c r="P1746" s="21"/>
    </row>
    <row r="1747" spans="1:16" x14ac:dyDescent="0.2">
      <c r="A1747" s="35"/>
      <c r="B1747" s="47"/>
      <c r="C1747" s="47"/>
      <c r="D1747" s="35"/>
      <c r="E1747" s="47"/>
      <c r="F1747" s="35"/>
      <c r="G1747" s="34"/>
      <c r="H1747" s="34"/>
      <c r="I1747" s="47"/>
      <c r="J1747" s="35"/>
      <c r="K1747" s="47"/>
      <c r="L1747" s="49"/>
      <c r="M1747" s="49"/>
      <c r="N1747" s="49"/>
      <c r="O1747" s="51"/>
      <c r="P1747" s="21"/>
    </row>
    <row r="1748" spans="1:16" x14ac:dyDescent="0.2">
      <c r="A1748" s="35"/>
      <c r="B1748" s="47"/>
      <c r="C1748" s="47"/>
      <c r="D1748" s="35"/>
      <c r="E1748" s="47"/>
      <c r="F1748" s="50"/>
      <c r="G1748" s="34"/>
      <c r="H1748" s="34"/>
      <c r="I1748" s="47"/>
      <c r="J1748" s="35"/>
      <c r="K1748" s="47"/>
      <c r="L1748" s="49"/>
      <c r="M1748" s="49"/>
      <c r="N1748" s="49"/>
      <c r="O1748" s="51"/>
      <c r="P1748" s="21"/>
    </row>
    <row r="1749" spans="1:16" x14ac:dyDescent="0.2">
      <c r="A1749" s="35"/>
      <c r="B1749" s="47"/>
      <c r="C1749" s="47"/>
      <c r="D1749" s="35"/>
      <c r="E1749" s="47"/>
      <c r="F1749" s="50"/>
      <c r="G1749" s="34"/>
      <c r="H1749" s="34"/>
      <c r="I1749" s="47"/>
      <c r="J1749" s="35"/>
      <c r="K1749" s="47"/>
      <c r="L1749" s="49"/>
      <c r="M1749" s="49"/>
      <c r="N1749" s="49"/>
      <c r="O1749" s="51"/>
      <c r="P1749" s="21"/>
    </row>
    <row r="1750" spans="1:16" x14ac:dyDescent="0.2">
      <c r="A1750" s="35"/>
      <c r="B1750" s="47"/>
      <c r="C1750" s="47"/>
      <c r="D1750" s="35"/>
      <c r="E1750" s="47"/>
      <c r="F1750" s="50"/>
      <c r="G1750" s="34"/>
      <c r="H1750" s="34"/>
      <c r="I1750" s="47"/>
      <c r="J1750" s="35"/>
      <c r="K1750" s="47"/>
      <c r="L1750" s="52"/>
      <c r="M1750" s="52"/>
      <c r="N1750" s="52"/>
      <c r="O1750" s="51"/>
      <c r="P1750" s="21"/>
    </row>
    <row r="1751" spans="1:16" x14ac:dyDescent="0.2">
      <c r="A1751" s="35"/>
      <c r="B1751" s="47"/>
      <c r="C1751" s="47"/>
      <c r="D1751" s="35"/>
      <c r="E1751" s="47"/>
      <c r="F1751" s="35"/>
      <c r="G1751" s="34"/>
      <c r="H1751" s="34"/>
      <c r="I1751" s="47"/>
      <c r="J1751" s="35"/>
      <c r="K1751" s="47"/>
      <c r="L1751" s="49"/>
      <c r="M1751" s="49"/>
      <c r="N1751" s="49"/>
      <c r="O1751" s="51"/>
      <c r="P1751" s="21"/>
    </row>
    <row r="1752" spans="1:16" x14ac:dyDescent="0.2">
      <c r="A1752" s="35"/>
      <c r="B1752" s="47"/>
      <c r="C1752" s="47"/>
      <c r="D1752" s="35"/>
      <c r="E1752" s="47"/>
      <c r="F1752" s="35"/>
      <c r="G1752" s="34"/>
      <c r="H1752" s="34"/>
      <c r="I1752" s="47"/>
      <c r="J1752" s="35"/>
      <c r="K1752" s="47"/>
      <c r="L1752" s="52"/>
      <c r="M1752" s="52"/>
      <c r="N1752" s="52"/>
      <c r="O1752" s="51"/>
      <c r="P1752" s="21"/>
    </row>
    <row r="1753" spans="1:16" x14ac:dyDescent="0.2">
      <c r="A1753" s="35"/>
      <c r="B1753" s="47"/>
      <c r="C1753" s="47"/>
      <c r="D1753" s="35"/>
      <c r="E1753" s="47"/>
      <c r="F1753" s="35"/>
      <c r="G1753" s="35"/>
      <c r="H1753" s="35"/>
      <c r="I1753" s="47"/>
      <c r="J1753" s="35"/>
      <c r="K1753" s="47"/>
      <c r="L1753" s="52"/>
      <c r="M1753" s="52"/>
      <c r="N1753" s="52"/>
      <c r="O1753" s="51"/>
      <c r="P1753" s="21"/>
    </row>
    <row r="1754" spans="1:16" x14ac:dyDescent="0.2">
      <c r="A1754" s="35"/>
      <c r="B1754" s="47"/>
      <c r="C1754" s="47"/>
      <c r="D1754" s="35"/>
      <c r="E1754" s="47"/>
      <c r="F1754" s="35"/>
      <c r="G1754" s="34"/>
      <c r="H1754" s="34"/>
      <c r="I1754" s="47"/>
      <c r="J1754" s="35"/>
      <c r="K1754" s="47"/>
      <c r="L1754" s="49"/>
      <c r="M1754" s="49"/>
      <c r="N1754" s="49"/>
      <c r="O1754" s="50"/>
      <c r="P1754" s="21"/>
    </row>
    <row r="1755" spans="1:16" x14ac:dyDescent="0.2">
      <c r="A1755" s="35"/>
      <c r="B1755" s="47"/>
      <c r="C1755" s="47"/>
      <c r="D1755" s="35"/>
      <c r="E1755" s="47"/>
      <c r="F1755" s="53"/>
      <c r="G1755" s="34"/>
      <c r="H1755" s="34"/>
      <c r="I1755" s="47"/>
      <c r="J1755" s="35"/>
      <c r="K1755" s="47"/>
      <c r="L1755" s="49"/>
      <c r="M1755" s="49"/>
      <c r="N1755" s="49"/>
      <c r="O1755" s="50"/>
      <c r="P1755" s="21"/>
    </row>
    <row r="1756" spans="1:16" x14ac:dyDescent="0.2">
      <c r="A1756" s="35"/>
      <c r="B1756" s="47"/>
      <c r="C1756" s="47"/>
      <c r="D1756" s="35"/>
      <c r="E1756" s="47"/>
      <c r="F1756" s="53"/>
      <c r="G1756" s="35"/>
      <c r="H1756" s="35"/>
      <c r="I1756" s="47"/>
      <c r="J1756" s="35"/>
      <c r="K1756" s="47"/>
      <c r="L1756" s="49"/>
      <c r="M1756" s="49"/>
      <c r="N1756" s="49"/>
      <c r="O1756" s="50"/>
      <c r="P1756" s="21"/>
    </row>
    <row r="1757" spans="1:16" x14ac:dyDescent="0.2">
      <c r="A1757" s="48"/>
      <c r="B1757" s="54"/>
      <c r="C1757" s="47"/>
      <c r="D1757" s="35"/>
      <c r="E1757" s="47"/>
      <c r="F1757" s="53"/>
      <c r="G1757" s="35"/>
      <c r="H1757" s="35"/>
      <c r="I1757" s="47"/>
      <c r="J1757" s="35"/>
      <c r="K1757" s="47"/>
      <c r="L1757" s="49"/>
      <c r="M1757" s="49"/>
      <c r="N1757" s="49"/>
      <c r="O1757" s="50"/>
      <c r="P1757" s="21"/>
    </row>
    <row r="1758" spans="1:16" x14ac:dyDescent="0.2">
      <c r="A1758" s="48"/>
      <c r="B1758" s="54"/>
      <c r="C1758" s="47"/>
      <c r="D1758" s="35"/>
      <c r="E1758" s="47"/>
      <c r="F1758" s="53"/>
      <c r="G1758" s="35"/>
      <c r="H1758" s="55"/>
      <c r="I1758" s="47"/>
      <c r="J1758" s="35"/>
      <c r="K1758" s="47"/>
      <c r="L1758" s="50"/>
      <c r="M1758" s="52"/>
      <c r="N1758" s="52"/>
      <c r="O1758" s="50"/>
    </row>
    <row r="1759" spans="1:16" x14ac:dyDescent="0.2">
      <c r="A1759" s="48"/>
      <c r="B1759" s="54"/>
      <c r="C1759" s="47"/>
      <c r="D1759" s="35"/>
      <c r="E1759" s="47"/>
      <c r="F1759" s="53"/>
      <c r="G1759" s="48"/>
      <c r="H1759" s="48"/>
      <c r="I1759" s="47"/>
      <c r="J1759" s="35"/>
      <c r="K1759" s="47"/>
      <c r="L1759" s="50"/>
      <c r="M1759" s="56"/>
      <c r="N1759" s="56"/>
      <c r="O1759" s="50"/>
    </row>
    <row r="1760" spans="1:16" x14ac:dyDescent="0.2">
      <c r="A1760" s="48"/>
      <c r="B1760" s="54"/>
      <c r="C1760" s="47"/>
      <c r="D1760" s="35"/>
      <c r="E1760" s="47"/>
      <c r="F1760" s="50"/>
      <c r="G1760" s="48"/>
      <c r="H1760" s="48"/>
      <c r="I1760" s="47"/>
      <c r="J1760" s="35"/>
      <c r="K1760" s="47"/>
      <c r="L1760" s="50"/>
      <c r="M1760" s="56"/>
      <c r="N1760" s="56"/>
      <c r="O1760" s="50"/>
    </row>
    <row r="1761" spans="1:16" x14ac:dyDescent="0.2">
      <c r="A1761" s="48"/>
      <c r="B1761" s="54"/>
      <c r="C1761" s="47"/>
      <c r="D1761" s="35"/>
      <c r="E1761" s="47"/>
      <c r="F1761" s="50"/>
      <c r="G1761" s="48"/>
      <c r="H1761" s="48"/>
      <c r="I1761" s="47"/>
      <c r="J1761" s="35"/>
      <c r="K1761" s="47"/>
      <c r="L1761" s="56"/>
      <c r="M1761" s="56"/>
      <c r="N1761" s="56"/>
      <c r="O1761" s="50"/>
    </row>
    <row r="1762" spans="1:16" x14ac:dyDescent="0.2">
      <c r="A1762" s="48"/>
      <c r="B1762" s="54"/>
      <c r="C1762" s="47"/>
      <c r="D1762" s="35"/>
      <c r="E1762" s="47"/>
      <c r="F1762" s="50"/>
      <c r="G1762" s="48"/>
      <c r="H1762" s="48"/>
      <c r="I1762" s="47"/>
      <c r="J1762" s="35"/>
      <c r="K1762" s="47"/>
      <c r="L1762" s="56"/>
      <c r="M1762" s="56"/>
      <c r="N1762" s="56"/>
      <c r="O1762" s="50"/>
    </row>
    <row r="1763" spans="1:16" x14ac:dyDescent="0.2">
      <c r="A1763" s="48"/>
      <c r="B1763" s="54"/>
      <c r="C1763" s="47"/>
      <c r="D1763" s="35"/>
      <c r="E1763" s="47"/>
      <c r="F1763" s="50"/>
      <c r="G1763" s="48"/>
      <c r="H1763" s="48"/>
      <c r="I1763" s="47"/>
      <c r="J1763" s="35"/>
      <c r="K1763" s="47"/>
      <c r="L1763" s="56"/>
      <c r="M1763" s="56"/>
      <c r="N1763" s="56"/>
      <c r="O1763" s="50"/>
    </row>
    <row r="1764" spans="1:16" x14ac:dyDescent="0.2">
      <c r="A1764" s="48"/>
      <c r="B1764" s="54"/>
      <c r="C1764" s="47"/>
      <c r="D1764" s="35"/>
      <c r="E1764" s="47"/>
      <c r="F1764" s="47"/>
      <c r="G1764" s="48"/>
      <c r="H1764" s="48"/>
      <c r="I1764" s="47"/>
      <c r="J1764" s="35"/>
      <c r="K1764" s="47"/>
      <c r="L1764" s="56"/>
      <c r="M1764" s="56"/>
      <c r="N1764" s="56"/>
      <c r="O1764" s="50"/>
    </row>
    <row r="1765" spans="1:16" x14ac:dyDescent="0.2">
      <c r="A1765" s="48"/>
      <c r="B1765" s="54"/>
      <c r="C1765" s="47"/>
      <c r="D1765" s="35"/>
      <c r="E1765" s="47"/>
      <c r="F1765" s="47"/>
      <c r="G1765" s="48"/>
      <c r="H1765" s="48"/>
      <c r="I1765" s="47"/>
      <c r="J1765" s="35"/>
      <c r="K1765" s="47"/>
      <c r="L1765" s="52"/>
      <c r="M1765" s="56"/>
      <c r="N1765" s="56"/>
      <c r="O1765" s="50"/>
    </row>
    <row r="1766" spans="1:16" x14ac:dyDescent="0.2">
      <c r="A1766" s="48"/>
      <c r="B1766" s="54"/>
      <c r="C1766" s="47"/>
      <c r="D1766" s="35"/>
      <c r="E1766" s="47"/>
      <c r="F1766" s="47"/>
      <c r="G1766" s="48"/>
      <c r="H1766" s="48"/>
      <c r="I1766" s="47"/>
      <c r="J1766" s="35"/>
      <c r="K1766" s="47"/>
      <c r="L1766" s="49"/>
      <c r="M1766" s="49"/>
      <c r="N1766" s="49"/>
      <c r="O1766" s="50"/>
      <c r="P1766" s="21"/>
    </row>
    <row r="1767" spans="1:16" x14ac:dyDescent="0.2">
      <c r="A1767" s="48"/>
      <c r="B1767" s="54"/>
      <c r="C1767" s="47"/>
      <c r="D1767" s="35"/>
      <c r="E1767" s="47"/>
      <c r="F1767" s="47"/>
      <c r="G1767" s="47"/>
      <c r="H1767" s="48"/>
      <c r="I1767" s="47"/>
      <c r="J1767" s="35"/>
      <c r="K1767" s="47"/>
      <c r="L1767" s="49"/>
      <c r="M1767" s="49"/>
      <c r="N1767" s="49"/>
      <c r="O1767" s="50"/>
      <c r="P1767" s="21"/>
    </row>
    <row r="1768" spans="1:16" x14ac:dyDescent="0.2">
      <c r="A1768" s="48"/>
      <c r="B1768" s="54"/>
      <c r="C1768" s="47"/>
      <c r="D1768" s="35"/>
      <c r="E1768" s="47"/>
      <c r="F1768" s="47"/>
      <c r="G1768" s="47"/>
      <c r="H1768" s="48"/>
      <c r="I1768" s="47"/>
      <c r="J1768" s="35"/>
      <c r="K1768" s="47"/>
      <c r="L1768" s="49"/>
      <c r="M1768" s="49"/>
      <c r="N1768" s="49"/>
      <c r="O1768" s="50"/>
      <c r="P1768" s="21"/>
    </row>
    <row r="1769" spans="1:16" x14ac:dyDescent="0.2">
      <c r="A1769" s="48"/>
      <c r="B1769" s="54"/>
      <c r="C1769" s="47"/>
      <c r="D1769" s="35"/>
      <c r="E1769" s="47"/>
      <c r="F1769" s="47"/>
      <c r="G1769" s="47"/>
      <c r="H1769" s="48"/>
      <c r="I1769" s="47"/>
      <c r="J1769" s="35"/>
      <c r="K1769" s="47"/>
      <c r="L1769" s="49"/>
      <c r="M1769" s="49"/>
      <c r="N1769" s="49"/>
      <c r="O1769" s="50"/>
      <c r="P1769" s="21"/>
    </row>
    <row r="1770" spans="1:16" x14ac:dyDescent="0.2">
      <c r="A1770" s="48"/>
      <c r="B1770" s="54"/>
      <c r="C1770" s="47"/>
      <c r="D1770" s="35"/>
      <c r="E1770" s="47"/>
      <c r="F1770" s="35"/>
      <c r="G1770" s="47"/>
      <c r="H1770" s="48"/>
      <c r="I1770" s="47"/>
      <c r="J1770" s="35"/>
      <c r="K1770" s="47"/>
      <c r="L1770" s="49"/>
      <c r="M1770" s="49"/>
      <c r="N1770" s="49"/>
      <c r="O1770" s="50"/>
      <c r="P1770" s="21"/>
    </row>
    <row r="1771" spans="1:16" x14ac:dyDescent="0.2">
      <c r="A1771" s="51"/>
      <c r="B1771" s="58"/>
      <c r="C1771" s="59"/>
      <c r="D1771" s="50"/>
      <c r="E1771" s="50"/>
      <c r="F1771" s="50"/>
      <c r="G1771" s="47"/>
      <c r="H1771" s="48"/>
      <c r="I1771" s="47"/>
      <c r="J1771" s="35"/>
      <c r="K1771" s="47"/>
      <c r="L1771" s="50"/>
      <c r="M1771" s="50"/>
      <c r="N1771" s="50"/>
      <c r="O1771" s="50"/>
    </row>
    <row r="1772" spans="1:16" x14ac:dyDescent="0.2">
      <c r="A1772" s="51"/>
      <c r="B1772" s="58"/>
      <c r="C1772" s="59"/>
      <c r="D1772" s="50"/>
      <c r="E1772" s="50"/>
      <c r="F1772" s="35"/>
      <c r="G1772" s="35"/>
      <c r="H1772" s="35"/>
      <c r="I1772" s="47"/>
      <c r="J1772" s="35"/>
      <c r="K1772" s="47"/>
      <c r="L1772" s="50"/>
      <c r="M1772" s="50"/>
      <c r="N1772" s="50"/>
      <c r="O1772" s="50"/>
    </row>
    <row r="1773" spans="1:16" x14ac:dyDescent="0.2">
      <c r="A1773" s="51"/>
      <c r="B1773" s="58"/>
      <c r="C1773" s="59"/>
      <c r="D1773" s="50"/>
      <c r="E1773" s="50"/>
      <c r="F1773" s="50"/>
      <c r="G1773" s="50"/>
      <c r="H1773" s="59"/>
      <c r="I1773" s="50"/>
      <c r="J1773" s="50"/>
      <c r="K1773" s="50"/>
      <c r="L1773" s="50"/>
      <c r="M1773" s="50"/>
      <c r="N1773" s="50"/>
      <c r="O1773" s="50"/>
    </row>
    <row r="1774" spans="1:16" ht="15" x14ac:dyDescent="0.2">
      <c r="A1774" s="57"/>
      <c r="B1774" s="60"/>
      <c r="C1774" s="63"/>
      <c r="D1774" s="53"/>
      <c r="E1774" s="53"/>
      <c r="F1774" s="148"/>
      <c r="G1774" s="148"/>
      <c r="H1774" s="57"/>
      <c r="I1774" s="57"/>
      <c r="J1774" s="57"/>
      <c r="K1774" s="57"/>
      <c r="L1774" s="56"/>
      <c r="M1774" s="56"/>
      <c r="N1774" s="56"/>
      <c r="O1774" s="50"/>
    </row>
    <row r="1775" spans="1:16" x14ac:dyDescent="0.2">
      <c r="A1775" s="149"/>
      <c r="B1775" s="149"/>
      <c r="C1775" s="149"/>
      <c r="D1775" s="149"/>
      <c r="E1775" s="149"/>
      <c r="F1775" s="50"/>
      <c r="G1775" s="149"/>
      <c r="H1775" s="149"/>
      <c r="I1775" s="149"/>
      <c r="J1775" s="149"/>
      <c r="K1775" s="149"/>
      <c r="L1775" s="61"/>
      <c r="M1775" s="61"/>
      <c r="N1775" s="49"/>
      <c r="O1775" s="50"/>
    </row>
    <row r="1776" spans="1:16" x14ac:dyDescent="0.2">
      <c r="A1776" s="35"/>
      <c r="B1776" s="47"/>
      <c r="C1776" s="35"/>
      <c r="D1776" s="35"/>
      <c r="E1776" s="35"/>
      <c r="F1776" s="35"/>
      <c r="G1776" s="34"/>
      <c r="H1776" s="34"/>
      <c r="I1776" s="47"/>
      <c r="J1776" s="35"/>
      <c r="K1776" s="47"/>
      <c r="L1776" s="49"/>
      <c r="M1776" s="49"/>
      <c r="N1776" s="49"/>
      <c r="O1776" s="50"/>
      <c r="P1776" s="21"/>
    </row>
    <row r="1777" spans="1:16" x14ac:dyDescent="0.2">
      <c r="A1777" s="35"/>
      <c r="B1777" s="47"/>
      <c r="C1777" s="47"/>
      <c r="D1777" s="35"/>
      <c r="E1777" s="47"/>
      <c r="F1777" s="35"/>
      <c r="G1777" s="50"/>
      <c r="H1777" s="50"/>
      <c r="I1777" s="47"/>
      <c r="J1777" s="35"/>
      <c r="K1777" s="47"/>
      <c r="L1777" s="49"/>
      <c r="M1777" s="49"/>
      <c r="N1777" s="49"/>
      <c r="O1777" s="51"/>
      <c r="P1777" s="21"/>
    </row>
    <row r="1778" spans="1:16" x14ac:dyDescent="0.2">
      <c r="A1778" s="35"/>
      <c r="B1778" s="47"/>
      <c r="C1778" s="47"/>
      <c r="D1778" s="35"/>
      <c r="E1778" s="47"/>
      <c r="F1778" s="35"/>
      <c r="G1778" s="50"/>
      <c r="H1778" s="50"/>
      <c r="I1778" s="47"/>
      <c r="J1778" s="35"/>
      <c r="K1778" s="47"/>
      <c r="L1778" s="49"/>
      <c r="M1778" s="49"/>
      <c r="N1778" s="49"/>
      <c r="O1778" s="51"/>
      <c r="P1778" s="21"/>
    </row>
    <row r="1779" spans="1:16" x14ac:dyDescent="0.2">
      <c r="A1779" s="35"/>
      <c r="B1779" s="47"/>
      <c r="C1779" s="47"/>
      <c r="D1779" s="35"/>
      <c r="E1779" s="47"/>
      <c r="F1779" s="35"/>
      <c r="G1779" s="34"/>
      <c r="H1779" s="34"/>
      <c r="I1779" s="47"/>
      <c r="J1779" s="35"/>
      <c r="K1779" s="47"/>
      <c r="L1779" s="49"/>
      <c r="M1779" s="49"/>
      <c r="N1779" s="49"/>
      <c r="O1779" s="51"/>
      <c r="P1779" s="21"/>
    </row>
    <row r="1780" spans="1:16" x14ac:dyDescent="0.2">
      <c r="A1780" s="35"/>
      <c r="B1780" s="47"/>
      <c r="C1780" s="47"/>
      <c r="D1780" s="35"/>
      <c r="E1780" s="47"/>
      <c r="F1780" s="35"/>
      <c r="G1780" s="34"/>
      <c r="H1780" s="34"/>
      <c r="I1780" s="47"/>
      <c r="J1780" s="35"/>
      <c r="K1780" s="47"/>
      <c r="L1780" s="49"/>
      <c r="M1780" s="49"/>
      <c r="N1780" s="49"/>
      <c r="O1780" s="51"/>
      <c r="P1780" s="21"/>
    </row>
    <row r="1781" spans="1:16" x14ac:dyDescent="0.2">
      <c r="A1781" s="35"/>
      <c r="B1781" s="47"/>
      <c r="C1781" s="47"/>
      <c r="D1781" s="35"/>
      <c r="E1781" s="47"/>
      <c r="F1781" s="35"/>
      <c r="G1781" s="34"/>
      <c r="H1781" s="34"/>
      <c r="I1781" s="47"/>
      <c r="J1781" s="35"/>
      <c r="K1781" s="47"/>
      <c r="L1781" s="49"/>
      <c r="M1781" s="49"/>
      <c r="N1781" s="49"/>
      <c r="O1781" s="51"/>
      <c r="P1781" s="21"/>
    </row>
    <row r="1782" spans="1:16" x14ac:dyDescent="0.2">
      <c r="A1782" s="35"/>
      <c r="B1782" s="47"/>
      <c r="C1782" s="47"/>
      <c r="D1782" s="35"/>
      <c r="E1782" s="47"/>
      <c r="F1782" s="50"/>
      <c r="G1782" s="34"/>
      <c r="H1782" s="34"/>
      <c r="I1782" s="47"/>
      <c r="J1782" s="35"/>
      <c r="K1782" s="47"/>
      <c r="L1782" s="49"/>
      <c r="M1782" s="49"/>
      <c r="N1782" s="49"/>
      <c r="O1782" s="51"/>
      <c r="P1782" s="21"/>
    </row>
    <row r="1783" spans="1:16" x14ac:dyDescent="0.2">
      <c r="A1783" s="35"/>
      <c r="B1783" s="47"/>
      <c r="C1783" s="47"/>
      <c r="D1783" s="35"/>
      <c r="E1783" s="47"/>
      <c r="F1783" s="50"/>
      <c r="G1783" s="34"/>
      <c r="H1783" s="34"/>
      <c r="I1783" s="47"/>
      <c r="J1783" s="35"/>
      <c r="K1783" s="47"/>
      <c r="L1783" s="49"/>
      <c r="M1783" s="49"/>
      <c r="N1783" s="49"/>
      <c r="O1783" s="51"/>
      <c r="P1783" s="21"/>
    </row>
    <row r="1784" spans="1:16" x14ac:dyDescent="0.2">
      <c r="A1784" s="35"/>
      <c r="B1784" s="47"/>
      <c r="C1784" s="47"/>
      <c r="D1784" s="35"/>
      <c r="E1784" s="47"/>
      <c r="F1784" s="50"/>
      <c r="G1784" s="34"/>
      <c r="H1784" s="34"/>
      <c r="I1784" s="47"/>
      <c r="J1784" s="35"/>
      <c r="K1784" s="47"/>
      <c r="L1784" s="52"/>
      <c r="M1784" s="52"/>
      <c r="N1784" s="52"/>
      <c r="O1784" s="51"/>
      <c r="P1784" s="21"/>
    </row>
    <row r="1785" spans="1:16" x14ac:dyDescent="0.2">
      <c r="A1785" s="35"/>
      <c r="B1785" s="47"/>
      <c r="C1785" s="47"/>
      <c r="D1785" s="35"/>
      <c r="E1785" s="47"/>
      <c r="F1785" s="35"/>
      <c r="G1785" s="34"/>
      <c r="H1785" s="34"/>
      <c r="I1785" s="47"/>
      <c r="J1785" s="35"/>
      <c r="K1785" s="47"/>
      <c r="L1785" s="49"/>
      <c r="M1785" s="49"/>
      <c r="N1785" s="49"/>
      <c r="O1785" s="51"/>
      <c r="P1785" s="21"/>
    </row>
    <row r="1786" spans="1:16" x14ac:dyDescent="0.2">
      <c r="A1786" s="35"/>
      <c r="B1786" s="47"/>
      <c r="C1786" s="47"/>
      <c r="D1786" s="35"/>
      <c r="E1786" s="47"/>
      <c r="F1786" s="35"/>
      <c r="G1786" s="34"/>
      <c r="H1786" s="34"/>
      <c r="I1786" s="47"/>
      <c r="J1786" s="35"/>
      <c r="K1786" s="47"/>
      <c r="L1786" s="52"/>
      <c r="M1786" s="52"/>
      <c r="N1786" s="52"/>
      <c r="O1786" s="51"/>
      <c r="P1786" s="21"/>
    </row>
    <row r="1787" spans="1:16" x14ac:dyDescent="0.2">
      <c r="A1787" s="35"/>
      <c r="B1787" s="47"/>
      <c r="C1787" s="47"/>
      <c r="D1787" s="35"/>
      <c r="E1787" s="47"/>
      <c r="F1787" s="35"/>
      <c r="G1787" s="35"/>
      <c r="H1787" s="35"/>
      <c r="I1787" s="47"/>
      <c r="J1787" s="35"/>
      <c r="K1787" s="47"/>
      <c r="L1787" s="52"/>
      <c r="M1787" s="52"/>
      <c r="N1787" s="52"/>
      <c r="O1787" s="51"/>
      <c r="P1787" s="21"/>
    </row>
    <row r="1788" spans="1:16" x14ac:dyDescent="0.2">
      <c r="A1788" s="35"/>
      <c r="B1788" s="47"/>
      <c r="C1788" s="47"/>
      <c r="D1788" s="35"/>
      <c r="E1788" s="47"/>
      <c r="F1788" s="35"/>
      <c r="G1788" s="34"/>
      <c r="H1788" s="34"/>
      <c r="I1788" s="47"/>
      <c r="J1788" s="35"/>
      <c r="K1788" s="47"/>
      <c r="L1788" s="49"/>
      <c r="M1788" s="49"/>
      <c r="N1788" s="49"/>
      <c r="O1788" s="50"/>
      <c r="P1788" s="21"/>
    </row>
    <row r="1789" spans="1:16" x14ac:dyDescent="0.2">
      <c r="A1789" s="35"/>
      <c r="B1789" s="47"/>
      <c r="C1789" s="47"/>
      <c r="D1789" s="35"/>
      <c r="E1789" s="47"/>
      <c r="F1789" s="53"/>
      <c r="G1789" s="34"/>
      <c r="H1789" s="34"/>
      <c r="I1789" s="47"/>
      <c r="J1789" s="35"/>
      <c r="K1789" s="47"/>
      <c r="L1789" s="49"/>
      <c r="M1789" s="49"/>
      <c r="N1789" s="49"/>
      <c r="O1789" s="50"/>
      <c r="P1789" s="21"/>
    </row>
    <row r="1790" spans="1:16" x14ac:dyDescent="0.2">
      <c r="A1790" s="35"/>
      <c r="B1790" s="47"/>
      <c r="C1790" s="47"/>
      <c r="D1790" s="35"/>
      <c r="E1790" s="47"/>
      <c r="F1790" s="53"/>
      <c r="G1790" s="35"/>
      <c r="H1790" s="35"/>
      <c r="I1790" s="47"/>
      <c r="J1790" s="35"/>
      <c r="K1790" s="47"/>
      <c r="L1790" s="49"/>
      <c r="M1790" s="49"/>
      <c r="N1790" s="49"/>
      <c r="O1790" s="50"/>
      <c r="P1790" s="21"/>
    </row>
    <row r="1791" spans="1:16" x14ac:dyDescent="0.2">
      <c r="A1791" s="48"/>
      <c r="B1791" s="54"/>
      <c r="C1791" s="47"/>
      <c r="D1791" s="35"/>
      <c r="E1791" s="47"/>
      <c r="F1791" s="53"/>
      <c r="G1791" s="35"/>
      <c r="H1791" s="35"/>
      <c r="I1791" s="47"/>
      <c r="J1791" s="35"/>
      <c r="K1791" s="47"/>
      <c r="L1791" s="49"/>
      <c r="M1791" s="49"/>
      <c r="N1791" s="49"/>
      <c r="O1791" s="50"/>
      <c r="P1791" s="21"/>
    </row>
    <row r="1792" spans="1:16" x14ac:dyDescent="0.2">
      <c r="A1792" s="48"/>
      <c r="B1792" s="54"/>
      <c r="C1792" s="47"/>
      <c r="D1792" s="35"/>
      <c r="E1792" s="47"/>
      <c r="F1792" s="53"/>
      <c r="G1792" s="35"/>
      <c r="H1792" s="55"/>
      <c r="I1792" s="47"/>
      <c r="J1792" s="35"/>
      <c r="K1792" s="47"/>
      <c r="L1792" s="50"/>
      <c r="M1792" s="52"/>
      <c r="N1792" s="52"/>
      <c r="O1792" s="50"/>
    </row>
    <row r="1793" spans="1:16" x14ac:dyDescent="0.2">
      <c r="A1793" s="48"/>
      <c r="B1793" s="54"/>
      <c r="C1793" s="47"/>
      <c r="D1793" s="35"/>
      <c r="E1793" s="47"/>
      <c r="F1793" s="53"/>
      <c r="G1793" s="48"/>
      <c r="H1793" s="48"/>
      <c r="I1793" s="47"/>
      <c r="J1793" s="35"/>
      <c r="K1793" s="47"/>
      <c r="L1793" s="50"/>
      <c r="M1793" s="56"/>
      <c r="N1793" s="56"/>
      <c r="O1793" s="50"/>
    </row>
    <row r="1794" spans="1:16" x14ac:dyDescent="0.2">
      <c r="A1794" s="48"/>
      <c r="B1794" s="54"/>
      <c r="C1794" s="47"/>
      <c r="D1794" s="35"/>
      <c r="E1794" s="47"/>
      <c r="F1794" s="50"/>
      <c r="G1794" s="48"/>
      <c r="H1794" s="48"/>
      <c r="I1794" s="47"/>
      <c r="J1794" s="35"/>
      <c r="K1794" s="47"/>
      <c r="L1794" s="50"/>
      <c r="M1794" s="56"/>
      <c r="N1794" s="56"/>
      <c r="O1794" s="50"/>
    </row>
    <row r="1795" spans="1:16" x14ac:dyDescent="0.2">
      <c r="A1795" s="48"/>
      <c r="B1795" s="54"/>
      <c r="C1795" s="47"/>
      <c r="D1795" s="35"/>
      <c r="E1795" s="47"/>
      <c r="F1795" s="50"/>
      <c r="G1795" s="48"/>
      <c r="H1795" s="48"/>
      <c r="I1795" s="47"/>
      <c r="J1795" s="35"/>
      <c r="K1795" s="47"/>
      <c r="L1795" s="56"/>
      <c r="M1795" s="56"/>
      <c r="N1795" s="56"/>
      <c r="O1795" s="50"/>
    </row>
    <row r="1796" spans="1:16" x14ac:dyDescent="0.2">
      <c r="A1796" s="48"/>
      <c r="B1796" s="54"/>
      <c r="C1796" s="47"/>
      <c r="D1796" s="35"/>
      <c r="E1796" s="47"/>
      <c r="F1796" s="50"/>
      <c r="G1796" s="48"/>
      <c r="H1796" s="48"/>
      <c r="I1796" s="47"/>
      <c r="J1796" s="35"/>
      <c r="K1796" s="47"/>
      <c r="L1796" s="56"/>
      <c r="M1796" s="56"/>
      <c r="N1796" s="56"/>
      <c r="O1796" s="50"/>
    </row>
    <row r="1797" spans="1:16" x14ac:dyDescent="0.2">
      <c r="A1797" s="48"/>
      <c r="B1797" s="54"/>
      <c r="C1797" s="47"/>
      <c r="D1797" s="35"/>
      <c r="E1797" s="47"/>
      <c r="F1797" s="50"/>
      <c r="G1797" s="48"/>
      <c r="H1797" s="48"/>
      <c r="I1797" s="47"/>
      <c r="J1797" s="35"/>
      <c r="K1797" s="47"/>
      <c r="L1797" s="56"/>
      <c r="M1797" s="56"/>
      <c r="N1797" s="56"/>
      <c r="O1797" s="50"/>
    </row>
    <row r="1798" spans="1:16" x14ac:dyDescent="0.2">
      <c r="A1798" s="48"/>
      <c r="B1798" s="54"/>
      <c r="C1798" s="47"/>
      <c r="D1798" s="35"/>
      <c r="E1798" s="47"/>
      <c r="F1798" s="47"/>
      <c r="G1798" s="48"/>
      <c r="H1798" s="48"/>
      <c r="I1798" s="47"/>
      <c r="J1798" s="35"/>
      <c r="K1798" s="47"/>
      <c r="L1798" s="56"/>
      <c r="M1798" s="56"/>
      <c r="N1798" s="56"/>
      <c r="O1798" s="50"/>
    </row>
    <row r="1799" spans="1:16" x14ac:dyDescent="0.2">
      <c r="A1799" s="48"/>
      <c r="B1799" s="54"/>
      <c r="C1799" s="47"/>
      <c r="D1799" s="35"/>
      <c r="E1799" s="47"/>
      <c r="F1799" s="47"/>
      <c r="G1799" s="48"/>
      <c r="H1799" s="48"/>
      <c r="I1799" s="47"/>
      <c r="J1799" s="35"/>
      <c r="K1799" s="47"/>
      <c r="L1799" s="52"/>
      <c r="M1799" s="56"/>
      <c r="N1799" s="56"/>
      <c r="O1799" s="50"/>
    </row>
    <row r="1800" spans="1:16" x14ac:dyDescent="0.2">
      <c r="A1800" s="48"/>
      <c r="B1800" s="54"/>
      <c r="C1800" s="47"/>
      <c r="D1800" s="35"/>
      <c r="E1800" s="47"/>
      <c r="F1800" s="47"/>
      <c r="G1800" s="48"/>
      <c r="H1800" s="48"/>
      <c r="I1800" s="47"/>
      <c r="J1800" s="35"/>
      <c r="K1800" s="47"/>
      <c r="L1800" s="49"/>
      <c r="M1800" s="49"/>
      <c r="N1800" s="49"/>
      <c r="O1800" s="50"/>
      <c r="P1800" s="21"/>
    </row>
    <row r="1801" spans="1:16" x14ac:dyDescent="0.2">
      <c r="A1801" s="48"/>
      <c r="B1801" s="54"/>
      <c r="C1801" s="47"/>
      <c r="D1801" s="35"/>
      <c r="E1801" s="47"/>
      <c r="F1801" s="47"/>
      <c r="G1801" s="47"/>
      <c r="H1801" s="48"/>
      <c r="I1801" s="47"/>
      <c r="J1801" s="35"/>
      <c r="K1801" s="47"/>
      <c r="L1801" s="49"/>
      <c r="M1801" s="49"/>
      <c r="N1801" s="49"/>
      <c r="O1801" s="50"/>
      <c r="P1801" s="21"/>
    </row>
    <row r="1802" spans="1:16" x14ac:dyDescent="0.2">
      <c r="A1802" s="48"/>
      <c r="B1802" s="54"/>
      <c r="C1802" s="47"/>
      <c r="D1802" s="35"/>
      <c r="E1802" s="47"/>
      <c r="F1802" s="47"/>
      <c r="G1802" s="47"/>
      <c r="H1802" s="48"/>
      <c r="I1802" s="47"/>
      <c r="J1802" s="35"/>
      <c r="K1802" s="47"/>
      <c r="L1802" s="49"/>
      <c r="M1802" s="49"/>
      <c r="N1802" s="49"/>
      <c r="O1802" s="50"/>
      <c r="P1802" s="21"/>
    </row>
    <row r="1803" spans="1:16" x14ac:dyDescent="0.2">
      <c r="A1803" s="48"/>
      <c r="B1803" s="54"/>
      <c r="C1803" s="47"/>
      <c r="D1803" s="35"/>
      <c r="E1803" s="47"/>
      <c r="F1803" s="47"/>
      <c r="G1803" s="47"/>
      <c r="H1803" s="48"/>
      <c r="I1803" s="47"/>
      <c r="J1803" s="35"/>
      <c r="K1803" s="47"/>
      <c r="L1803" s="49"/>
      <c r="M1803" s="49"/>
      <c r="N1803" s="49"/>
      <c r="O1803" s="50"/>
      <c r="P1803" s="21"/>
    </row>
    <row r="1804" spans="1:16" x14ac:dyDescent="0.2">
      <c r="A1804" s="48"/>
      <c r="B1804" s="54"/>
      <c r="C1804" s="47"/>
      <c r="D1804" s="35"/>
      <c r="E1804" s="47"/>
      <c r="F1804" s="35"/>
      <c r="G1804" s="47"/>
      <c r="H1804" s="48"/>
      <c r="I1804" s="47"/>
      <c r="J1804" s="35"/>
      <c r="K1804" s="47"/>
      <c r="L1804" s="49"/>
      <c r="M1804" s="49"/>
      <c r="N1804" s="49"/>
      <c r="O1804" s="50"/>
      <c r="P1804" s="21"/>
    </row>
    <row r="1805" spans="1:16" x14ac:dyDescent="0.2">
      <c r="A1805" s="51"/>
      <c r="B1805" s="58"/>
      <c r="C1805" s="59"/>
      <c r="D1805" s="50"/>
      <c r="E1805" s="50"/>
      <c r="F1805" s="50"/>
      <c r="G1805" s="47"/>
      <c r="H1805" s="48"/>
      <c r="I1805" s="47"/>
      <c r="J1805" s="35"/>
      <c r="K1805" s="47"/>
      <c r="L1805" s="50"/>
      <c r="M1805" s="50"/>
      <c r="N1805" s="50"/>
      <c r="O1805" s="50"/>
    </row>
    <row r="1806" spans="1:16" x14ac:dyDescent="0.2">
      <c r="A1806" s="51"/>
      <c r="B1806" s="58"/>
      <c r="C1806" s="59"/>
      <c r="D1806" s="50"/>
      <c r="E1806" s="50"/>
      <c r="F1806" s="35"/>
      <c r="G1806" s="35"/>
      <c r="H1806" s="35"/>
      <c r="I1806" s="47"/>
      <c r="J1806" s="35"/>
      <c r="K1806" s="47"/>
      <c r="L1806" s="50"/>
      <c r="M1806" s="50"/>
      <c r="N1806" s="50"/>
      <c r="O1806" s="50"/>
    </row>
    <row r="1807" spans="1:16" ht="15" x14ac:dyDescent="0.2">
      <c r="A1807" s="57"/>
      <c r="B1807" s="60"/>
      <c r="C1807" s="63"/>
      <c r="D1807" s="53"/>
      <c r="E1807" s="53"/>
      <c r="F1807" s="148"/>
      <c r="G1807" s="148"/>
      <c r="H1807" s="57"/>
      <c r="I1807" s="57"/>
      <c r="J1807" s="57"/>
      <c r="K1807" s="57"/>
      <c r="L1807" s="56"/>
      <c r="M1807" s="56"/>
      <c r="N1807" s="56"/>
      <c r="O1807" s="50"/>
    </row>
    <row r="1808" spans="1:16" x14ac:dyDescent="0.2">
      <c r="A1808" s="149"/>
      <c r="B1808" s="149"/>
      <c r="C1808" s="149"/>
      <c r="D1808" s="149"/>
      <c r="E1808" s="149"/>
      <c r="F1808" s="50"/>
      <c r="G1808" s="149"/>
      <c r="H1808" s="149"/>
      <c r="I1808" s="149"/>
      <c r="J1808" s="149"/>
      <c r="K1808" s="149"/>
      <c r="L1808" s="61"/>
      <c r="M1808" s="61"/>
      <c r="N1808" s="49"/>
      <c r="O1808" s="50"/>
    </row>
    <row r="1809" spans="1:16" x14ac:dyDescent="0.2">
      <c r="A1809" s="35"/>
      <c r="B1809" s="47"/>
      <c r="C1809" s="35"/>
      <c r="D1809" s="35"/>
      <c r="E1809" s="35"/>
      <c r="F1809" s="35"/>
      <c r="G1809" s="34"/>
      <c r="H1809" s="34"/>
      <c r="I1809" s="47"/>
      <c r="J1809" s="35"/>
      <c r="K1809" s="47"/>
      <c r="L1809" s="49"/>
      <c r="M1809" s="49"/>
      <c r="N1809" s="49"/>
      <c r="O1809" s="50"/>
      <c r="P1809" s="21"/>
    </row>
    <row r="1810" spans="1:16" x14ac:dyDescent="0.2">
      <c r="A1810" s="35"/>
      <c r="B1810" s="47"/>
      <c r="C1810" s="47"/>
      <c r="D1810" s="35"/>
      <c r="E1810" s="47"/>
      <c r="F1810" s="35"/>
      <c r="G1810" s="50"/>
      <c r="H1810" s="50"/>
      <c r="I1810" s="47"/>
      <c r="J1810" s="35"/>
      <c r="K1810" s="47"/>
      <c r="L1810" s="49"/>
      <c r="M1810" s="49"/>
      <c r="N1810" s="49"/>
      <c r="O1810" s="51"/>
      <c r="P1810" s="21"/>
    </row>
    <row r="1811" spans="1:16" x14ac:dyDescent="0.2">
      <c r="A1811" s="35"/>
      <c r="B1811" s="47"/>
      <c r="C1811" s="47"/>
      <c r="D1811" s="35"/>
      <c r="E1811" s="47"/>
      <c r="F1811" s="35"/>
      <c r="G1811" s="50"/>
      <c r="H1811" s="50"/>
      <c r="I1811" s="47"/>
      <c r="J1811" s="35"/>
      <c r="K1811" s="47"/>
      <c r="L1811" s="49"/>
      <c r="M1811" s="49"/>
      <c r="N1811" s="49"/>
      <c r="O1811" s="51"/>
      <c r="P1811" s="21"/>
    </row>
    <row r="1812" spans="1:16" x14ac:dyDescent="0.2">
      <c r="A1812" s="35"/>
      <c r="B1812" s="47"/>
      <c r="C1812" s="47"/>
      <c r="D1812" s="35"/>
      <c r="E1812" s="47"/>
      <c r="F1812" s="35"/>
      <c r="G1812" s="34"/>
      <c r="H1812" s="34"/>
      <c r="I1812" s="47"/>
      <c r="J1812" s="35"/>
      <c r="K1812" s="47"/>
      <c r="L1812" s="49"/>
      <c r="M1812" s="49"/>
      <c r="N1812" s="49"/>
      <c r="O1812" s="51"/>
      <c r="P1812" s="21"/>
    </row>
    <row r="1813" spans="1:16" x14ac:dyDescent="0.2">
      <c r="A1813" s="35"/>
      <c r="B1813" s="47"/>
      <c r="C1813" s="47"/>
      <c r="D1813" s="35"/>
      <c r="E1813" s="47"/>
      <c r="F1813" s="35"/>
      <c r="G1813" s="34"/>
      <c r="H1813" s="34"/>
      <c r="I1813" s="47"/>
      <c r="J1813" s="35"/>
      <c r="K1813" s="47"/>
      <c r="L1813" s="49"/>
      <c r="M1813" s="49"/>
      <c r="N1813" s="49"/>
      <c r="O1813" s="51"/>
      <c r="P1813" s="21"/>
    </row>
    <row r="1814" spans="1:16" x14ac:dyDescent="0.2">
      <c r="A1814" s="35"/>
      <c r="B1814" s="47"/>
      <c r="C1814" s="47"/>
      <c r="D1814" s="35"/>
      <c r="E1814" s="47"/>
      <c r="F1814" s="35"/>
      <c r="G1814" s="34"/>
      <c r="H1814" s="34"/>
      <c r="I1814" s="47"/>
      <c r="J1814" s="35"/>
      <c r="K1814" s="47"/>
      <c r="L1814" s="49"/>
      <c r="M1814" s="49"/>
      <c r="N1814" s="49"/>
      <c r="O1814" s="51"/>
      <c r="P1814" s="21"/>
    </row>
    <row r="1815" spans="1:16" x14ac:dyDescent="0.2">
      <c r="A1815" s="35"/>
      <c r="B1815" s="47"/>
      <c r="C1815" s="47"/>
      <c r="D1815" s="35"/>
      <c r="E1815" s="47"/>
      <c r="F1815" s="50"/>
      <c r="G1815" s="34"/>
      <c r="H1815" s="34"/>
      <c r="I1815" s="47"/>
      <c r="J1815" s="35"/>
      <c r="K1815" s="47"/>
      <c r="L1815" s="49"/>
      <c r="M1815" s="49"/>
      <c r="N1815" s="49"/>
      <c r="O1815" s="51"/>
      <c r="P1815" s="21"/>
    </row>
    <row r="1816" spans="1:16" x14ac:dyDescent="0.2">
      <c r="A1816" s="35"/>
      <c r="B1816" s="47"/>
      <c r="C1816" s="47"/>
      <c r="D1816" s="35"/>
      <c r="E1816" s="47"/>
      <c r="F1816" s="50"/>
      <c r="G1816" s="34"/>
      <c r="H1816" s="34"/>
      <c r="I1816" s="47"/>
      <c r="J1816" s="35"/>
      <c r="K1816" s="47"/>
      <c r="L1816" s="49"/>
      <c r="M1816" s="49"/>
      <c r="N1816" s="49"/>
      <c r="O1816" s="51"/>
      <c r="P1816" s="21"/>
    </row>
    <row r="1817" spans="1:16" x14ac:dyDescent="0.2">
      <c r="A1817" s="35"/>
      <c r="B1817" s="47"/>
      <c r="C1817" s="47"/>
      <c r="D1817" s="35"/>
      <c r="E1817" s="47"/>
      <c r="F1817" s="50"/>
      <c r="G1817" s="34"/>
      <c r="H1817" s="34"/>
      <c r="I1817" s="47"/>
      <c r="J1817" s="35"/>
      <c r="K1817" s="47"/>
      <c r="L1817" s="52"/>
      <c r="M1817" s="52"/>
      <c r="N1817" s="52"/>
      <c r="O1817" s="51"/>
      <c r="P1817" s="21"/>
    </row>
    <row r="1818" spans="1:16" x14ac:dyDescent="0.2">
      <c r="A1818" s="35"/>
      <c r="B1818" s="47"/>
      <c r="C1818" s="47"/>
      <c r="D1818" s="35"/>
      <c r="E1818" s="47"/>
      <c r="F1818" s="35"/>
      <c r="G1818" s="34"/>
      <c r="H1818" s="34"/>
      <c r="I1818" s="47"/>
      <c r="J1818" s="35"/>
      <c r="K1818" s="47"/>
      <c r="L1818" s="49"/>
      <c r="M1818" s="49"/>
      <c r="N1818" s="49"/>
      <c r="O1818" s="51"/>
      <c r="P1818" s="21"/>
    </row>
    <row r="1819" spans="1:16" x14ac:dyDescent="0.2">
      <c r="A1819" s="35"/>
      <c r="B1819" s="47"/>
      <c r="C1819" s="47"/>
      <c r="D1819" s="35"/>
      <c r="E1819" s="47"/>
      <c r="F1819" s="35"/>
      <c r="G1819" s="34"/>
      <c r="H1819" s="34"/>
      <c r="I1819" s="47"/>
      <c r="J1819" s="35"/>
      <c r="K1819" s="47"/>
      <c r="L1819" s="52"/>
      <c r="M1819" s="52"/>
      <c r="N1819" s="52"/>
      <c r="O1819" s="51"/>
      <c r="P1819" s="21"/>
    </row>
    <row r="1820" spans="1:16" x14ac:dyDescent="0.2">
      <c r="A1820" s="35"/>
      <c r="B1820" s="47"/>
      <c r="C1820" s="47"/>
      <c r="D1820" s="35"/>
      <c r="E1820" s="47"/>
      <c r="F1820" s="35"/>
      <c r="G1820" s="35"/>
      <c r="H1820" s="35"/>
      <c r="I1820" s="47"/>
      <c r="J1820" s="35"/>
      <c r="K1820" s="47"/>
      <c r="L1820" s="52"/>
      <c r="M1820" s="52"/>
      <c r="N1820" s="52"/>
      <c r="O1820" s="51"/>
      <c r="P1820" s="21"/>
    </row>
    <row r="1821" spans="1:16" x14ac:dyDescent="0.2">
      <c r="A1821" s="35"/>
      <c r="B1821" s="47"/>
      <c r="C1821" s="47"/>
      <c r="D1821" s="35"/>
      <c r="E1821" s="47"/>
      <c r="F1821" s="35"/>
      <c r="G1821" s="34"/>
      <c r="H1821" s="34"/>
      <c r="I1821" s="47"/>
      <c r="J1821" s="35"/>
      <c r="K1821" s="47"/>
      <c r="L1821" s="49"/>
      <c r="M1821" s="49"/>
      <c r="N1821" s="49"/>
      <c r="O1821" s="50"/>
      <c r="P1821" s="21"/>
    </row>
    <row r="1822" spans="1:16" x14ac:dyDescent="0.2">
      <c r="A1822" s="35"/>
      <c r="B1822" s="47"/>
      <c r="C1822" s="47"/>
      <c r="D1822" s="35"/>
      <c r="E1822" s="47"/>
      <c r="F1822" s="53"/>
      <c r="G1822" s="34"/>
      <c r="H1822" s="34"/>
      <c r="I1822" s="47"/>
      <c r="J1822" s="35"/>
      <c r="K1822" s="47"/>
      <c r="L1822" s="49"/>
      <c r="M1822" s="49"/>
      <c r="N1822" s="49"/>
      <c r="O1822" s="50"/>
      <c r="P1822" s="21"/>
    </row>
    <row r="1823" spans="1:16" x14ac:dyDescent="0.2">
      <c r="A1823" s="35"/>
      <c r="B1823" s="47"/>
      <c r="C1823" s="47"/>
      <c r="D1823" s="35"/>
      <c r="E1823" s="47"/>
      <c r="F1823" s="53"/>
      <c r="G1823" s="35"/>
      <c r="H1823" s="35"/>
      <c r="I1823" s="47"/>
      <c r="J1823" s="35"/>
      <c r="K1823" s="47"/>
      <c r="L1823" s="49"/>
      <c r="M1823" s="49"/>
      <c r="N1823" s="49"/>
      <c r="O1823" s="50"/>
      <c r="P1823" s="21"/>
    </row>
    <row r="1824" spans="1:16" x14ac:dyDescent="0.2">
      <c r="A1824" s="48"/>
      <c r="B1824" s="54"/>
      <c r="C1824" s="47"/>
      <c r="D1824" s="35"/>
      <c r="E1824" s="47"/>
      <c r="F1824" s="53"/>
      <c r="G1824" s="35"/>
      <c r="H1824" s="35"/>
      <c r="I1824" s="47"/>
      <c r="J1824" s="35"/>
      <c r="K1824" s="47"/>
      <c r="L1824" s="49"/>
      <c r="M1824" s="49"/>
      <c r="N1824" s="49"/>
      <c r="O1824" s="50"/>
      <c r="P1824" s="21"/>
    </row>
    <row r="1825" spans="1:16" x14ac:dyDescent="0.2">
      <c r="A1825" s="48"/>
      <c r="B1825" s="54"/>
      <c r="C1825" s="47"/>
      <c r="D1825" s="35"/>
      <c r="E1825" s="47"/>
      <c r="F1825" s="53"/>
      <c r="G1825" s="35"/>
      <c r="H1825" s="55"/>
      <c r="I1825" s="47"/>
      <c r="J1825" s="35"/>
      <c r="K1825" s="47"/>
      <c r="L1825" s="50"/>
      <c r="M1825" s="52"/>
      <c r="N1825" s="52"/>
      <c r="O1825" s="50"/>
    </row>
    <row r="1826" spans="1:16" x14ac:dyDescent="0.2">
      <c r="A1826" s="48"/>
      <c r="B1826" s="54"/>
      <c r="C1826" s="47"/>
      <c r="D1826" s="35"/>
      <c r="E1826" s="47"/>
      <c r="F1826" s="53"/>
      <c r="G1826" s="48"/>
      <c r="H1826" s="48"/>
      <c r="I1826" s="47"/>
      <c r="J1826" s="35"/>
      <c r="K1826" s="47"/>
      <c r="L1826" s="50"/>
      <c r="M1826" s="56"/>
      <c r="N1826" s="56"/>
      <c r="O1826" s="50"/>
    </row>
    <row r="1827" spans="1:16" x14ac:dyDescent="0.2">
      <c r="A1827" s="48"/>
      <c r="B1827" s="54"/>
      <c r="C1827" s="47"/>
      <c r="D1827" s="35"/>
      <c r="E1827" s="47"/>
      <c r="F1827" s="50"/>
      <c r="G1827" s="48"/>
      <c r="H1827" s="48"/>
      <c r="I1827" s="47"/>
      <c r="J1827" s="35"/>
      <c r="K1827" s="47"/>
      <c r="L1827" s="50"/>
      <c r="M1827" s="56"/>
      <c r="N1827" s="56"/>
      <c r="O1827" s="50"/>
    </row>
    <row r="1828" spans="1:16" x14ac:dyDescent="0.2">
      <c r="A1828" s="48"/>
      <c r="B1828" s="54"/>
      <c r="C1828" s="47"/>
      <c r="D1828" s="35"/>
      <c r="E1828" s="47"/>
      <c r="F1828" s="50"/>
      <c r="G1828" s="48"/>
      <c r="H1828" s="48"/>
      <c r="I1828" s="47"/>
      <c r="J1828" s="35"/>
      <c r="K1828" s="47"/>
      <c r="L1828" s="56"/>
      <c r="M1828" s="56"/>
      <c r="N1828" s="56"/>
      <c r="O1828" s="50"/>
    </row>
    <row r="1829" spans="1:16" x14ac:dyDescent="0.2">
      <c r="A1829" s="48"/>
      <c r="B1829" s="54"/>
      <c r="C1829" s="47"/>
      <c r="D1829" s="35"/>
      <c r="E1829" s="47"/>
      <c r="F1829" s="50"/>
      <c r="G1829" s="48"/>
      <c r="H1829" s="48"/>
      <c r="I1829" s="47"/>
      <c r="J1829" s="35"/>
      <c r="K1829" s="47"/>
      <c r="L1829" s="56"/>
      <c r="M1829" s="56"/>
      <c r="N1829" s="56"/>
      <c r="O1829" s="50"/>
    </row>
    <row r="1830" spans="1:16" x14ac:dyDescent="0.2">
      <c r="A1830" s="48"/>
      <c r="B1830" s="54"/>
      <c r="C1830" s="47"/>
      <c r="D1830" s="35"/>
      <c r="E1830" s="47"/>
      <c r="F1830" s="50"/>
      <c r="G1830" s="48"/>
      <c r="H1830" s="48"/>
      <c r="I1830" s="47"/>
      <c r="J1830" s="35"/>
      <c r="K1830" s="47"/>
      <c r="L1830" s="56"/>
      <c r="M1830" s="56"/>
      <c r="N1830" s="56"/>
      <c r="O1830" s="50"/>
    </row>
    <row r="1831" spans="1:16" x14ac:dyDescent="0.2">
      <c r="A1831" s="48"/>
      <c r="B1831" s="54"/>
      <c r="C1831" s="47"/>
      <c r="D1831" s="35"/>
      <c r="E1831" s="47"/>
      <c r="F1831" s="47"/>
      <c r="G1831" s="48"/>
      <c r="H1831" s="48"/>
      <c r="I1831" s="47"/>
      <c r="J1831" s="35"/>
      <c r="K1831" s="47"/>
      <c r="L1831" s="56"/>
      <c r="M1831" s="56"/>
      <c r="N1831" s="56"/>
      <c r="O1831" s="50"/>
    </row>
    <row r="1832" spans="1:16" x14ac:dyDescent="0.2">
      <c r="A1832" s="48"/>
      <c r="B1832" s="54"/>
      <c r="C1832" s="47"/>
      <c r="D1832" s="35"/>
      <c r="E1832" s="47"/>
      <c r="F1832" s="47"/>
      <c r="G1832" s="48"/>
      <c r="H1832" s="48"/>
      <c r="I1832" s="47"/>
      <c r="J1832" s="35"/>
      <c r="K1832" s="47"/>
      <c r="L1832" s="52"/>
      <c r="M1832" s="56"/>
      <c r="N1832" s="56"/>
      <c r="O1832" s="50"/>
    </row>
    <row r="1833" spans="1:16" x14ac:dyDescent="0.2">
      <c r="A1833" s="48"/>
      <c r="B1833" s="54"/>
      <c r="C1833" s="47"/>
      <c r="D1833" s="35"/>
      <c r="E1833" s="47"/>
      <c r="F1833" s="47"/>
      <c r="G1833" s="48"/>
      <c r="H1833" s="48"/>
      <c r="I1833" s="47"/>
      <c r="J1833" s="35"/>
      <c r="K1833" s="47"/>
      <c r="L1833" s="49"/>
      <c r="M1833" s="49"/>
      <c r="N1833" s="49"/>
      <c r="O1833" s="50"/>
      <c r="P1833" s="21"/>
    </row>
    <row r="1834" spans="1:16" x14ac:dyDescent="0.2">
      <c r="A1834" s="48"/>
      <c r="B1834" s="54"/>
      <c r="C1834" s="47"/>
      <c r="D1834" s="35"/>
      <c r="E1834" s="47"/>
      <c r="F1834" s="47"/>
      <c r="G1834" s="47"/>
      <c r="H1834" s="48"/>
      <c r="I1834" s="47"/>
      <c r="J1834" s="35"/>
      <c r="K1834" s="47"/>
      <c r="L1834" s="49"/>
      <c r="M1834" s="49"/>
      <c r="N1834" s="49"/>
      <c r="O1834" s="50"/>
      <c r="P1834" s="21"/>
    </row>
    <row r="1835" spans="1:16" x14ac:dyDescent="0.2">
      <c r="A1835" s="48"/>
      <c r="B1835" s="54"/>
      <c r="C1835" s="47"/>
      <c r="D1835" s="35"/>
      <c r="E1835" s="47"/>
      <c r="F1835" s="47"/>
      <c r="G1835" s="47"/>
      <c r="H1835" s="48"/>
      <c r="I1835" s="47"/>
      <c r="J1835" s="35"/>
      <c r="K1835" s="47"/>
      <c r="L1835" s="49"/>
      <c r="M1835" s="49"/>
      <c r="N1835" s="49"/>
      <c r="O1835" s="50"/>
      <c r="P1835" s="21"/>
    </row>
    <row r="1836" spans="1:16" x14ac:dyDescent="0.2">
      <c r="A1836" s="48"/>
      <c r="B1836" s="54"/>
      <c r="C1836" s="47"/>
      <c r="D1836" s="35"/>
      <c r="E1836" s="47"/>
      <c r="F1836" s="47"/>
      <c r="G1836" s="47"/>
      <c r="H1836" s="48"/>
      <c r="I1836" s="47"/>
      <c r="J1836" s="35"/>
      <c r="K1836" s="47"/>
      <c r="L1836" s="49"/>
      <c r="M1836" s="49"/>
      <c r="N1836" s="49"/>
      <c r="O1836" s="50"/>
      <c r="P1836" s="21"/>
    </row>
    <row r="1837" spans="1:16" x14ac:dyDescent="0.2">
      <c r="A1837" s="48"/>
      <c r="B1837" s="54"/>
      <c r="C1837" s="47"/>
      <c r="D1837" s="35"/>
      <c r="E1837" s="47"/>
      <c r="F1837" s="35"/>
      <c r="G1837" s="47"/>
      <c r="H1837" s="48"/>
      <c r="I1837" s="47"/>
      <c r="J1837" s="35"/>
      <c r="K1837" s="47"/>
      <c r="L1837" s="49"/>
      <c r="M1837" s="49"/>
      <c r="N1837" s="49"/>
      <c r="O1837" s="50"/>
      <c r="P1837" s="21"/>
    </row>
    <row r="1838" spans="1:16" x14ac:dyDescent="0.2">
      <c r="A1838" s="51"/>
      <c r="B1838" s="58"/>
      <c r="C1838" s="59"/>
      <c r="D1838" s="50"/>
      <c r="E1838" s="50"/>
      <c r="F1838" s="50"/>
      <c r="G1838" s="47"/>
      <c r="H1838" s="48"/>
      <c r="I1838" s="47"/>
      <c r="J1838" s="35"/>
      <c r="K1838" s="47"/>
      <c r="L1838" s="50"/>
      <c r="M1838" s="50"/>
      <c r="N1838" s="50"/>
      <c r="O1838" s="50"/>
    </row>
    <row r="1839" spans="1:16" x14ac:dyDescent="0.2">
      <c r="A1839" s="51"/>
      <c r="B1839" s="58"/>
      <c r="C1839" s="59"/>
      <c r="D1839" s="50"/>
      <c r="E1839" s="50"/>
      <c r="F1839" s="35"/>
      <c r="G1839" s="35"/>
      <c r="H1839" s="35"/>
      <c r="I1839" s="47"/>
      <c r="J1839" s="35"/>
      <c r="K1839" s="47"/>
      <c r="L1839" s="50"/>
      <c r="M1839" s="50"/>
      <c r="N1839" s="50"/>
      <c r="O1839" s="50"/>
    </row>
    <row r="1840" spans="1:16" ht="15" x14ac:dyDescent="0.2">
      <c r="A1840" s="57"/>
      <c r="B1840" s="60"/>
      <c r="C1840" s="63"/>
      <c r="D1840" s="53"/>
      <c r="E1840" s="53"/>
      <c r="F1840" s="148"/>
      <c r="G1840" s="148"/>
      <c r="H1840" s="57"/>
      <c r="I1840" s="57"/>
      <c r="J1840" s="57"/>
      <c r="K1840" s="57"/>
      <c r="L1840" s="56"/>
      <c r="M1840" s="56"/>
      <c r="N1840" s="56"/>
      <c r="O1840" s="50"/>
    </row>
    <row r="1841" spans="1:16" x14ac:dyDescent="0.2">
      <c r="A1841" s="149"/>
      <c r="B1841" s="149"/>
      <c r="C1841" s="149"/>
      <c r="D1841" s="149"/>
      <c r="E1841" s="149"/>
      <c r="F1841" s="50"/>
      <c r="G1841" s="149"/>
      <c r="H1841" s="149"/>
      <c r="I1841" s="149"/>
      <c r="J1841" s="149"/>
      <c r="K1841" s="149"/>
      <c r="L1841" s="61"/>
      <c r="M1841" s="61"/>
      <c r="N1841" s="49"/>
      <c r="O1841" s="50"/>
    </row>
    <row r="1842" spans="1:16" x14ac:dyDescent="0.2">
      <c r="A1842" s="35"/>
      <c r="B1842" s="47"/>
      <c r="C1842" s="35"/>
      <c r="D1842" s="35"/>
      <c r="E1842" s="35"/>
      <c r="F1842" s="35"/>
      <c r="G1842" s="34"/>
      <c r="H1842" s="34"/>
      <c r="I1842" s="47"/>
      <c r="J1842" s="35"/>
      <c r="K1842" s="47"/>
      <c r="L1842" s="49"/>
      <c r="M1842" s="49"/>
      <c r="N1842" s="49"/>
      <c r="O1842" s="50"/>
      <c r="P1842" s="21"/>
    </row>
    <row r="1843" spans="1:16" x14ac:dyDescent="0.2">
      <c r="A1843" s="35"/>
      <c r="B1843" s="47"/>
      <c r="C1843" s="47"/>
      <c r="D1843" s="35"/>
      <c r="E1843" s="47"/>
      <c r="F1843" s="35"/>
      <c r="G1843" s="50"/>
      <c r="H1843" s="50"/>
      <c r="I1843" s="47"/>
      <c r="J1843" s="35"/>
      <c r="K1843" s="47"/>
      <c r="L1843" s="49"/>
      <c r="M1843" s="49"/>
      <c r="N1843" s="49"/>
      <c r="O1843" s="51"/>
      <c r="P1843" s="21"/>
    </row>
    <row r="1844" spans="1:16" x14ac:dyDescent="0.2">
      <c r="A1844" s="35"/>
      <c r="B1844" s="47"/>
      <c r="C1844" s="47"/>
      <c r="D1844" s="35"/>
      <c r="E1844" s="47"/>
      <c r="F1844" s="35"/>
      <c r="G1844" s="50"/>
      <c r="H1844" s="50"/>
      <c r="I1844" s="47"/>
      <c r="J1844" s="35"/>
      <c r="K1844" s="47"/>
      <c r="L1844" s="49"/>
      <c r="M1844" s="49"/>
      <c r="N1844" s="49"/>
      <c r="O1844" s="51"/>
      <c r="P1844" s="21"/>
    </row>
    <row r="1845" spans="1:16" x14ac:dyDescent="0.2">
      <c r="A1845" s="35"/>
      <c r="B1845" s="47"/>
      <c r="C1845" s="47"/>
      <c r="D1845" s="35"/>
      <c r="E1845" s="47"/>
      <c r="F1845" s="35"/>
      <c r="G1845" s="34"/>
      <c r="H1845" s="34"/>
      <c r="I1845" s="47"/>
      <c r="J1845" s="35"/>
      <c r="K1845" s="47"/>
      <c r="L1845" s="49"/>
      <c r="M1845" s="49"/>
      <c r="N1845" s="49"/>
      <c r="O1845" s="51"/>
      <c r="P1845" s="21"/>
    </row>
    <row r="1846" spans="1:16" x14ac:dyDescent="0.2">
      <c r="A1846" s="35"/>
      <c r="B1846" s="47"/>
      <c r="C1846" s="47"/>
      <c r="D1846" s="35"/>
      <c r="E1846" s="47"/>
      <c r="F1846" s="35"/>
      <c r="G1846" s="34"/>
      <c r="H1846" s="34"/>
      <c r="I1846" s="47"/>
      <c r="J1846" s="35"/>
      <c r="K1846" s="47"/>
      <c r="L1846" s="49"/>
      <c r="M1846" s="49"/>
      <c r="N1846" s="49"/>
      <c r="O1846" s="51"/>
      <c r="P1846" s="21"/>
    </row>
    <row r="1847" spans="1:16" x14ac:dyDescent="0.2">
      <c r="A1847" s="35"/>
      <c r="B1847" s="47"/>
      <c r="C1847" s="47"/>
      <c r="D1847" s="35"/>
      <c r="E1847" s="47"/>
      <c r="F1847" s="35"/>
      <c r="G1847" s="34"/>
      <c r="H1847" s="34"/>
      <c r="I1847" s="47"/>
      <c r="J1847" s="35"/>
      <c r="K1847" s="47"/>
      <c r="L1847" s="49"/>
      <c r="M1847" s="49"/>
      <c r="N1847" s="49"/>
      <c r="O1847" s="51"/>
      <c r="P1847" s="21"/>
    </row>
    <row r="1848" spans="1:16" x14ac:dyDescent="0.2">
      <c r="A1848" s="35"/>
      <c r="B1848" s="47"/>
      <c r="C1848" s="47"/>
      <c r="D1848" s="35"/>
      <c r="E1848" s="47"/>
      <c r="F1848" s="50"/>
      <c r="G1848" s="34"/>
      <c r="H1848" s="34"/>
      <c r="I1848" s="47"/>
      <c r="J1848" s="35"/>
      <c r="K1848" s="47"/>
      <c r="L1848" s="49"/>
      <c r="M1848" s="49"/>
      <c r="N1848" s="49"/>
      <c r="O1848" s="51"/>
      <c r="P1848" s="21"/>
    </row>
    <row r="1849" spans="1:16" x14ac:dyDescent="0.2">
      <c r="A1849" s="35"/>
      <c r="B1849" s="47"/>
      <c r="C1849" s="47"/>
      <c r="D1849" s="35"/>
      <c r="E1849" s="47"/>
      <c r="F1849" s="50"/>
      <c r="G1849" s="34"/>
      <c r="H1849" s="34"/>
      <c r="I1849" s="47"/>
      <c r="J1849" s="35"/>
      <c r="K1849" s="47"/>
      <c r="L1849" s="49"/>
      <c r="M1849" s="49"/>
      <c r="N1849" s="49"/>
      <c r="O1849" s="51"/>
      <c r="P1849" s="21"/>
    </row>
    <row r="1850" spans="1:16" x14ac:dyDescent="0.2">
      <c r="A1850" s="35"/>
      <c r="B1850" s="47"/>
      <c r="C1850" s="47"/>
      <c r="D1850" s="35"/>
      <c r="E1850" s="47"/>
      <c r="F1850" s="50"/>
      <c r="G1850" s="34"/>
      <c r="H1850" s="34"/>
      <c r="I1850" s="47"/>
      <c r="J1850" s="35"/>
      <c r="K1850" s="47"/>
      <c r="L1850" s="52"/>
      <c r="M1850" s="52"/>
      <c r="N1850" s="52"/>
      <c r="O1850" s="51"/>
      <c r="P1850" s="21"/>
    </row>
    <row r="1851" spans="1:16" x14ac:dyDescent="0.2">
      <c r="A1851" s="35"/>
      <c r="B1851" s="47"/>
      <c r="C1851" s="47"/>
      <c r="D1851" s="35"/>
      <c r="E1851" s="47"/>
      <c r="F1851" s="35"/>
      <c r="G1851" s="34"/>
      <c r="H1851" s="34"/>
      <c r="I1851" s="47"/>
      <c r="J1851" s="35"/>
      <c r="K1851" s="47"/>
      <c r="L1851" s="49"/>
      <c r="M1851" s="49"/>
      <c r="N1851" s="49"/>
      <c r="O1851" s="51"/>
      <c r="P1851" s="21"/>
    </row>
    <row r="1852" spans="1:16" x14ac:dyDescent="0.2">
      <c r="A1852" s="35"/>
      <c r="B1852" s="47"/>
      <c r="C1852" s="47"/>
      <c r="D1852" s="35"/>
      <c r="E1852" s="47"/>
      <c r="F1852" s="35"/>
      <c r="G1852" s="34"/>
      <c r="H1852" s="34"/>
      <c r="I1852" s="47"/>
      <c r="J1852" s="35"/>
      <c r="K1852" s="47"/>
      <c r="L1852" s="52"/>
      <c r="M1852" s="52"/>
      <c r="N1852" s="52"/>
      <c r="O1852" s="51"/>
      <c r="P1852" s="21"/>
    </row>
    <row r="1853" spans="1:16" x14ac:dyDescent="0.2">
      <c r="A1853" s="35"/>
      <c r="B1853" s="47"/>
      <c r="C1853" s="47"/>
      <c r="D1853" s="35"/>
      <c r="E1853" s="47"/>
      <c r="F1853" s="35"/>
      <c r="G1853" s="35"/>
      <c r="H1853" s="35"/>
      <c r="I1853" s="47"/>
      <c r="J1853" s="35"/>
      <c r="K1853" s="47"/>
      <c r="L1853" s="52"/>
      <c r="M1853" s="52"/>
      <c r="N1853" s="52"/>
      <c r="O1853" s="51"/>
      <c r="P1853" s="21"/>
    </row>
    <row r="1854" spans="1:16" x14ac:dyDescent="0.2">
      <c r="A1854" s="35"/>
      <c r="B1854" s="47"/>
      <c r="C1854" s="47"/>
      <c r="D1854" s="35"/>
      <c r="E1854" s="47"/>
      <c r="F1854" s="35"/>
      <c r="G1854" s="34"/>
      <c r="H1854" s="34"/>
      <c r="I1854" s="47"/>
      <c r="J1854" s="35"/>
      <c r="K1854" s="47"/>
      <c r="L1854" s="49"/>
      <c r="M1854" s="49"/>
      <c r="N1854" s="49"/>
      <c r="O1854" s="50"/>
      <c r="P1854" s="21"/>
    </row>
    <row r="1855" spans="1:16" x14ac:dyDescent="0.2">
      <c r="A1855" s="35"/>
      <c r="B1855" s="47"/>
      <c r="C1855" s="47"/>
      <c r="D1855" s="35"/>
      <c r="E1855" s="47"/>
      <c r="F1855" s="53"/>
      <c r="G1855" s="34"/>
      <c r="H1855" s="34"/>
      <c r="I1855" s="47"/>
      <c r="J1855" s="35"/>
      <c r="K1855" s="47"/>
      <c r="L1855" s="49"/>
      <c r="M1855" s="49"/>
      <c r="N1855" s="49"/>
      <c r="O1855" s="50"/>
      <c r="P1855" s="21"/>
    </row>
    <row r="1856" spans="1:16" x14ac:dyDescent="0.2">
      <c r="A1856" s="35"/>
      <c r="B1856" s="47"/>
      <c r="C1856" s="47"/>
      <c r="D1856" s="35"/>
      <c r="E1856" s="47"/>
      <c r="F1856" s="53"/>
      <c r="G1856" s="35"/>
      <c r="H1856" s="35"/>
      <c r="I1856" s="47"/>
      <c r="J1856" s="35"/>
      <c r="K1856" s="47"/>
      <c r="L1856" s="49"/>
      <c r="M1856" s="49"/>
      <c r="N1856" s="49"/>
      <c r="O1856" s="50"/>
      <c r="P1856" s="21"/>
    </row>
    <row r="1857" spans="1:16" x14ac:dyDescent="0.2">
      <c r="A1857" s="48"/>
      <c r="B1857" s="54"/>
      <c r="C1857" s="47"/>
      <c r="D1857" s="35"/>
      <c r="E1857" s="47"/>
      <c r="F1857" s="53"/>
      <c r="G1857" s="35"/>
      <c r="H1857" s="35"/>
      <c r="I1857" s="47"/>
      <c r="J1857" s="35"/>
      <c r="K1857" s="47"/>
      <c r="L1857" s="49"/>
      <c r="M1857" s="49"/>
      <c r="N1857" s="49"/>
      <c r="O1857" s="50"/>
      <c r="P1857" s="21"/>
    </row>
    <row r="1858" spans="1:16" x14ac:dyDescent="0.2">
      <c r="A1858" s="48"/>
      <c r="B1858" s="54"/>
      <c r="C1858" s="47"/>
      <c r="D1858" s="35"/>
      <c r="E1858" s="47"/>
      <c r="F1858" s="53"/>
      <c r="G1858" s="35"/>
      <c r="H1858" s="55"/>
      <c r="I1858" s="47"/>
      <c r="J1858" s="35"/>
      <c r="K1858" s="47"/>
      <c r="L1858" s="50"/>
      <c r="M1858" s="52"/>
      <c r="N1858" s="52"/>
      <c r="O1858" s="50"/>
    </row>
    <row r="1859" spans="1:16" x14ac:dyDescent="0.2">
      <c r="A1859" s="48"/>
      <c r="B1859" s="54"/>
      <c r="C1859" s="47"/>
      <c r="D1859" s="35"/>
      <c r="E1859" s="47"/>
      <c r="F1859" s="53"/>
      <c r="G1859" s="48"/>
      <c r="H1859" s="48"/>
      <c r="I1859" s="47"/>
      <c r="J1859" s="35"/>
      <c r="K1859" s="47"/>
      <c r="L1859" s="50"/>
      <c r="M1859" s="56"/>
      <c r="N1859" s="56"/>
      <c r="O1859" s="50"/>
    </row>
    <row r="1860" spans="1:16" x14ac:dyDescent="0.2">
      <c r="A1860" s="48"/>
      <c r="B1860" s="54"/>
      <c r="C1860" s="47"/>
      <c r="D1860" s="35"/>
      <c r="E1860" s="47"/>
      <c r="F1860" s="50"/>
      <c r="G1860" s="48"/>
      <c r="H1860" s="48"/>
      <c r="I1860" s="47"/>
      <c r="J1860" s="35"/>
      <c r="K1860" s="47"/>
      <c r="L1860" s="50"/>
      <c r="M1860" s="56"/>
      <c r="N1860" s="56"/>
      <c r="O1860" s="50"/>
    </row>
    <row r="1861" spans="1:16" x14ac:dyDescent="0.2">
      <c r="A1861" s="48"/>
      <c r="B1861" s="54"/>
      <c r="C1861" s="47"/>
      <c r="D1861" s="35"/>
      <c r="E1861" s="47"/>
      <c r="F1861" s="50"/>
      <c r="G1861" s="48"/>
      <c r="H1861" s="48"/>
      <c r="I1861" s="47"/>
      <c r="J1861" s="35"/>
      <c r="K1861" s="47"/>
      <c r="L1861" s="56"/>
      <c r="M1861" s="56"/>
      <c r="N1861" s="56"/>
      <c r="O1861" s="50"/>
    </row>
    <row r="1862" spans="1:16" x14ac:dyDescent="0.2">
      <c r="A1862" s="48"/>
      <c r="B1862" s="54"/>
      <c r="C1862" s="47"/>
      <c r="D1862" s="35"/>
      <c r="E1862" s="47"/>
      <c r="F1862" s="50"/>
      <c r="G1862" s="48"/>
      <c r="H1862" s="48"/>
      <c r="I1862" s="47"/>
      <c r="J1862" s="35"/>
      <c r="K1862" s="47"/>
      <c r="L1862" s="56"/>
      <c r="M1862" s="56"/>
      <c r="N1862" s="56"/>
      <c r="O1862" s="50"/>
    </row>
    <row r="1863" spans="1:16" x14ac:dyDescent="0.2">
      <c r="A1863" s="48"/>
      <c r="B1863" s="54"/>
      <c r="C1863" s="47"/>
      <c r="D1863" s="35"/>
      <c r="E1863" s="47"/>
      <c r="F1863" s="50"/>
      <c r="G1863" s="48"/>
      <c r="H1863" s="48"/>
      <c r="I1863" s="47"/>
      <c r="J1863" s="35"/>
      <c r="K1863" s="47"/>
      <c r="L1863" s="56"/>
      <c r="M1863" s="56"/>
      <c r="N1863" s="56"/>
      <c r="O1863" s="50"/>
    </row>
    <row r="1864" spans="1:16" x14ac:dyDescent="0.2">
      <c r="A1864" s="48"/>
      <c r="B1864" s="54"/>
      <c r="C1864" s="47"/>
      <c r="D1864" s="35"/>
      <c r="E1864" s="47"/>
      <c r="F1864" s="47"/>
      <c r="G1864" s="48"/>
      <c r="H1864" s="48"/>
      <c r="I1864" s="47"/>
      <c r="J1864" s="35"/>
      <c r="K1864" s="47"/>
      <c r="L1864" s="56"/>
      <c r="M1864" s="56"/>
      <c r="N1864" s="56"/>
      <c r="O1864" s="50"/>
    </row>
    <row r="1865" spans="1:16" x14ac:dyDescent="0.2">
      <c r="A1865" s="48"/>
      <c r="B1865" s="54"/>
      <c r="C1865" s="47"/>
      <c r="D1865" s="35"/>
      <c r="E1865" s="47"/>
      <c r="F1865" s="47"/>
      <c r="G1865" s="48"/>
      <c r="H1865" s="48"/>
      <c r="I1865" s="47"/>
      <c r="J1865" s="35"/>
      <c r="K1865" s="47"/>
      <c r="L1865" s="52"/>
      <c r="M1865" s="56"/>
      <c r="N1865" s="56"/>
      <c r="O1865" s="50"/>
    </row>
    <row r="1866" spans="1:16" x14ac:dyDescent="0.2">
      <c r="A1866" s="48"/>
      <c r="B1866" s="54"/>
      <c r="C1866" s="47"/>
      <c r="D1866" s="35"/>
      <c r="E1866" s="47"/>
      <c r="F1866" s="47"/>
      <c r="G1866" s="48"/>
      <c r="H1866" s="48"/>
      <c r="I1866" s="47"/>
      <c r="J1866" s="35"/>
      <c r="K1866" s="47"/>
      <c r="L1866" s="49"/>
      <c r="M1866" s="49"/>
      <c r="N1866" s="49"/>
      <c r="O1866" s="50"/>
      <c r="P1866" s="21"/>
    </row>
    <row r="1867" spans="1:16" x14ac:dyDescent="0.2">
      <c r="A1867" s="48"/>
      <c r="B1867" s="54"/>
      <c r="C1867" s="47"/>
      <c r="D1867" s="35"/>
      <c r="E1867" s="47"/>
      <c r="F1867" s="47"/>
      <c r="G1867" s="47"/>
      <c r="H1867" s="48"/>
      <c r="I1867" s="47"/>
      <c r="J1867" s="35"/>
      <c r="K1867" s="47"/>
      <c r="L1867" s="49"/>
      <c r="M1867" s="49"/>
      <c r="N1867" s="49"/>
      <c r="O1867" s="50"/>
      <c r="P1867" s="21"/>
    </row>
    <row r="1868" spans="1:16" x14ac:dyDescent="0.2">
      <c r="A1868" s="48"/>
      <c r="B1868" s="54"/>
      <c r="C1868" s="47"/>
      <c r="D1868" s="35"/>
      <c r="E1868" s="47"/>
      <c r="F1868" s="47"/>
      <c r="G1868" s="47"/>
      <c r="H1868" s="48"/>
      <c r="I1868" s="47"/>
      <c r="J1868" s="35"/>
      <c r="K1868" s="47"/>
      <c r="L1868" s="49"/>
      <c r="M1868" s="49"/>
      <c r="N1868" s="49"/>
      <c r="O1868" s="50"/>
      <c r="P1868" s="21"/>
    </row>
    <row r="1869" spans="1:16" x14ac:dyDescent="0.2">
      <c r="A1869" s="48"/>
      <c r="B1869" s="54"/>
      <c r="C1869" s="47"/>
      <c r="D1869" s="35"/>
      <c r="E1869" s="47"/>
      <c r="F1869" s="47"/>
      <c r="G1869" s="47"/>
      <c r="H1869" s="48"/>
      <c r="I1869" s="47"/>
      <c r="J1869" s="35"/>
      <c r="K1869" s="35"/>
      <c r="L1869" s="49"/>
      <c r="M1869" s="49"/>
      <c r="N1869" s="49"/>
      <c r="O1869" s="50"/>
      <c r="P1869" s="21"/>
    </row>
    <row r="1870" spans="1:16" x14ac:dyDescent="0.2">
      <c r="A1870" s="48"/>
      <c r="B1870" s="54"/>
      <c r="C1870" s="47"/>
      <c r="D1870" s="35"/>
      <c r="E1870" s="47"/>
      <c r="F1870" s="35"/>
      <c r="G1870" s="47"/>
      <c r="H1870" s="48"/>
      <c r="I1870" s="47"/>
      <c r="J1870" s="35"/>
      <c r="K1870" s="47"/>
      <c r="L1870" s="49"/>
      <c r="M1870" s="49"/>
      <c r="N1870" s="49"/>
      <c r="O1870" s="50"/>
      <c r="P1870" s="21"/>
    </row>
    <row r="1871" spans="1:16" x14ac:dyDescent="0.2">
      <c r="A1871" s="51"/>
      <c r="B1871" s="58"/>
      <c r="C1871" s="59"/>
      <c r="D1871" s="50"/>
      <c r="E1871" s="50"/>
      <c r="F1871" s="50"/>
      <c r="G1871" s="47"/>
      <c r="H1871" s="48"/>
      <c r="I1871" s="47"/>
      <c r="J1871" s="35"/>
      <c r="K1871" s="47"/>
      <c r="L1871" s="50"/>
      <c r="M1871" s="50"/>
      <c r="N1871" s="50"/>
      <c r="O1871" s="50"/>
    </row>
    <row r="1872" spans="1:16" x14ac:dyDescent="0.2">
      <c r="A1872" s="51"/>
      <c r="B1872" s="58"/>
      <c r="C1872" s="59"/>
      <c r="D1872" s="50"/>
      <c r="E1872" s="50"/>
      <c r="F1872" s="35"/>
      <c r="G1872" s="35"/>
      <c r="H1872" s="35"/>
      <c r="I1872" s="47"/>
      <c r="J1872" s="35"/>
      <c r="K1872" s="47"/>
      <c r="L1872" s="50"/>
      <c r="M1872" s="50"/>
      <c r="N1872" s="50"/>
      <c r="O1872" s="50"/>
    </row>
    <row r="1873" spans="1:16" x14ac:dyDescent="0.2">
      <c r="A1873" s="51"/>
      <c r="B1873" s="58"/>
      <c r="C1873" s="59"/>
      <c r="D1873" s="50"/>
      <c r="E1873" s="50"/>
      <c r="F1873" s="50"/>
      <c r="G1873" s="50"/>
      <c r="H1873" s="59"/>
      <c r="I1873" s="50"/>
      <c r="J1873" s="50"/>
      <c r="K1873" s="50"/>
      <c r="L1873" s="50"/>
      <c r="M1873" s="50"/>
      <c r="N1873" s="50"/>
      <c r="O1873" s="50"/>
    </row>
    <row r="1874" spans="1:16" ht="15" x14ac:dyDescent="0.2">
      <c r="A1874" s="57"/>
      <c r="B1874" s="60"/>
      <c r="C1874" s="63"/>
      <c r="D1874" s="53"/>
      <c r="E1874" s="53"/>
      <c r="F1874" s="148"/>
      <c r="G1874" s="148"/>
      <c r="H1874" s="57"/>
      <c r="I1874" s="57"/>
      <c r="J1874" s="57"/>
      <c r="K1874" s="57"/>
      <c r="L1874" s="56"/>
      <c r="M1874" s="56"/>
      <c r="N1874" s="56"/>
      <c r="O1874" s="50"/>
    </row>
    <row r="1875" spans="1:16" x14ac:dyDescent="0.2">
      <c r="A1875" s="149"/>
      <c r="B1875" s="149"/>
      <c r="C1875" s="149"/>
      <c r="D1875" s="149"/>
      <c r="E1875" s="149"/>
      <c r="F1875" s="50"/>
      <c r="G1875" s="149"/>
      <c r="H1875" s="149"/>
      <c r="I1875" s="149"/>
      <c r="J1875" s="149"/>
      <c r="K1875" s="149"/>
      <c r="L1875" s="61"/>
      <c r="M1875" s="61"/>
      <c r="N1875" s="49"/>
      <c r="O1875" s="50"/>
    </row>
    <row r="1876" spans="1:16" x14ac:dyDescent="0.2">
      <c r="A1876" s="35"/>
      <c r="B1876" s="47"/>
      <c r="C1876" s="35"/>
      <c r="D1876" s="35"/>
      <c r="E1876" s="35"/>
      <c r="F1876" s="35"/>
      <c r="G1876" s="34"/>
      <c r="H1876" s="34"/>
      <c r="I1876" s="47"/>
      <c r="J1876" s="35"/>
      <c r="K1876" s="47"/>
      <c r="L1876" s="49"/>
      <c r="M1876" s="49"/>
      <c r="N1876" s="49"/>
      <c r="O1876" s="50"/>
      <c r="P1876" s="21"/>
    </row>
    <row r="1877" spans="1:16" x14ac:dyDescent="0.2">
      <c r="A1877" s="35"/>
      <c r="B1877" s="47"/>
      <c r="C1877" s="47"/>
      <c r="D1877" s="35"/>
      <c r="E1877" s="47"/>
      <c r="F1877" s="35"/>
      <c r="G1877" s="50"/>
      <c r="H1877" s="50"/>
      <c r="I1877" s="47"/>
      <c r="J1877" s="35"/>
      <c r="K1877" s="47"/>
      <c r="L1877" s="49"/>
      <c r="M1877" s="49"/>
      <c r="N1877" s="49"/>
      <c r="O1877" s="51"/>
      <c r="P1877" s="21"/>
    </row>
    <row r="1878" spans="1:16" x14ac:dyDescent="0.2">
      <c r="A1878" s="35"/>
      <c r="B1878" s="47"/>
      <c r="C1878" s="47"/>
      <c r="D1878" s="35"/>
      <c r="E1878" s="47"/>
      <c r="F1878" s="35"/>
      <c r="G1878" s="50"/>
      <c r="H1878" s="50"/>
      <c r="I1878" s="47"/>
      <c r="J1878" s="35"/>
      <c r="K1878" s="47"/>
      <c r="L1878" s="49"/>
      <c r="M1878" s="49"/>
      <c r="N1878" s="49"/>
      <c r="O1878" s="51"/>
      <c r="P1878" s="21"/>
    </row>
    <row r="1879" spans="1:16" x14ac:dyDescent="0.2">
      <c r="A1879" s="35"/>
      <c r="B1879" s="47"/>
      <c r="C1879" s="47"/>
      <c r="D1879" s="35"/>
      <c r="E1879" s="47"/>
      <c r="F1879" s="35"/>
      <c r="G1879" s="34"/>
      <c r="H1879" s="34"/>
      <c r="I1879" s="47"/>
      <c r="J1879" s="35"/>
      <c r="K1879" s="47"/>
      <c r="L1879" s="49"/>
      <c r="M1879" s="49"/>
      <c r="N1879" s="49"/>
      <c r="O1879" s="51"/>
      <c r="P1879" s="21"/>
    </row>
    <row r="1880" spans="1:16" x14ac:dyDescent="0.2">
      <c r="A1880" s="35"/>
      <c r="B1880" s="47"/>
      <c r="C1880" s="47"/>
      <c r="D1880" s="35"/>
      <c r="E1880" s="47"/>
      <c r="F1880" s="35"/>
      <c r="G1880" s="34"/>
      <c r="H1880" s="34"/>
      <c r="I1880" s="47"/>
      <c r="J1880" s="35"/>
      <c r="K1880" s="47"/>
      <c r="L1880" s="49"/>
      <c r="M1880" s="49"/>
      <c r="N1880" s="49"/>
      <c r="O1880" s="51"/>
      <c r="P1880" s="21"/>
    </row>
    <row r="1881" spans="1:16" x14ac:dyDescent="0.2">
      <c r="A1881" s="35"/>
      <c r="B1881" s="47"/>
      <c r="C1881" s="47"/>
      <c r="D1881" s="35"/>
      <c r="E1881" s="47"/>
      <c r="F1881" s="35"/>
      <c r="G1881" s="34"/>
      <c r="H1881" s="34"/>
      <c r="I1881" s="47"/>
      <c r="J1881" s="35"/>
      <c r="K1881" s="47"/>
      <c r="L1881" s="49"/>
      <c r="M1881" s="49"/>
      <c r="N1881" s="49"/>
      <c r="O1881" s="51"/>
      <c r="P1881" s="21"/>
    </row>
    <row r="1882" spans="1:16" x14ac:dyDescent="0.2">
      <c r="A1882" s="35"/>
      <c r="B1882" s="47"/>
      <c r="C1882" s="47"/>
      <c r="D1882" s="35"/>
      <c r="E1882" s="47"/>
      <c r="F1882" s="50"/>
      <c r="G1882" s="34"/>
      <c r="H1882" s="34"/>
      <c r="I1882" s="47"/>
      <c r="J1882" s="35"/>
      <c r="K1882" s="47"/>
      <c r="L1882" s="49"/>
      <c r="M1882" s="49"/>
      <c r="N1882" s="49"/>
      <c r="O1882" s="51"/>
      <c r="P1882" s="21"/>
    </row>
    <row r="1883" spans="1:16" x14ac:dyDescent="0.2">
      <c r="A1883" s="35"/>
      <c r="B1883" s="47"/>
      <c r="C1883" s="47"/>
      <c r="D1883" s="35"/>
      <c r="E1883" s="47"/>
      <c r="F1883" s="50"/>
      <c r="G1883" s="34"/>
      <c r="H1883" s="34"/>
      <c r="I1883" s="47"/>
      <c r="J1883" s="35"/>
      <c r="K1883" s="47"/>
      <c r="L1883" s="49"/>
      <c r="M1883" s="49"/>
      <c r="N1883" s="49"/>
      <c r="O1883" s="51"/>
      <c r="P1883" s="21"/>
    </row>
    <row r="1884" spans="1:16" x14ac:dyDescent="0.2">
      <c r="A1884" s="35"/>
      <c r="B1884" s="47"/>
      <c r="C1884" s="47"/>
      <c r="D1884" s="35"/>
      <c r="E1884" s="47"/>
      <c r="F1884" s="50"/>
      <c r="G1884" s="34"/>
      <c r="H1884" s="34"/>
      <c r="I1884" s="47"/>
      <c r="J1884" s="35"/>
      <c r="K1884" s="47"/>
      <c r="L1884" s="52"/>
      <c r="M1884" s="52"/>
      <c r="N1884" s="52"/>
      <c r="O1884" s="51"/>
      <c r="P1884" s="21"/>
    </row>
    <row r="1885" spans="1:16" x14ac:dyDescent="0.2">
      <c r="A1885" s="35"/>
      <c r="B1885" s="47"/>
      <c r="C1885" s="47"/>
      <c r="D1885" s="35"/>
      <c r="E1885" s="47"/>
      <c r="F1885" s="35"/>
      <c r="G1885" s="34"/>
      <c r="H1885" s="34"/>
      <c r="I1885" s="47"/>
      <c r="J1885" s="35"/>
      <c r="K1885" s="47"/>
      <c r="L1885" s="49"/>
      <c r="M1885" s="49"/>
      <c r="N1885" s="49"/>
      <c r="O1885" s="51"/>
      <c r="P1885" s="21"/>
    </row>
    <row r="1886" spans="1:16" x14ac:dyDescent="0.2">
      <c r="A1886" s="35"/>
      <c r="B1886" s="47"/>
      <c r="C1886" s="47"/>
      <c r="D1886" s="35"/>
      <c r="E1886" s="47"/>
      <c r="F1886" s="35"/>
      <c r="G1886" s="34"/>
      <c r="H1886" s="34"/>
      <c r="I1886" s="47"/>
      <c r="J1886" s="35"/>
      <c r="K1886" s="47"/>
      <c r="L1886" s="52"/>
      <c r="M1886" s="52"/>
      <c r="N1886" s="52"/>
      <c r="O1886" s="51"/>
      <c r="P1886" s="21"/>
    </row>
    <row r="1887" spans="1:16" x14ac:dyDescent="0.2">
      <c r="A1887" s="35"/>
      <c r="B1887" s="47"/>
      <c r="C1887" s="47"/>
      <c r="D1887" s="35"/>
      <c r="E1887" s="47"/>
      <c r="F1887" s="35"/>
      <c r="G1887" s="35"/>
      <c r="H1887" s="35"/>
      <c r="I1887" s="47"/>
      <c r="J1887" s="35"/>
      <c r="K1887" s="47"/>
      <c r="L1887" s="52"/>
      <c r="M1887" s="52"/>
      <c r="N1887" s="52"/>
      <c r="O1887" s="51"/>
      <c r="P1887" s="21"/>
    </row>
    <row r="1888" spans="1:16" x14ac:dyDescent="0.2">
      <c r="A1888" s="35"/>
      <c r="B1888" s="47"/>
      <c r="C1888" s="47"/>
      <c r="D1888" s="35"/>
      <c r="E1888" s="47"/>
      <c r="F1888" s="35"/>
      <c r="G1888" s="34"/>
      <c r="H1888" s="34"/>
      <c r="I1888" s="47"/>
      <c r="J1888" s="35"/>
      <c r="K1888" s="47"/>
      <c r="L1888" s="49"/>
      <c r="M1888" s="49"/>
      <c r="N1888" s="49"/>
      <c r="O1888" s="50"/>
      <c r="P1888" s="21"/>
    </row>
    <row r="1889" spans="1:16" x14ac:dyDescent="0.2">
      <c r="A1889" s="35"/>
      <c r="B1889" s="47"/>
      <c r="C1889" s="47"/>
      <c r="D1889" s="35"/>
      <c r="E1889" s="47"/>
      <c r="F1889" s="53"/>
      <c r="G1889" s="34"/>
      <c r="H1889" s="34"/>
      <c r="I1889" s="47"/>
      <c r="J1889" s="35"/>
      <c r="K1889" s="47"/>
      <c r="L1889" s="49"/>
      <c r="M1889" s="49"/>
      <c r="N1889" s="49"/>
      <c r="O1889" s="50"/>
      <c r="P1889" s="21"/>
    </row>
    <row r="1890" spans="1:16" x14ac:dyDescent="0.2">
      <c r="A1890" s="35"/>
      <c r="B1890" s="47"/>
      <c r="C1890" s="47"/>
      <c r="D1890" s="35"/>
      <c r="E1890" s="47"/>
      <c r="F1890" s="53"/>
      <c r="G1890" s="35"/>
      <c r="H1890" s="35"/>
      <c r="I1890" s="47"/>
      <c r="J1890" s="35"/>
      <c r="K1890" s="47"/>
      <c r="L1890" s="49"/>
      <c r="M1890" s="49"/>
      <c r="N1890" s="49"/>
      <c r="O1890" s="50"/>
      <c r="P1890" s="21"/>
    </row>
    <row r="1891" spans="1:16" x14ac:dyDescent="0.2">
      <c r="A1891" s="48"/>
      <c r="B1891" s="54"/>
      <c r="C1891" s="47"/>
      <c r="D1891" s="35"/>
      <c r="E1891" s="47"/>
      <c r="F1891" s="53"/>
      <c r="G1891" s="35"/>
      <c r="H1891" s="35"/>
      <c r="I1891" s="47"/>
      <c r="J1891" s="35"/>
      <c r="K1891" s="47"/>
      <c r="L1891" s="49"/>
      <c r="M1891" s="49"/>
      <c r="N1891" s="49"/>
      <c r="O1891" s="50"/>
      <c r="P1891" s="21"/>
    </row>
    <row r="1892" spans="1:16" x14ac:dyDescent="0.2">
      <c r="A1892" s="48"/>
      <c r="B1892" s="54"/>
      <c r="C1892" s="47"/>
      <c r="D1892" s="35"/>
      <c r="E1892" s="47"/>
      <c r="F1892" s="53"/>
      <c r="G1892" s="35"/>
      <c r="H1892" s="55"/>
      <c r="I1892" s="47"/>
      <c r="J1892" s="35"/>
      <c r="K1892" s="47"/>
      <c r="L1892" s="50"/>
      <c r="M1892" s="52"/>
      <c r="N1892" s="52"/>
      <c r="O1892" s="50"/>
    </row>
    <row r="1893" spans="1:16" x14ac:dyDescent="0.2">
      <c r="A1893" s="48"/>
      <c r="B1893" s="54"/>
      <c r="C1893" s="47"/>
      <c r="D1893" s="35"/>
      <c r="E1893" s="47"/>
      <c r="F1893" s="53"/>
      <c r="G1893" s="48"/>
      <c r="H1893" s="48"/>
      <c r="I1893" s="47"/>
      <c r="J1893" s="35"/>
      <c r="K1893" s="47"/>
      <c r="L1893" s="50"/>
      <c r="M1893" s="56"/>
      <c r="N1893" s="56"/>
      <c r="O1893" s="50"/>
    </row>
    <row r="1894" spans="1:16" x14ac:dyDescent="0.2">
      <c r="A1894" s="48"/>
      <c r="B1894" s="54"/>
      <c r="C1894" s="47"/>
      <c r="D1894" s="35"/>
      <c r="E1894" s="47"/>
      <c r="F1894" s="50"/>
      <c r="G1894" s="48"/>
      <c r="H1894" s="48"/>
      <c r="I1894" s="47"/>
      <c r="J1894" s="35"/>
      <c r="K1894" s="47"/>
      <c r="L1894" s="50"/>
      <c r="M1894" s="56"/>
      <c r="N1894" s="56"/>
      <c r="O1894" s="50"/>
    </row>
    <row r="1895" spans="1:16" x14ac:dyDescent="0.2">
      <c r="A1895" s="48"/>
      <c r="B1895" s="54"/>
      <c r="C1895" s="47"/>
      <c r="D1895" s="35"/>
      <c r="E1895" s="47"/>
      <c r="F1895" s="50"/>
      <c r="G1895" s="48"/>
      <c r="H1895" s="48"/>
      <c r="I1895" s="47"/>
      <c r="J1895" s="35"/>
      <c r="K1895" s="47"/>
      <c r="L1895" s="56"/>
      <c r="M1895" s="56"/>
      <c r="N1895" s="56"/>
      <c r="O1895" s="50"/>
    </row>
    <row r="1896" spans="1:16" x14ac:dyDescent="0.2">
      <c r="A1896" s="48"/>
      <c r="B1896" s="54"/>
      <c r="C1896" s="47"/>
      <c r="D1896" s="35"/>
      <c r="E1896" s="47"/>
      <c r="F1896" s="50"/>
      <c r="G1896" s="48"/>
      <c r="H1896" s="48"/>
      <c r="I1896" s="47"/>
      <c r="J1896" s="35"/>
      <c r="K1896" s="47"/>
      <c r="L1896" s="56"/>
      <c r="M1896" s="56"/>
      <c r="N1896" s="56"/>
      <c r="O1896" s="50"/>
    </row>
    <row r="1897" spans="1:16" x14ac:dyDescent="0.2">
      <c r="A1897" s="48"/>
      <c r="B1897" s="54"/>
      <c r="C1897" s="47"/>
      <c r="D1897" s="35"/>
      <c r="E1897" s="47"/>
      <c r="F1897" s="50"/>
      <c r="G1897" s="48"/>
      <c r="H1897" s="48"/>
      <c r="I1897" s="47"/>
      <c r="J1897" s="35"/>
      <c r="K1897" s="47"/>
      <c r="L1897" s="56"/>
      <c r="M1897" s="56"/>
      <c r="N1897" s="56"/>
      <c r="O1897" s="50"/>
    </row>
    <row r="1898" spans="1:16" x14ac:dyDescent="0.2">
      <c r="A1898" s="48"/>
      <c r="B1898" s="54"/>
      <c r="C1898" s="47"/>
      <c r="D1898" s="35"/>
      <c r="E1898" s="47"/>
      <c r="F1898" s="47"/>
      <c r="G1898" s="48"/>
      <c r="H1898" s="48"/>
      <c r="I1898" s="47"/>
      <c r="J1898" s="35"/>
      <c r="K1898" s="47"/>
      <c r="L1898" s="56"/>
      <c r="M1898" s="56"/>
      <c r="N1898" s="56"/>
      <c r="O1898" s="50"/>
    </row>
    <row r="1899" spans="1:16" x14ac:dyDescent="0.2">
      <c r="A1899" s="48"/>
      <c r="B1899" s="54"/>
      <c r="C1899" s="47"/>
      <c r="D1899" s="35"/>
      <c r="E1899" s="47"/>
      <c r="F1899" s="47"/>
      <c r="G1899" s="48"/>
      <c r="H1899" s="48"/>
      <c r="I1899" s="47"/>
      <c r="J1899" s="35"/>
      <c r="K1899" s="47"/>
      <c r="L1899" s="52"/>
      <c r="M1899" s="56"/>
      <c r="N1899" s="56"/>
      <c r="O1899" s="50"/>
    </row>
    <row r="1900" spans="1:16" x14ac:dyDescent="0.2">
      <c r="A1900" s="48"/>
      <c r="B1900" s="54"/>
      <c r="C1900" s="47"/>
      <c r="D1900" s="35"/>
      <c r="E1900" s="47"/>
      <c r="F1900" s="47"/>
      <c r="G1900" s="48"/>
      <c r="H1900" s="48"/>
      <c r="I1900" s="47"/>
      <c r="J1900" s="35"/>
      <c r="K1900" s="47"/>
      <c r="L1900" s="49"/>
      <c r="M1900" s="49"/>
      <c r="N1900" s="49"/>
      <c r="O1900" s="50"/>
      <c r="P1900" s="21"/>
    </row>
    <row r="1901" spans="1:16" x14ac:dyDescent="0.2">
      <c r="A1901" s="48"/>
      <c r="B1901" s="54"/>
      <c r="C1901" s="47"/>
      <c r="D1901" s="35"/>
      <c r="E1901" s="47"/>
      <c r="F1901" s="47"/>
      <c r="G1901" s="47"/>
      <c r="H1901" s="48"/>
      <c r="I1901" s="47"/>
      <c r="J1901" s="35"/>
      <c r="K1901" s="47"/>
      <c r="L1901" s="49"/>
      <c r="M1901" s="49"/>
      <c r="N1901" s="49"/>
      <c r="O1901" s="50"/>
      <c r="P1901" s="21"/>
    </row>
    <row r="1902" spans="1:16" x14ac:dyDescent="0.2">
      <c r="A1902" s="48"/>
      <c r="B1902" s="54"/>
      <c r="C1902" s="47"/>
      <c r="D1902" s="35"/>
      <c r="E1902" s="47"/>
      <c r="F1902" s="47"/>
      <c r="G1902" s="47"/>
      <c r="H1902" s="48"/>
      <c r="I1902" s="47"/>
      <c r="J1902" s="35"/>
      <c r="K1902" s="47"/>
      <c r="L1902" s="49"/>
      <c r="M1902" s="49"/>
      <c r="N1902" s="49"/>
      <c r="O1902" s="50"/>
      <c r="P1902" s="21"/>
    </row>
    <row r="1903" spans="1:16" x14ac:dyDescent="0.2">
      <c r="A1903" s="48"/>
      <c r="B1903" s="54"/>
      <c r="C1903" s="47"/>
      <c r="D1903" s="35"/>
      <c r="E1903" s="47"/>
      <c r="F1903" s="47"/>
      <c r="G1903" s="47"/>
      <c r="H1903" s="48"/>
      <c r="I1903" s="47"/>
      <c r="J1903" s="35"/>
      <c r="K1903" s="35"/>
      <c r="L1903" s="49"/>
      <c r="M1903" s="49"/>
      <c r="N1903" s="49"/>
      <c r="O1903" s="50"/>
      <c r="P1903" s="21"/>
    </row>
    <row r="1904" spans="1:16" x14ac:dyDescent="0.2">
      <c r="A1904" s="48"/>
      <c r="B1904" s="54"/>
      <c r="C1904" s="47"/>
      <c r="D1904" s="35"/>
      <c r="E1904" s="47"/>
      <c r="F1904" s="35"/>
      <c r="G1904" s="47"/>
      <c r="H1904" s="48"/>
      <c r="I1904" s="47"/>
      <c r="J1904" s="35"/>
      <c r="K1904" s="47"/>
      <c r="L1904" s="49"/>
      <c r="M1904" s="49"/>
      <c r="N1904" s="49"/>
      <c r="O1904" s="50"/>
      <c r="P1904" s="21"/>
    </row>
    <row r="1905" spans="1:16" x14ac:dyDescent="0.2">
      <c r="A1905" s="51"/>
      <c r="B1905" s="58"/>
      <c r="C1905" s="59"/>
      <c r="D1905" s="50"/>
      <c r="E1905" s="50"/>
      <c r="F1905" s="50"/>
      <c r="G1905" s="47"/>
      <c r="H1905" s="48"/>
      <c r="I1905" s="47"/>
      <c r="J1905" s="35"/>
      <c r="K1905" s="47"/>
      <c r="L1905" s="50"/>
      <c r="M1905" s="50"/>
      <c r="N1905" s="50"/>
      <c r="O1905" s="50"/>
    </row>
    <row r="1906" spans="1:16" x14ac:dyDescent="0.2">
      <c r="A1906" s="51"/>
      <c r="B1906" s="58"/>
      <c r="C1906" s="59"/>
      <c r="D1906" s="50"/>
      <c r="E1906" s="50"/>
      <c r="F1906" s="35"/>
      <c r="G1906" s="35"/>
      <c r="H1906" s="35"/>
      <c r="I1906" s="47"/>
      <c r="J1906" s="35"/>
      <c r="K1906" s="47"/>
      <c r="L1906" s="50"/>
      <c r="M1906" s="50"/>
      <c r="N1906" s="50"/>
      <c r="O1906" s="50"/>
    </row>
    <row r="1907" spans="1:16" ht="15" x14ac:dyDescent="0.2">
      <c r="A1907" s="57"/>
      <c r="B1907" s="60"/>
      <c r="C1907" s="63"/>
      <c r="D1907" s="53"/>
      <c r="E1907" s="53"/>
      <c r="F1907" s="148"/>
      <c r="G1907" s="148"/>
      <c r="H1907" s="57"/>
      <c r="I1907" s="57"/>
      <c r="J1907" s="57"/>
      <c r="K1907" s="57"/>
      <c r="L1907" s="56"/>
      <c r="M1907" s="56"/>
      <c r="N1907" s="56"/>
      <c r="O1907" s="50"/>
    </row>
    <row r="1908" spans="1:16" x14ac:dyDescent="0.2">
      <c r="A1908" s="149"/>
      <c r="B1908" s="149"/>
      <c r="C1908" s="149"/>
      <c r="D1908" s="149"/>
      <c r="E1908" s="149"/>
      <c r="F1908" s="50"/>
      <c r="G1908" s="149"/>
      <c r="H1908" s="149"/>
      <c r="I1908" s="149"/>
      <c r="J1908" s="149"/>
      <c r="K1908" s="149"/>
      <c r="L1908" s="61"/>
      <c r="M1908" s="61"/>
      <c r="N1908" s="49"/>
      <c r="O1908" s="50"/>
    </row>
    <row r="1909" spans="1:16" x14ac:dyDescent="0.2">
      <c r="A1909" s="35"/>
      <c r="B1909" s="47"/>
      <c r="C1909" s="35"/>
      <c r="D1909" s="35"/>
      <c r="E1909" s="35"/>
      <c r="F1909" s="35"/>
      <c r="G1909" s="34"/>
      <c r="H1909" s="34"/>
      <c r="I1909" s="47"/>
      <c r="J1909" s="35"/>
      <c r="K1909" s="47"/>
      <c r="L1909" s="49"/>
      <c r="M1909" s="49"/>
      <c r="N1909" s="49"/>
      <c r="O1909" s="50"/>
      <c r="P1909" s="21"/>
    </row>
    <row r="1910" spans="1:16" x14ac:dyDescent="0.2">
      <c r="A1910" s="35"/>
      <c r="B1910" s="47"/>
      <c r="C1910" s="47"/>
      <c r="D1910" s="35"/>
      <c r="E1910" s="47"/>
      <c r="F1910" s="35"/>
      <c r="G1910" s="50"/>
      <c r="H1910" s="50"/>
      <c r="I1910" s="47"/>
      <c r="J1910" s="35"/>
      <c r="K1910" s="47"/>
      <c r="L1910" s="49"/>
      <c r="M1910" s="49"/>
      <c r="N1910" s="49"/>
      <c r="O1910" s="51"/>
      <c r="P1910" s="21"/>
    </row>
    <row r="1911" spans="1:16" x14ac:dyDescent="0.2">
      <c r="A1911" s="35"/>
      <c r="B1911" s="47"/>
      <c r="C1911" s="47"/>
      <c r="D1911" s="35"/>
      <c r="E1911" s="47"/>
      <c r="F1911" s="35"/>
      <c r="G1911" s="50"/>
      <c r="H1911" s="50"/>
      <c r="I1911" s="47"/>
      <c r="J1911" s="35"/>
      <c r="K1911" s="47"/>
      <c r="L1911" s="49"/>
      <c r="M1911" s="49"/>
      <c r="N1911" s="49"/>
      <c r="O1911" s="51"/>
      <c r="P1911" s="21"/>
    </row>
    <row r="1912" spans="1:16" x14ac:dyDescent="0.2">
      <c r="A1912" s="35"/>
      <c r="B1912" s="47"/>
      <c r="C1912" s="47"/>
      <c r="D1912" s="35"/>
      <c r="E1912" s="47"/>
      <c r="F1912" s="35"/>
      <c r="G1912" s="34"/>
      <c r="H1912" s="34"/>
      <c r="I1912" s="47"/>
      <c r="J1912" s="35"/>
      <c r="K1912" s="47"/>
      <c r="L1912" s="49"/>
      <c r="M1912" s="49"/>
      <c r="N1912" s="49"/>
      <c r="O1912" s="51"/>
      <c r="P1912" s="21"/>
    </row>
    <row r="1913" spans="1:16" x14ac:dyDescent="0.2">
      <c r="A1913" s="35"/>
      <c r="B1913" s="47"/>
      <c r="C1913" s="47"/>
      <c r="D1913" s="35"/>
      <c r="E1913" s="47"/>
      <c r="F1913" s="35"/>
      <c r="G1913" s="34"/>
      <c r="H1913" s="34"/>
      <c r="I1913" s="47"/>
      <c r="J1913" s="35"/>
      <c r="K1913" s="47"/>
      <c r="L1913" s="49"/>
      <c r="M1913" s="49"/>
      <c r="N1913" s="49"/>
      <c r="O1913" s="51"/>
      <c r="P1913" s="21"/>
    </row>
    <row r="1914" spans="1:16" x14ac:dyDescent="0.2">
      <c r="A1914" s="35"/>
      <c r="B1914" s="47"/>
      <c r="C1914" s="47"/>
      <c r="D1914" s="35"/>
      <c r="E1914" s="47"/>
      <c r="F1914" s="35"/>
      <c r="G1914" s="34"/>
      <c r="H1914" s="34"/>
      <c r="I1914" s="47"/>
      <c r="J1914" s="35"/>
      <c r="K1914" s="47"/>
      <c r="L1914" s="49"/>
      <c r="M1914" s="49"/>
      <c r="N1914" s="49"/>
      <c r="O1914" s="51"/>
      <c r="P1914" s="21"/>
    </row>
    <row r="1915" spans="1:16" x14ac:dyDescent="0.2">
      <c r="A1915" s="35"/>
      <c r="B1915" s="47"/>
      <c r="C1915" s="47"/>
      <c r="D1915" s="35"/>
      <c r="E1915" s="47"/>
      <c r="F1915" s="50"/>
      <c r="G1915" s="34"/>
      <c r="H1915" s="34"/>
      <c r="I1915" s="47"/>
      <c r="J1915" s="35"/>
      <c r="K1915" s="47"/>
      <c r="L1915" s="49"/>
      <c r="M1915" s="49"/>
      <c r="N1915" s="49"/>
      <c r="O1915" s="51"/>
      <c r="P1915" s="21"/>
    </row>
    <row r="1916" spans="1:16" x14ac:dyDescent="0.2">
      <c r="A1916" s="35"/>
      <c r="B1916" s="47"/>
      <c r="C1916" s="47"/>
      <c r="D1916" s="35"/>
      <c r="E1916" s="47"/>
      <c r="F1916" s="50"/>
      <c r="G1916" s="34"/>
      <c r="H1916" s="34"/>
      <c r="I1916" s="47"/>
      <c r="J1916" s="35"/>
      <c r="K1916" s="47"/>
      <c r="L1916" s="49"/>
      <c r="M1916" s="49"/>
      <c r="N1916" s="49"/>
      <c r="O1916" s="51"/>
      <c r="P1916" s="21"/>
    </row>
    <row r="1917" spans="1:16" x14ac:dyDescent="0.2">
      <c r="A1917" s="35"/>
      <c r="B1917" s="47"/>
      <c r="C1917" s="47"/>
      <c r="D1917" s="35"/>
      <c r="E1917" s="47"/>
      <c r="F1917" s="50"/>
      <c r="G1917" s="34"/>
      <c r="H1917" s="34"/>
      <c r="I1917" s="47"/>
      <c r="J1917" s="35"/>
      <c r="K1917" s="47"/>
      <c r="L1917" s="52"/>
      <c r="M1917" s="52"/>
      <c r="N1917" s="52"/>
      <c r="O1917" s="51"/>
      <c r="P1917" s="21"/>
    </row>
    <row r="1918" spans="1:16" x14ac:dyDescent="0.2">
      <c r="A1918" s="35"/>
      <c r="B1918" s="47"/>
      <c r="C1918" s="47"/>
      <c r="D1918" s="35"/>
      <c r="E1918" s="47"/>
      <c r="F1918" s="35"/>
      <c r="G1918" s="34"/>
      <c r="H1918" s="34"/>
      <c r="I1918" s="47"/>
      <c r="J1918" s="35"/>
      <c r="K1918" s="47"/>
      <c r="L1918" s="49"/>
      <c r="M1918" s="49"/>
      <c r="N1918" s="49"/>
      <c r="O1918" s="51"/>
      <c r="P1918" s="21"/>
    </row>
    <row r="1919" spans="1:16" x14ac:dyDescent="0.2">
      <c r="A1919" s="35"/>
      <c r="B1919" s="47"/>
      <c r="C1919" s="47"/>
      <c r="D1919" s="35"/>
      <c r="E1919" s="47"/>
      <c r="F1919" s="35"/>
      <c r="G1919" s="34"/>
      <c r="H1919" s="34"/>
      <c r="I1919" s="47"/>
      <c r="J1919" s="35"/>
      <c r="K1919" s="47"/>
      <c r="L1919" s="52"/>
      <c r="M1919" s="52"/>
      <c r="N1919" s="52"/>
      <c r="O1919" s="51"/>
      <c r="P1919" s="21"/>
    </row>
    <row r="1920" spans="1:16" x14ac:dyDescent="0.2">
      <c r="A1920" s="35"/>
      <c r="B1920" s="47"/>
      <c r="C1920" s="47"/>
      <c r="D1920" s="35"/>
      <c r="E1920" s="47"/>
      <c r="F1920" s="35"/>
      <c r="G1920" s="35"/>
      <c r="H1920" s="35"/>
      <c r="I1920" s="47"/>
      <c r="J1920" s="35"/>
      <c r="K1920" s="47"/>
      <c r="L1920" s="52"/>
      <c r="M1920" s="52"/>
      <c r="N1920" s="52"/>
      <c r="O1920" s="51"/>
      <c r="P1920" s="21"/>
    </row>
    <row r="1921" spans="1:16" x14ac:dyDescent="0.2">
      <c r="A1921" s="35"/>
      <c r="B1921" s="47"/>
      <c r="C1921" s="47"/>
      <c r="D1921" s="35"/>
      <c r="E1921" s="47"/>
      <c r="F1921" s="35"/>
      <c r="G1921" s="34"/>
      <c r="H1921" s="34"/>
      <c r="I1921" s="47"/>
      <c r="J1921" s="35"/>
      <c r="K1921" s="47"/>
      <c r="L1921" s="49"/>
      <c r="M1921" s="49"/>
      <c r="N1921" s="49"/>
      <c r="O1921" s="50"/>
      <c r="P1921" s="21"/>
    </row>
    <row r="1922" spans="1:16" x14ac:dyDescent="0.2">
      <c r="A1922" s="35"/>
      <c r="B1922" s="47"/>
      <c r="C1922" s="47"/>
      <c r="D1922" s="35"/>
      <c r="E1922" s="47"/>
      <c r="F1922" s="53"/>
      <c r="G1922" s="34"/>
      <c r="H1922" s="34"/>
      <c r="I1922" s="47"/>
      <c r="J1922" s="35"/>
      <c r="K1922" s="47"/>
      <c r="L1922" s="49"/>
      <c r="M1922" s="49"/>
      <c r="N1922" s="49"/>
      <c r="O1922" s="50"/>
      <c r="P1922" s="21"/>
    </row>
    <row r="1923" spans="1:16" x14ac:dyDescent="0.2">
      <c r="A1923" s="35"/>
      <c r="B1923" s="47"/>
      <c r="C1923" s="47"/>
      <c r="D1923" s="35"/>
      <c r="E1923" s="47"/>
      <c r="F1923" s="53"/>
      <c r="G1923" s="35"/>
      <c r="H1923" s="35"/>
      <c r="I1923" s="47"/>
      <c r="J1923" s="35"/>
      <c r="K1923" s="47"/>
      <c r="L1923" s="49"/>
      <c r="M1923" s="49"/>
      <c r="N1923" s="49"/>
      <c r="O1923" s="50"/>
      <c r="P1923" s="21"/>
    </row>
    <row r="1924" spans="1:16" x14ac:dyDescent="0.2">
      <c r="A1924" s="48"/>
      <c r="B1924" s="54"/>
      <c r="C1924" s="47"/>
      <c r="D1924" s="35"/>
      <c r="E1924" s="47"/>
      <c r="F1924" s="53"/>
      <c r="G1924" s="35"/>
      <c r="H1924" s="35"/>
      <c r="I1924" s="47"/>
      <c r="J1924" s="35"/>
      <c r="K1924" s="47"/>
      <c r="L1924" s="49"/>
      <c r="M1924" s="49"/>
      <c r="N1924" s="49"/>
      <c r="O1924" s="50"/>
      <c r="P1924" s="21"/>
    </row>
    <row r="1925" spans="1:16" x14ac:dyDescent="0.2">
      <c r="A1925" s="48"/>
      <c r="B1925" s="54"/>
      <c r="C1925" s="47"/>
      <c r="D1925" s="35"/>
      <c r="E1925" s="47"/>
      <c r="F1925" s="53"/>
      <c r="G1925" s="35"/>
      <c r="H1925" s="55"/>
      <c r="I1925" s="47"/>
      <c r="J1925" s="35"/>
      <c r="K1925" s="47"/>
      <c r="L1925" s="50"/>
      <c r="M1925" s="52"/>
      <c r="N1925" s="52"/>
      <c r="O1925" s="50"/>
    </row>
    <row r="1926" spans="1:16" x14ac:dyDescent="0.2">
      <c r="A1926" s="48"/>
      <c r="B1926" s="54"/>
      <c r="C1926" s="47"/>
      <c r="D1926" s="35"/>
      <c r="E1926" s="47"/>
      <c r="F1926" s="53"/>
      <c r="G1926" s="48"/>
      <c r="H1926" s="48"/>
      <c r="I1926" s="47"/>
      <c r="J1926" s="35"/>
      <c r="K1926" s="47"/>
      <c r="L1926" s="50"/>
      <c r="M1926" s="56"/>
      <c r="N1926" s="56"/>
      <c r="O1926" s="50"/>
    </row>
    <row r="1927" spans="1:16" x14ac:dyDescent="0.2">
      <c r="A1927" s="48"/>
      <c r="B1927" s="54"/>
      <c r="C1927" s="47"/>
      <c r="D1927" s="35"/>
      <c r="E1927" s="47"/>
      <c r="F1927" s="50"/>
      <c r="G1927" s="48"/>
      <c r="H1927" s="48"/>
      <c r="I1927" s="47"/>
      <c r="J1927" s="35"/>
      <c r="K1927" s="47"/>
      <c r="L1927" s="50"/>
      <c r="M1927" s="56"/>
      <c r="N1927" s="56"/>
      <c r="O1927" s="50"/>
    </row>
    <row r="1928" spans="1:16" x14ac:dyDescent="0.2">
      <c r="A1928" s="48"/>
      <c r="B1928" s="54"/>
      <c r="C1928" s="47"/>
      <c r="D1928" s="35"/>
      <c r="E1928" s="47"/>
      <c r="F1928" s="50"/>
      <c r="G1928" s="48"/>
      <c r="H1928" s="48"/>
      <c r="I1928" s="47"/>
      <c r="J1928" s="35"/>
      <c r="K1928" s="47"/>
      <c r="L1928" s="56"/>
      <c r="M1928" s="56"/>
      <c r="N1928" s="56"/>
      <c r="O1928" s="50"/>
    </row>
    <row r="1929" spans="1:16" x14ac:dyDescent="0.2">
      <c r="A1929" s="48"/>
      <c r="B1929" s="54"/>
      <c r="C1929" s="47"/>
      <c r="D1929" s="35"/>
      <c r="E1929" s="47"/>
      <c r="F1929" s="50"/>
      <c r="G1929" s="48"/>
      <c r="H1929" s="48"/>
      <c r="I1929" s="47"/>
      <c r="J1929" s="35"/>
      <c r="K1929" s="47"/>
      <c r="L1929" s="56"/>
      <c r="M1929" s="56"/>
      <c r="N1929" s="56"/>
      <c r="O1929" s="50"/>
    </row>
    <row r="1930" spans="1:16" x14ac:dyDescent="0.2">
      <c r="A1930" s="48"/>
      <c r="B1930" s="54"/>
      <c r="C1930" s="47"/>
      <c r="D1930" s="35"/>
      <c r="E1930" s="47"/>
      <c r="F1930" s="50"/>
      <c r="G1930" s="48"/>
      <c r="H1930" s="48"/>
      <c r="I1930" s="47"/>
      <c r="J1930" s="35"/>
      <c r="K1930" s="47"/>
      <c r="L1930" s="56"/>
      <c r="M1930" s="56"/>
      <c r="N1930" s="56"/>
      <c r="O1930" s="50"/>
    </row>
    <row r="1931" spans="1:16" x14ac:dyDescent="0.2">
      <c r="A1931" s="48"/>
      <c r="B1931" s="54"/>
      <c r="C1931" s="47"/>
      <c r="D1931" s="35"/>
      <c r="E1931" s="47"/>
      <c r="F1931" s="47"/>
      <c r="G1931" s="48"/>
      <c r="H1931" s="48"/>
      <c r="I1931" s="47"/>
      <c r="J1931" s="35"/>
      <c r="K1931" s="47"/>
      <c r="L1931" s="56"/>
      <c r="M1931" s="56"/>
      <c r="N1931" s="56"/>
      <c r="O1931" s="50"/>
    </row>
    <row r="1932" spans="1:16" x14ac:dyDescent="0.2">
      <c r="A1932" s="48"/>
      <c r="B1932" s="54"/>
      <c r="C1932" s="47"/>
      <c r="D1932" s="35"/>
      <c r="E1932" s="47"/>
      <c r="F1932" s="47"/>
      <c r="G1932" s="48"/>
      <c r="H1932" s="48"/>
      <c r="I1932" s="47"/>
      <c r="J1932" s="35"/>
      <c r="K1932" s="47"/>
      <c r="L1932" s="52"/>
      <c r="M1932" s="56"/>
      <c r="N1932" s="56"/>
      <c r="O1932" s="50"/>
    </row>
    <row r="1933" spans="1:16" x14ac:dyDescent="0.2">
      <c r="A1933" s="48"/>
      <c r="B1933" s="54"/>
      <c r="C1933" s="47"/>
      <c r="D1933" s="35"/>
      <c r="E1933" s="47"/>
      <c r="F1933" s="47"/>
      <c r="G1933" s="48"/>
      <c r="H1933" s="48"/>
      <c r="I1933" s="47"/>
      <c r="J1933" s="35"/>
      <c r="K1933" s="47"/>
      <c r="L1933" s="49"/>
      <c r="M1933" s="49"/>
      <c r="N1933" s="49"/>
      <c r="O1933" s="50"/>
      <c r="P1933" s="21"/>
    </row>
    <row r="1934" spans="1:16" x14ac:dyDescent="0.2">
      <c r="A1934" s="48"/>
      <c r="B1934" s="54"/>
      <c r="C1934" s="47"/>
      <c r="D1934" s="35"/>
      <c r="E1934" s="47"/>
      <c r="F1934" s="47"/>
      <c r="G1934" s="47"/>
      <c r="H1934" s="48"/>
      <c r="I1934" s="47"/>
      <c r="J1934" s="35"/>
      <c r="K1934" s="47"/>
      <c r="L1934" s="49"/>
      <c r="M1934" s="49"/>
      <c r="N1934" s="49"/>
      <c r="O1934" s="50"/>
      <c r="P1934" s="21"/>
    </row>
    <row r="1935" spans="1:16" x14ac:dyDescent="0.2">
      <c r="A1935" s="48"/>
      <c r="B1935" s="54"/>
      <c r="C1935" s="47"/>
      <c r="D1935" s="35"/>
      <c r="E1935" s="47"/>
      <c r="F1935" s="47"/>
      <c r="G1935" s="47"/>
      <c r="H1935" s="48"/>
      <c r="I1935" s="47"/>
      <c r="J1935" s="35"/>
      <c r="K1935" s="47"/>
      <c r="L1935" s="49"/>
      <c r="M1935" s="49"/>
      <c r="N1935" s="49"/>
      <c r="O1935" s="50"/>
      <c r="P1935" s="21"/>
    </row>
    <row r="1936" spans="1:16" x14ac:dyDescent="0.2">
      <c r="A1936" s="48"/>
      <c r="B1936" s="54"/>
      <c r="C1936" s="47"/>
      <c r="D1936" s="35"/>
      <c r="E1936" s="47"/>
      <c r="F1936" s="47"/>
      <c r="G1936" s="47"/>
      <c r="H1936" s="48"/>
      <c r="I1936" s="47"/>
      <c r="J1936" s="35"/>
      <c r="K1936" s="35"/>
      <c r="L1936" s="49"/>
      <c r="M1936" s="49"/>
      <c r="N1936" s="49"/>
      <c r="O1936" s="50"/>
      <c r="P1936" s="21"/>
    </row>
    <row r="1937" spans="1:16" x14ac:dyDescent="0.2">
      <c r="A1937" s="48"/>
      <c r="B1937" s="54"/>
      <c r="C1937" s="47"/>
      <c r="D1937" s="35"/>
      <c r="E1937" s="47"/>
      <c r="F1937" s="35"/>
      <c r="G1937" s="47"/>
      <c r="H1937" s="48"/>
      <c r="I1937" s="47"/>
      <c r="J1937" s="35"/>
      <c r="K1937" s="47"/>
      <c r="L1937" s="49"/>
      <c r="M1937" s="49"/>
      <c r="N1937" s="49"/>
      <c r="O1937" s="50"/>
      <c r="P1937" s="21"/>
    </row>
    <row r="1938" spans="1:16" x14ac:dyDescent="0.2">
      <c r="A1938" s="51"/>
      <c r="B1938" s="58"/>
      <c r="C1938" s="59"/>
      <c r="D1938" s="50"/>
      <c r="E1938" s="50"/>
      <c r="F1938" s="50"/>
      <c r="G1938" s="47"/>
      <c r="H1938" s="48"/>
      <c r="I1938" s="47"/>
      <c r="J1938" s="35"/>
      <c r="K1938" s="47"/>
      <c r="L1938" s="50"/>
      <c r="M1938" s="50"/>
      <c r="N1938" s="50"/>
      <c r="O1938" s="50"/>
    </row>
    <row r="1939" spans="1:16" x14ac:dyDescent="0.2">
      <c r="A1939" s="51"/>
      <c r="B1939" s="58"/>
      <c r="C1939" s="59"/>
      <c r="D1939" s="50"/>
      <c r="E1939" s="50"/>
      <c r="F1939" s="35"/>
      <c r="G1939" s="35"/>
      <c r="H1939" s="35"/>
      <c r="I1939" s="47"/>
      <c r="J1939" s="35"/>
      <c r="K1939" s="47"/>
      <c r="L1939" s="50"/>
      <c r="M1939" s="50"/>
      <c r="N1939" s="50"/>
      <c r="O1939" s="50"/>
    </row>
    <row r="1940" spans="1:16" x14ac:dyDescent="0.2">
      <c r="A1940" s="51"/>
      <c r="B1940" s="58"/>
      <c r="C1940" s="59"/>
      <c r="D1940" s="50"/>
      <c r="E1940" s="50"/>
      <c r="F1940" s="50"/>
      <c r="G1940" s="50"/>
      <c r="H1940" s="59"/>
      <c r="I1940" s="50"/>
      <c r="J1940" s="50"/>
      <c r="K1940" s="50"/>
      <c r="L1940" s="50"/>
      <c r="M1940" s="50"/>
      <c r="N1940" s="50"/>
      <c r="O1940" s="50"/>
    </row>
    <row r="1941" spans="1:16" ht="15" x14ac:dyDescent="0.2">
      <c r="A1941" s="57"/>
      <c r="B1941" s="60"/>
      <c r="C1941" s="63"/>
      <c r="D1941" s="53"/>
      <c r="E1941" s="53"/>
      <c r="F1941" s="148"/>
      <c r="G1941" s="148"/>
      <c r="H1941" s="57"/>
      <c r="I1941" s="57"/>
      <c r="J1941" s="57"/>
      <c r="K1941" s="57"/>
      <c r="L1941" s="56"/>
      <c r="M1941" s="56"/>
      <c r="N1941" s="56"/>
      <c r="O1941" s="50"/>
    </row>
    <row r="1942" spans="1:16" x14ac:dyDescent="0.2">
      <c r="A1942" s="149"/>
      <c r="B1942" s="149"/>
      <c r="C1942" s="149"/>
      <c r="D1942" s="149"/>
      <c r="E1942" s="149"/>
      <c r="F1942" s="50"/>
      <c r="G1942" s="149"/>
      <c r="H1942" s="149"/>
      <c r="I1942" s="149"/>
      <c r="J1942" s="149"/>
      <c r="K1942" s="149"/>
      <c r="L1942" s="61"/>
      <c r="M1942" s="61"/>
      <c r="N1942" s="49"/>
      <c r="O1942" s="50"/>
    </row>
    <row r="1943" spans="1:16" x14ac:dyDescent="0.2">
      <c r="A1943" s="35"/>
      <c r="B1943" s="47"/>
      <c r="C1943" s="35"/>
      <c r="D1943" s="35"/>
      <c r="E1943" s="35"/>
      <c r="F1943" s="35"/>
      <c r="G1943" s="34"/>
      <c r="H1943" s="34"/>
      <c r="I1943" s="47"/>
      <c r="J1943" s="35"/>
      <c r="K1943" s="47"/>
      <c r="L1943" s="49"/>
      <c r="M1943" s="49"/>
      <c r="N1943" s="49"/>
      <c r="O1943" s="50"/>
      <c r="P1943" s="21"/>
    </row>
    <row r="1944" spans="1:16" x14ac:dyDescent="0.2">
      <c r="A1944" s="35"/>
      <c r="B1944" s="47"/>
      <c r="C1944" s="47"/>
      <c r="D1944" s="35"/>
      <c r="E1944" s="47"/>
      <c r="F1944" s="35"/>
      <c r="G1944" s="50"/>
      <c r="H1944" s="50"/>
      <c r="I1944" s="47"/>
      <c r="J1944" s="35"/>
      <c r="K1944" s="47"/>
      <c r="L1944" s="49"/>
      <c r="M1944" s="49"/>
      <c r="N1944" s="49"/>
      <c r="O1944" s="51"/>
      <c r="P1944" s="21"/>
    </row>
    <row r="1945" spans="1:16" x14ac:dyDescent="0.2">
      <c r="A1945" s="35"/>
      <c r="B1945" s="47"/>
      <c r="C1945" s="47"/>
      <c r="D1945" s="35"/>
      <c r="E1945" s="47"/>
      <c r="F1945" s="35"/>
      <c r="G1945" s="50"/>
      <c r="H1945" s="50"/>
      <c r="I1945" s="47"/>
      <c r="J1945" s="35"/>
      <c r="K1945" s="47"/>
      <c r="L1945" s="49"/>
      <c r="M1945" s="49"/>
      <c r="N1945" s="49"/>
      <c r="O1945" s="51"/>
      <c r="P1945" s="21"/>
    </row>
    <row r="1946" spans="1:16" x14ac:dyDescent="0.2">
      <c r="A1946" s="35"/>
      <c r="B1946" s="47"/>
      <c r="C1946" s="47"/>
      <c r="D1946" s="35"/>
      <c r="E1946" s="47"/>
      <c r="F1946" s="35"/>
      <c r="G1946" s="34"/>
      <c r="H1946" s="34"/>
      <c r="I1946" s="47"/>
      <c r="J1946" s="35"/>
      <c r="K1946" s="47"/>
      <c r="L1946" s="49"/>
      <c r="M1946" s="49"/>
      <c r="N1946" s="49"/>
      <c r="O1946" s="51"/>
      <c r="P1946" s="21"/>
    </row>
    <row r="1947" spans="1:16" x14ac:dyDescent="0.2">
      <c r="A1947" s="35"/>
      <c r="B1947" s="47"/>
      <c r="C1947" s="47"/>
      <c r="D1947" s="35"/>
      <c r="E1947" s="47"/>
      <c r="F1947" s="35"/>
      <c r="G1947" s="34"/>
      <c r="H1947" s="34"/>
      <c r="I1947" s="47"/>
      <c r="J1947" s="35"/>
      <c r="K1947" s="47"/>
      <c r="L1947" s="49"/>
      <c r="M1947" s="49"/>
      <c r="N1947" s="49"/>
      <c r="O1947" s="51"/>
      <c r="P1947" s="21"/>
    </row>
    <row r="1948" spans="1:16" x14ac:dyDescent="0.2">
      <c r="A1948" s="35"/>
      <c r="B1948" s="47"/>
      <c r="C1948" s="47"/>
      <c r="D1948" s="35"/>
      <c r="E1948" s="47"/>
      <c r="F1948" s="35"/>
      <c r="G1948" s="34"/>
      <c r="H1948" s="34"/>
      <c r="I1948" s="47"/>
      <c r="J1948" s="35"/>
      <c r="K1948" s="47"/>
      <c r="L1948" s="49"/>
      <c r="M1948" s="49"/>
      <c r="N1948" s="49"/>
      <c r="O1948" s="51"/>
      <c r="P1948" s="21"/>
    </row>
    <row r="1949" spans="1:16" x14ac:dyDescent="0.2">
      <c r="A1949" s="35"/>
      <c r="B1949" s="47"/>
      <c r="C1949" s="47"/>
      <c r="D1949" s="35"/>
      <c r="E1949" s="47"/>
      <c r="F1949" s="50"/>
      <c r="G1949" s="34"/>
      <c r="H1949" s="34"/>
      <c r="I1949" s="47"/>
      <c r="J1949" s="35"/>
      <c r="K1949" s="47"/>
      <c r="L1949" s="49"/>
      <c r="M1949" s="49"/>
      <c r="N1949" s="49"/>
      <c r="O1949" s="51"/>
      <c r="P1949" s="21"/>
    </row>
    <row r="1950" spans="1:16" x14ac:dyDescent="0.2">
      <c r="A1950" s="35"/>
      <c r="B1950" s="47"/>
      <c r="C1950" s="47"/>
      <c r="D1950" s="35"/>
      <c r="E1950" s="47"/>
      <c r="F1950" s="50"/>
      <c r="G1950" s="34"/>
      <c r="H1950" s="34"/>
      <c r="I1950" s="47"/>
      <c r="J1950" s="35"/>
      <c r="K1950" s="47"/>
      <c r="L1950" s="49"/>
      <c r="M1950" s="49"/>
      <c r="N1950" s="49"/>
      <c r="O1950" s="51"/>
      <c r="P1950" s="21"/>
    </row>
    <row r="1951" spans="1:16" x14ac:dyDescent="0.2">
      <c r="A1951" s="35"/>
      <c r="B1951" s="47"/>
      <c r="C1951" s="47"/>
      <c r="D1951" s="35"/>
      <c r="E1951" s="47"/>
      <c r="F1951" s="50"/>
      <c r="G1951" s="34"/>
      <c r="H1951" s="34"/>
      <c r="I1951" s="47"/>
      <c r="J1951" s="35"/>
      <c r="K1951" s="47"/>
      <c r="L1951" s="52"/>
      <c r="M1951" s="52"/>
      <c r="N1951" s="52"/>
      <c r="O1951" s="51"/>
      <c r="P1951" s="21"/>
    </row>
    <row r="1952" spans="1:16" x14ac:dyDescent="0.2">
      <c r="A1952" s="35"/>
      <c r="B1952" s="47"/>
      <c r="C1952" s="47"/>
      <c r="D1952" s="35"/>
      <c r="E1952" s="47"/>
      <c r="F1952" s="35"/>
      <c r="G1952" s="34"/>
      <c r="H1952" s="34"/>
      <c r="I1952" s="47"/>
      <c r="J1952" s="35"/>
      <c r="K1952" s="47"/>
      <c r="L1952" s="49"/>
      <c r="M1952" s="49"/>
      <c r="N1952" s="49"/>
      <c r="O1952" s="51"/>
      <c r="P1952" s="21"/>
    </row>
    <row r="1953" spans="1:16" x14ac:dyDescent="0.2">
      <c r="A1953" s="35"/>
      <c r="B1953" s="47"/>
      <c r="C1953" s="47"/>
      <c r="D1953" s="35"/>
      <c r="E1953" s="47"/>
      <c r="F1953" s="35"/>
      <c r="G1953" s="34"/>
      <c r="H1953" s="34"/>
      <c r="I1953" s="47"/>
      <c r="J1953" s="35"/>
      <c r="K1953" s="47"/>
      <c r="L1953" s="52"/>
      <c r="M1953" s="52"/>
      <c r="N1953" s="52"/>
      <c r="O1953" s="51"/>
      <c r="P1953" s="21"/>
    </row>
    <row r="1954" spans="1:16" x14ac:dyDescent="0.2">
      <c r="A1954" s="35"/>
      <c r="B1954" s="47"/>
      <c r="C1954" s="47"/>
      <c r="D1954" s="35"/>
      <c r="E1954" s="47"/>
      <c r="F1954" s="35"/>
      <c r="G1954" s="35"/>
      <c r="H1954" s="35"/>
      <c r="I1954" s="47"/>
      <c r="J1954" s="35"/>
      <c r="K1954" s="47"/>
      <c r="L1954" s="52"/>
      <c r="M1954" s="52"/>
      <c r="N1954" s="52"/>
      <c r="O1954" s="51"/>
      <c r="P1954" s="21"/>
    </row>
    <row r="1955" spans="1:16" x14ac:dyDescent="0.2">
      <c r="A1955" s="35"/>
      <c r="B1955" s="47"/>
      <c r="C1955" s="47"/>
      <c r="D1955" s="35"/>
      <c r="E1955" s="47"/>
      <c r="F1955" s="35"/>
      <c r="G1955" s="34"/>
      <c r="H1955" s="34"/>
      <c r="I1955" s="47"/>
      <c r="J1955" s="35"/>
      <c r="K1955" s="47"/>
      <c r="L1955" s="49"/>
      <c r="M1955" s="49"/>
      <c r="N1955" s="49"/>
      <c r="O1955" s="50"/>
      <c r="P1955" s="21"/>
    </row>
    <row r="1956" spans="1:16" x14ac:dyDescent="0.2">
      <c r="A1956" s="35"/>
      <c r="B1956" s="47"/>
      <c r="C1956" s="47"/>
      <c r="D1956" s="35"/>
      <c r="E1956" s="47"/>
      <c r="F1956" s="53"/>
      <c r="G1956" s="34"/>
      <c r="H1956" s="34"/>
      <c r="I1956" s="47"/>
      <c r="J1956" s="35"/>
      <c r="K1956" s="47"/>
      <c r="L1956" s="49"/>
      <c r="M1956" s="49"/>
      <c r="N1956" s="49"/>
      <c r="O1956" s="50"/>
      <c r="P1956" s="21"/>
    </row>
    <row r="1957" spans="1:16" x14ac:dyDescent="0.2">
      <c r="A1957" s="35"/>
      <c r="B1957" s="47"/>
      <c r="C1957" s="47"/>
      <c r="D1957" s="35"/>
      <c r="E1957" s="47"/>
      <c r="F1957" s="53"/>
      <c r="G1957" s="35"/>
      <c r="H1957" s="35"/>
      <c r="I1957" s="47"/>
      <c r="J1957" s="35"/>
      <c r="K1957" s="47"/>
      <c r="L1957" s="49"/>
      <c r="M1957" s="49"/>
      <c r="N1957" s="49"/>
      <c r="O1957" s="50"/>
      <c r="P1957" s="21"/>
    </row>
    <row r="1958" spans="1:16" x14ac:dyDescent="0.2">
      <c r="A1958" s="48"/>
      <c r="B1958" s="54"/>
      <c r="C1958" s="47"/>
      <c r="D1958" s="35"/>
      <c r="E1958" s="47"/>
      <c r="F1958" s="53"/>
      <c r="G1958" s="35"/>
      <c r="H1958" s="35"/>
      <c r="I1958" s="47"/>
      <c r="J1958" s="35"/>
      <c r="K1958" s="47"/>
      <c r="L1958" s="49"/>
      <c r="M1958" s="49"/>
      <c r="N1958" s="49"/>
      <c r="O1958" s="50"/>
      <c r="P1958" s="21"/>
    </row>
    <row r="1959" spans="1:16" x14ac:dyDescent="0.2">
      <c r="A1959" s="48"/>
      <c r="B1959" s="54"/>
      <c r="C1959" s="47"/>
      <c r="D1959" s="35"/>
      <c r="E1959" s="47"/>
      <c r="F1959" s="53"/>
      <c r="G1959" s="35"/>
      <c r="H1959" s="55"/>
      <c r="I1959" s="47"/>
      <c r="J1959" s="35"/>
      <c r="K1959" s="47"/>
      <c r="L1959" s="50"/>
      <c r="M1959" s="52"/>
      <c r="N1959" s="52"/>
      <c r="O1959" s="50"/>
    </row>
    <row r="1960" spans="1:16" x14ac:dyDescent="0.2">
      <c r="A1960" s="48"/>
      <c r="B1960" s="54"/>
      <c r="C1960" s="47"/>
      <c r="D1960" s="35"/>
      <c r="E1960" s="47"/>
      <c r="F1960" s="53"/>
      <c r="G1960" s="48"/>
      <c r="H1960" s="48"/>
      <c r="I1960" s="47"/>
      <c r="J1960" s="35"/>
      <c r="K1960" s="47"/>
      <c r="L1960" s="50"/>
      <c r="M1960" s="56"/>
      <c r="N1960" s="56"/>
      <c r="O1960" s="50"/>
    </row>
    <row r="1961" spans="1:16" x14ac:dyDescent="0.2">
      <c r="A1961" s="48"/>
      <c r="B1961" s="54"/>
      <c r="C1961" s="47"/>
      <c r="D1961" s="35"/>
      <c r="E1961" s="47"/>
      <c r="F1961" s="50"/>
      <c r="G1961" s="48"/>
      <c r="H1961" s="48"/>
      <c r="I1961" s="47"/>
      <c r="J1961" s="35"/>
      <c r="K1961" s="47"/>
      <c r="L1961" s="50"/>
      <c r="M1961" s="56"/>
      <c r="N1961" s="56"/>
      <c r="O1961" s="50"/>
    </row>
    <row r="1962" spans="1:16" x14ac:dyDescent="0.2">
      <c r="A1962" s="48"/>
      <c r="B1962" s="54"/>
      <c r="C1962" s="47"/>
      <c r="D1962" s="35"/>
      <c r="E1962" s="47"/>
      <c r="F1962" s="50"/>
      <c r="G1962" s="48"/>
      <c r="H1962" s="48"/>
      <c r="I1962" s="47"/>
      <c r="J1962" s="35"/>
      <c r="K1962" s="47"/>
      <c r="L1962" s="56"/>
      <c r="M1962" s="56"/>
      <c r="N1962" s="56"/>
      <c r="O1962" s="50"/>
    </row>
    <row r="1963" spans="1:16" x14ac:dyDescent="0.2">
      <c r="A1963" s="48"/>
      <c r="B1963" s="54"/>
      <c r="C1963" s="47"/>
      <c r="D1963" s="35"/>
      <c r="E1963" s="47"/>
      <c r="F1963" s="50"/>
      <c r="G1963" s="48"/>
      <c r="H1963" s="48"/>
      <c r="I1963" s="47"/>
      <c r="J1963" s="35"/>
      <c r="K1963" s="47"/>
      <c r="L1963" s="56"/>
      <c r="M1963" s="56"/>
      <c r="N1963" s="56"/>
      <c r="O1963" s="50"/>
    </row>
    <row r="1964" spans="1:16" x14ac:dyDescent="0.2">
      <c r="A1964" s="48"/>
      <c r="B1964" s="54"/>
      <c r="C1964" s="47"/>
      <c r="D1964" s="35"/>
      <c r="E1964" s="47"/>
      <c r="F1964" s="50"/>
      <c r="G1964" s="48"/>
      <c r="H1964" s="48"/>
      <c r="I1964" s="47"/>
      <c r="J1964" s="35"/>
      <c r="K1964" s="47"/>
      <c r="L1964" s="56"/>
      <c r="M1964" s="56"/>
      <c r="N1964" s="56"/>
      <c r="O1964" s="50"/>
    </row>
    <row r="1965" spans="1:16" x14ac:dyDescent="0.2">
      <c r="A1965" s="48"/>
      <c r="B1965" s="54"/>
      <c r="C1965" s="47"/>
      <c r="D1965" s="35"/>
      <c r="E1965" s="47"/>
      <c r="F1965" s="47"/>
      <c r="G1965" s="48"/>
      <c r="H1965" s="48"/>
      <c r="I1965" s="47"/>
      <c r="J1965" s="35"/>
      <c r="K1965" s="47"/>
      <c r="L1965" s="56"/>
      <c r="M1965" s="56"/>
      <c r="N1965" s="56"/>
      <c r="O1965" s="50"/>
    </row>
    <row r="1966" spans="1:16" x14ac:dyDescent="0.2">
      <c r="A1966" s="48"/>
      <c r="B1966" s="54"/>
      <c r="C1966" s="47"/>
      <c r="D1966" s="35"/>
      <c r="E1966" s="47"/>
      <c r="F1966" s="47"/>
      <c r="G1966" s="48"/>
      <c r="H1966" s="48"/>
      <c r="I1966" s="47"/>
      <c r="J1966" s="35"/>
      <c r="K1966" s="47"/>
      <c r="L1966" s="52"/>
      <c r="M1966" s="56"/>
      <c r="N1966" s="56"/>
      <c r="O1966" s="50"/>
    </row>
    <row r="1967" spans="1:16" x14ac:dyDescent="0.2">
      <c r="A1967" s="48"/>
      <c r="B1967" s="54"/>
      <c r="C1967" s="47"/>
      <c r="D1967" s="35"/>
      <c r="E1967" s="47"/>
      <c r="F1967" s="47"/>
      <c r="G1967" s="48"/>
      <c r="H1967" s="48"/>
      <c r="I1967" s="47"/>
      <c r="J1967" s="35"/>
      <c r="K1967" s="47"/>
      <c r="L1967" s="49"/>
      <c r="M1967" s="49"/>
      <c r="N1967" s="49"/>
      <c r="O1967" s="50"/>
      <c r="P1967" s="21"/>
    </row>
    <row r="1968" spans="1:16" x14ac:dyDescent="0.2">
      <c r="A1968" s="48"/>
      <c r="B1968" s="54"/>
      <c r="C1968" s="47"/>
      <c r="D1968" s="35"/>
      <c r="E1968" s="47"/>
      <c r="F1968" s="47"/>
      <c r="G1968" s="47"/>
      <c r="H1968" s="48"/>
      <c r="I1968" s="47"/>
      <c r="J1968" s="35"/>
      <c r="K1968" s="47"/>
      <c r="L1968" s="49"/>
      <c r="M1968" s="49"/>
      <c r="N1968" s="49"/>
      <c r="O1968" s="50"/>
      <c r="P1968" s="21"/>
    </row>
    <row r="1969" spans="1:16" x14ac:dyDescent="0.2">
      <c r="A1969" s="48"/>
      <c r="B1969" s="54"/>
      <c r="C1969" s="47"/>
      <c r="D1969" s="35"/>
      <c r="E1969" s="47"/>
      <c r="F1969" s="47"/>
      <c r="G1969" s="47"/>
      <c r="H1969" s="48"/>
      <c r="I1969" s="47"/>
      <c r="J1969" s="35"/>
      <c r="K1969" s="47"/>
      <c r="L1969" s="49"/>
      <c r="M1969" s="49"/>
      <c r="N1969" s="49"/>
      <c r="O1969" s="50"/>
      <c r="P1969" s="21"/>
    </row>
    <row r="1970" spans="1:16" x14ac:dyDescent="0.2">
      <c r="A1970" s="48"/>
      <c r="B1970" s="54"/>
      <c r="C1970" s="47"/>
      <c r="D1970" s="35"/>
      <c r="E1970" s="47"/>
      <c r="F1970" s="47"/>
      <c r="G1970" s="47"/>
      <c r="H1970" s="48"/>
      <c r="I1970" s="47"/>
      <c r="J1970" s="35"/>
      <c r="K1970" s="35"/>
      <c r="L1970" s="49"/>
      <c r="M1970" s="49"/>
      <c r="N1970" s="49"/>
      <c r="O1970" s="50"/>
      <c r="P1970" s="21"/>
    </row>
    <row r="1971" spans="1:16" x14ac:dyDescent="0.2">
      <c r="A1971" s="48"/>
      <c r="B1971" s="54"/>
      <c r="C1971" s="47"/>
      <c r="D1971" s="35"/>
      <c r="E1971" s="47"/>
      <c r="F1971" s="35"/>
      <c r="G1971" s="47"/>
      <c r="H1971" s="48"/>
      <c r="I1971" s="47"/>
      <c r="J1971" s="35"/>
      <c r="K1971" s="47"/>
      <c r="L1971" s="49"/>
      <c r="M1971" s="49"/>
      <c r="N1971" s="49"/>
      <c r="O1971" s="50"/>
      <c r="P1971" s="21"/>
    </row>
    <row r="1972" spans="1:16" x14ac:dyDescent="0.2">
      <c r="A1972" s="51"/>
      <c r="B1972" s="58"/>
      <c r="C1972" s="59"/>
      <c r="D1972" s="50"/>
      <c r="E1972" s="50"/>
      <c r="F1972" s="50"/>
      <c r="G1972" s="47"/>
      <c r="H1972" s="48"/>
      <c r="I1972" s="47"/>
      <c r="J1972" s="35"/>
      <c r="K1972" s="47"/>
      <c r="L1972" s="50"/>
      <c r="M1972" s="50"/>
      <c r="N1972" s="50"/>
      <c r="O1972" s="50"/>
    </row>
    <row r="1973" spans="1:16" x14ac:dyDescent="0.2">
      <c r="A1973" s="51"/>
      <c r="B1973" s="58"/>
      <c r="C1973" s="59"/>
      <c r="D1973" s="50"/>
      <c r="E1973" s="50"/>
      <c r="F1973" s="35"/>
      <c r="G1973" s="35"/>
      <c r="H1973" s="35"/>
      <c r="I1973" s="47"/>
      <c r="J1973" s="35"/>
      <c r="K1973" s="47"/>
      <c r="L1973" s="50"/>
      <c r="M1973" s="50"/>
      <c r="N1973" s="50"/>
      <c r="O1973" s="50"/>
    </row>
    <row r="1974" spans="1:16" ht="15" x14ac:dyDescent="0.2">
      <c r="A1974" s="57"/>
      <c r="B1974" s="60"/>
      <c r="C1974" s="63"/>
      <c r="D1974" s="53"/>
      <c r="E1974" s="53"/>
      <c r="F1974" s="148"/>
      <c r="G1974" s="148"/>
      <c r="H1974" s="57"/>
      <c r="I1974" s="57"/>
      <c r="J1974" s="57"/>
      <c r="K1974" s="57"/>
      <c r="L1974" s="56"/>
      <c r="M1974" s="56"/>
      <c r="N1974" s="56"/>
      <c r="O1974" s="50"/>
    </row>
    <row r="1975" spans="1:16" x14ac:dyDescent="0.2">
      <c r="A1975" s="149"/>
      <c r="B1975" s="149"/>
      <c r="C1975" s="149"/>
      <c r="D1975" s="149"/>
      <c r="E1975" s="149"/>
      <c r="F1975" s="50"/>
      <c r="G1975" s="149"/>
      <c r="H1975" s="149"/>
      <c r="I1975" s="149"/>
      <c r="J1975" s="149"/>
      <c r="K1975" s="149"/>
      <c r="L1975" s="61"/>
      <c r="M1975" s="61"/>
      <c r="N1975" s="49"/>
      <c r="O1975" s="50"/>
    </row>
    <row r="1976" spans="1:16" x14ac:dyDescent="0.2">
      <c r="A1976" s="35"/>
      <c r="B1976" s="47"/>
      <c r="C1976" s="35"/>
      <c r="D1976" s="35"/>
      <c r="E1976" s="35"/>
      <c r="F1976" s="35"/>
      <c r="G1976" s="34"/>
      <c r="H1976" s="34"/>
      <c r="I1976" s="47"/>
      <c r="J1976" s="35"/>
      <c r="K1976" s="47"/>
      <c r="L1976" s="49"/>
      <c r="M1976" s="49"/>
      <c r="N1976" s="49"/>
      <c r="O1976" s="50"/>
      <c r="P1976" s="21"/>
    </row>
    <row r="1977" spans="1:16" x14ac:dyDescent="0.2">
      <c r="A1977" s="35"/>
      <c r="B1977" s="47"/>
      <c r="C1977" s="47"/>
      <c r="D1977" s="35"/>
      <c r="E1977" s="47"/>
      <c r="F1977" s="35"/>
      <c r="G1977" s="50"/>
      <c r="H1977" s="50"/>
      <c r="I1977" s="47"/>
      <c r="J1977" s="35"/>
      <c r="K1977" s="47"/>
      <c r="L1977" s="49"/>
      <c r="M1977" s="49"/>
      <c r="N1977" s="49"/>
      <c r="O1977" s="51"/>
      <c r="P1977" s="21"/>
    </row>
    <row r="1978" spans="1:16" x14ac:dyDescent="0.2">
      <c r="A1978" s="35"/>
      <c r="B1978" s="47"/>
      <c r="C1978" s="47"/>
      <c r="D1978" s="35"/>
      <c r="E1978" s="47"/>
      <c r="F1978" s="35"/>
      <c r="G1978" s="50"/>
      <c r="H1978" s="50"/>
      <c r="I1978" s="47"/>
      <c r="J1978" s="35"/>
      <c r="K1978" s="47"/>
      <c r="L1978" s="49"/>
      <c r="M1978" s="49"/>
      <c r="N1978" s="49"/>
      <c r="O1978" s="51"/>
      <c r="P1978" s="21"/>
    </row>
    <row r="1979" spans="1:16" x14ac:dyDescent="0.2">
      <c r="A1979" s="35"/>
      <c r="B1979" s="47"/>
      <c r="C1979" s="47"/>
      <c r="D1979" s="35"/>
      <c r="E1979" s="47"/>
      <c r="F1979" s="35"/>
      <c r="G1979" s="34"/>
      <c r="H1979" s="34"/>
      <c r="I1979" s="47"/>
      <c r="J1979" s="35"/>
      <c r="K1979" s="47"/>
      <c r="L1979" s="49"/>
      <c r="M1979" s="49"/>
      <c r="N1979" s="49"/>
      <c r="O1979" s="51"/>
      <c r="P1979" s="21"/>
    </row>
    <row r="1980" spans="1:16" x14ac:dyDescent="0.2">
      <c r="A1980" s="35"/>
      <c r="B1980" s="47"/>
      <c r="C1980" s="47"/>
      <c r="D1980" s="35"/>
      <c r="E1980" s="47"/>
      <c r="F1980" s="35"/>
      <c r="G1980" s="34"/>
      <c r="H1980" s="34"/>
      <c r="I1980" s="47"/>
      <c r="J1980" s="35"/>
      <c r="K1980" s="47"/>
      <c r="L1980" s="49"/>
      <c r="M1980" s="49"/>
      <c r="N1980" s="49"/>
      <c r="O1980" s="51"/>
      <c r="P1980" s="21"/>
    </row>
    <row r="1981" spans="1:16" x14ac:dyDescent="0.2">
      <c r="A1981" s="35"/>
      <c r="B1981" s="47"/>
      <c r="C1981" s="47"/>
      <c r="D1981" s="35"/>
      <c r="E1981" s="47"/>
      <c r="F1981" s="35"/>
      <c r="G1981" s="34"/>
      <c r="H1981" s="34"/>
      <c r="I1981" s="47"/>
      <c r="J1981" s="35"/>
      <c r="K1981" s="47"/>
      <c r="L1981" s="49"/>
      <c r="M1981" s="49"/>
      <c r="N1981" s="49"/>
      <c r="O1981" s="51"/>
      <c r="P1981" s="21"/>
    </row>
    <row r="1982" spans="1:16" x14ac:dyDescent="0.2">
      <c r="A1982" s="35"/>
      <c r="B1982" s="47"/>
      <c r="C1982" s="47"/>
      <c r="D1982" s="35"/>
      <c r="E1982" s="47"/>
      <c r="F1982" s="50"/>
      <c r="G1982" s="34"/>
      <c r="H1982" s="34"/>
      <c r="I1982" s="47"/>
      <c r="J1982" s="35"/>
      <c r="K1982" s="47"/>
      <c r="L1982" s="49"/>
      <c r="M1982" s="49"/>
      <c r="N1982" s="49"/>
      <c r="O1982" s="51"/>
      <c r="P1982" s="21"/>
    </row>
    <row r="1983" spans="1:16" x14ac:dyDescent="0.2">
      <c r="A1983" s="35"/>
      <c r="B1983" s="47"/>
      <c r="C1983" s="47"/>
      <c r="D1983" s="35"/>
      <c r="E1983" s="47"/>
      <c r="F1983" s="50"/>
      <c r="G1983" s="34"/>
      <c r="H1983" s="34"/>
      <c r="I1983" s="47"/>
      <c r="J1983" s="35"/>
      <c r="K1983" s="47"/>
      <c r="L1983" s="49"/>
      <c r="M1983" s="49"/>
      <c r="N1983" s="49"/>
      <c r="O1983" s="51"/>
      <c r="P1983" s="21"/>
    </row>
    <row r="1984" spans="1:16" x14ac:dyDescent="0.2">
      <c r="A1984" s="35"/>
      <c r="B1984" s="47"/>
      <c r="C1984" s="47"/>
      <c r="D1984" s="35"/>
      <c r="E1984" s="47"/>
      <c r="F1984" s="50"/>
      <c r="G1984" s="34"/>
      <c r="H1984" s="34"/>
      <c r="I1984" s="47"/>
      <c r="J1984" s="35"/>
      <c r="K1984" s="47"/>
      <c r="L1984" s="52"/>
      <c r="M1984" s="52"/>
      <c r="N1984" s="52"/>
      <c r="O1984" s="51"/>
      <c r="P1984" s="21"/>
    </row>
    <row r="1985" spans="1:16" x14ac:dyDescent="0.2">
      <c r="A1985" s="35"/>
      <c r="B1985" s="47"/>
      <c r="C1985" s="47"/>
      <c r="D1985" s="35"/>
      <c r="E1985" s="47"/>
      <c r="F1985" s="35"/>
      <c r="G1985" s="34"/>
      <c r="H1985" s="34"/>
      <c r="I1985" s="47"/>
      <c r="J1985" s="35"/>
      <c r="K1985" s="47"/>
      <c r="L1985" s="49"/>
      <c r="M1985" s="49"/>
      <c r="N1985" s="49"/>
      <c r="O1985" s="51"/>
      <c r="P1985" s="21"/>
    </row>
    <row r="1986" spans="1:16" x14ac:dyDescent="0.2">
      <c r="A1986" s="35"/>
      <c r="B1986" s="47"/>
      <c r="C1986" s="47"/>
      <c r="D1986" s="35"/>
      <c r="E1986" s="47"/>
      <c r="F1986" s="35"/>
      <c r="G1986" s="34"/>
      <c r="H1986" s="34"/>
      <c r="I1986" s="47"/>
      <c r="J1986" s="35"/>
      <c r="K1986" s="47"/>
      <c r="L1986" s="52"/>
      <c r="M1986" s="52"/>
      <c r="N1986" s="52"/>
      <c r="O1986" s="51"/>
      <c r="P1986" s="21"/>
    </row>
    <row r="1987" spans="1:16" x14ac:dyDescent="0.2">
      <c r="A1987" s="35"/>
      <c r="B1987" s="47"/>
      <c r="C1987" s="47"/>
      <c r="D1987" s="35"/>
      <c r="E1987" s="47"/>
      <c r="F1987" s="35"/>
      <c r="G1987" s="35"/>
      <c r="H1987" s="35"/>
      <c r="I1987" s="47"/>
      <c r="J1987" s="35"/>
      <c r="K1987" s="47"/>
      <c r="L1987" s="52"/>
      <c r="M1987" s="52"/>
      <c r="N1987" s="52"/>
      <c r="O1987" s="51"/>
      <c r="P1987" s="21"/>
    </row>
    <row r="1988" spans="1:16" x14ac:dyDescent="0.2">
      <c r="A1988" s="35"/>
      <c r="B1988" s="47"/>
      <c r="C1988" s="47"/>
      <c r="D1988" s="35"/>
      <c r="E1988" s="47"/>
      <c r="F1988" s="35"/>
      <c r="G1988" s="34"/>
      <c r="H1988" s="34"/>
      <c r="I1988" s="47"/>
      <c r="J1988" s="35"/>
      <c r="K1988" s="47"/>
      <c r="L1988" s="49"/>
      <c r="M1988" s="49"/>
      <c r="N1988" s="49"/>
      <c r="O1988" s="50"/>
      <c r="P1988" s="21"/>
    </row>
    <row r="1989" spans="1:16" x14ac:dyDescent="0.2">
      <c r="A1989" s="35"/>
      <c r="B1989" s="47"/>
      <c r="C1989" s="47"/>
      <c r="D1989" s="35"/>
      <c r="E1989" s="47"/>
      <c r="F1989" s="53"/>
      <c r="G1989" s="34"/>
      <c r="H1989" s="34"/>
      <c r="I1989" s="47"/>
      <c r="J1989" s="35"/>
      <c r="K1989" s="47"/>
      <c r="L1989" s="49"/>
      <c r="M1989" s="49"/>
      <c r="N1989" s="49"/>
      <c r="O1989" s="50"/>
      <c r="P1989" s="21"/>
    </row>
    <row r="1990" spans="1:16" x14ac:dyDescent="0.2">
      <c r="A1990" s="35"/>
      <c r="B1990" s="47"/>
      <c r="C1990" s="47"/>
      <c r="D1990" s="35"/>
      <c r="E1990" s="47"/>
      <c r="F1990" s="53"/>
      <c r="G1990" s="35"/>
      <c r="H1990" s="35"/>
      <c r="I1990" s="47"/>
      <c r="J1990" s="35"/>
      <c r="K1990" s="47"/>
      <c r="L1990" s="49"/>
      <c r="M1990" s="49"/>
      <c r="N1990" s="49"/>
      <c r="O1990" s="50"/>
      <c r="P1990" s="21"/>
    </row>
    <row r="1991" spans="1:16" x14ac:dyDescent="0.2">
      <c r="A1991" s="48"/>
      <c r="B1991" s="54"/>
      <c r="C1991" s="47"/>
      <c r="D1991" s="35"/>
      <c r="E1991" s="47"/>
      <c r="F1991" s="53"/>
      <c r="G1991" s="35"/>
      <c r="H1991" s="35"/>
      <c r="I1991" s="47"/>
      <c r="J1991" s="35"/>
      <c r="K1991" s="47"/>
      <c r="L1991" s="49"/>
      <c r="M1991" s="49"/>
      <c r="N1991" s="49"/>
      <c r="O1991" s="50"/>
      <c r="P1991" s="21"/>
    </row>
    <row r="1992" spans="1:16" x14ac:dyDescent="0.2">
      <c r="A1992" s="48"/>
      <c r="B1992" s="54"/>
      <c r="C1992" s="47"/>
      <c r="D1992" s="35"/>
      <c r="E1992" s="47"/>
      <c r="F1992" s="53"/>
      <c r="G1992" s="35"/>
      <c r="H1992" s="55"/>
      <c r="I1992" s="47"/>
      <c r="J1992" s="35"/>
      <c r="K1992" s="47"/>
      <c r="L1992" s="50"/>
      <c r="M1992" s="52"/>
      <c r="N1992" s="52"/>
      <c r="O1992" s="50"/>
    </row>
    <row r="1993" spans="1:16" x14ac:dyDescent="0.2">
      <c r="A1993" s="48"/>
      <c r="B1993" s="54"/>
      <c r="C1993" s="47"/>
      <c r="D1993" s="35"/>
      <c r="E1993" s="47"/>
      <c r="F1993" s="53"/>
      <c r="G1993" s="48"/>
      <c r="H1993" s="48"/>
      <c r="I1993" s="47"/>
      <c r="J1993" s="35"/>
      <c r="K1993" s="47"/>
      <c r="L1993" s="50"/>
      <c r="M1993" s="56"/>
      <c r="N1993" s="56"/>
      <c r="O1993" s="50"/>
    </row>
    <row r="1994" spans="1:16" x14ac:dyDescent="0.2">
      <c r="A1994" s="48"/>
      <c r="B1994" s="54"/>
      <c r="C1994" s="47"/>
      <c r="D1994" s="35"/>
      <c r="E1994" s="47"/>
      <c r="F1994" s="50"/>
      <c r="G1994" s="48"/>
      <c r="H1994" s="48"/>
      <c r="I1994" s="47"/>
      <c r="J1994" s="35"/>
      <c r="K1994" s="47"/>
      <c r="L1994" s="50"/>
      <c r="M1994" s="56"/>
      <c r="N1994" s="56"/>
      <c r="O1994" s="50"/>
    </row>
    <row r="1995" spans="1:16" x14ac:dyDescent="0.2">
      <c r="A1995" s="48"/>
      <c r="B1995" s="54"/>
      <c r="C1995" s="47"/>
      <c r="D1995" s="35"/>
      <c r="E1995" s="47"/>
      <c r="F1995" s="50"/>
      <c r="G1995" s="48"/>
      <c r="H1995" s="48"/>
      <c r="I1995" s="47"/>
      <c r="J1995" s="35"/>
      <c r="K1995" s="47"/>
      <c r="L1995" s="56"/>
      <c r="M1995" s="56"/>
      <c r="N1995" s="56"/>
      <c r="O1995" s="50"/>
    </row>
    <row r="1996" spans="1:16" x14ac:dyDescent="0.2">
      <c r="A1996" s="48"/>
      <c r="B1996" s="54"/>
      <c r="C1996" s="47"/>
      <c r="D1996" s="35"/>
      <c r="E1996" s="47"/>
      <c r="F1996" s="50"/>
      <c r="G1996" s="48"/>
      <c r="H1996" s="48"/>
      <c r="I1996" s="47"/>
      <c r="J1996" s="35"/>
      <c r="K1996" s="47"/>
      <c r="L1996" s="56"/>
      <c r="M1996" s="56"/>
      <c r="N1996" s="56"/>
      <c r="O1996" s="50"/>
    </row>
    <row r="1997" spans="1:16" x14ac:dyDescent="0.2">
      <c r="A1997" s="48"/>
      <c r="B1997" s="54"/>
      <c r="C1997" s="47"/>
      <c r="D1997" s="35"/>
      <c r="E1997" s="47"/>
      <c r="F1997" s="50"/>
      <c r="G1997" s="48"/>
      <c r="H1997" s="48"/>
      <c r="I1997" s="47"/>
      <c r="J1997" s="35"/>
      <c r="K1997" s="47"/>
      <c r="L1997" s="56"/>
      <c r="M1997" s="56"/>
      <c r="N1997" s="56"/>
      <c r="O1997" s="50"/>
    </row>
    <row r="1998" spans="1:16" x14ac:dyDescent="0.2">
      <c r="A1998" s="48"/>
      <c r="B1998" s="54"/>
      <c r="C1998" s="47"/>
      <c r="D1998" s="35"/>
      <c r="E1998" s="47"/>
      <c r="F1998" s="47"/>
      <c r="G1998" s="48"/>
      <c r="H1998" s="48"/>
      <c r="I1998" s="47"/>
      <c r="J1998" s="35"/>
      <c r="K1998" s="47"/>
      <c r="L1998" s="56"/>
      <c r="M1998" s="56"/>
      <c r="N1998" s="56"/>
      <c r="O1998" s="50"/>
    </row>
    <row r="1999" spans="1:16" x14ac:dyDescent="0.2">
      <c r="A1999" s="48"/>
      <c r="B1999" s="54"/>
      <c r="C1999" s="47"/>
      <c r="D1999" s="35"/>
      <c r="E1999" s="47"/>
      <c r="F1999" s="47"/>
      <c r="G1999" s="48"/>
      <c r="H1999" s="48"/>
      <c r="I1999" s="47"/>
      <c r="J1999" s="35"/>
      <c r="K1999" s="47"/>
      <c r="L1999" s="52"/>
      <c r="M1999" s="56"/>
      <c r="N1999" s="56"/>
      <c r="O1999" s="50"/>
    </row>
    <row r="2000" spans="1:16" x14ac:dyDescent="0.2">
      <c r="A2000" s="48"/>
      <c r="B2000" s="54"/>
      <c r="C2000" s="47"/>
      <c r="D2000" s="35"/>
      <c r="E2000" s="47"/>
      <c r="F2000" s="47"/>
      <c r="G2000" s="48"/>
      <c r="H2000" s="48"/>
      <c r="I2000" s="47"/>
      <c r="J2000" s="35"/>
      <c r="K2000" s="47"/>
      <c r="L2000" s="49"/>
      <c r="M2000" s="49"/>
      <c r="N2000" s="49"/>
      <c r="O2000" s="50"/>
      <c r="P2000" s="21"/>
    </row>
    <row r="2001" spans="1:16" x14ac:dyDescent="0.2">
      <c r="A2001" s="48"/>
      <c r="B2001" s="54"/>
      <c r="C2001" s="47"/>
      <c r="D2001" s="35"/>
      <c r="E2001" s="47"/>
      <c r="F2001" s="47"/>
      <c r="G2001" s="47"/>
      <c r="H2001" s="48"/>
      <c r="I2001" s="47"/>
      <c r="J2001" s="35"/>
      <c r="K2001" s="47"/>
      <c r="L2001" s="49"/>
      <c r="M2001" s="49"/>
      <c r="N2001" s="49"/>
      <c r="O2001" s="50"/>
      <c r="P2001" s="21"/>
    </row>
    <row r="2002" spans="1:16" x14ac:dyDescent="0.2">
      <c r="A2002" s="48"/>
      <c r="B2002" s="54"/>
      <c r="C2002" s="47"/>
      <c r="D2002" s="35"/>
      <c r="E2002" s="47"/>
      <c r="F2002" s="47"/>
      <c r="G2002" s="47"/>
      <c r="H2002" s="48"/>
      <c r="I2002" s="47"/>
      <c r="J2002" s="35"/>
      <c r="K2002" s="47"/>
      <c r="L2002" s="49"/>
      <c r="M2002" s="49"/>
      <c r="N2002" s="49"/>
      <c r="O2002" s="50"/>
      <c r="P2002" s="21"/>
    </row>
    <row r="2003" spans="1:16" x14ac:dyDescent="0.2">
      <c r="A2003" s="48"/>
      <c r="B2003" s="54"/>
      <c r="C2003" s="47"/>
      <c r="D2003" s="35"/>
      <c r="E2003" s="47"/>
      <c r="F2003" s="47"/>
      <c r="G2003" s="47"/>
      <c r="H2003" s="48"/>
      <c r="I2003" s="47"/>
      <c r="J2003" s="35"/>
      <c r="K2003" s="35"/>
      <c r="L2003" s="49"/>
      <c r="M2003" s="49"/>
      <c r="N2003" s="49"/>
      <c r="O2003" s="50"/>
      <c r="P2003" s="21"/>
    </row>
    <row r="2004" spans="1:16" x14ac:dyDescent="0.2">
      <c r="A2004" s="48"/>
      <c r="B2004" s="54"/>
      <c r="C2004" s="47"/>
      <c r="D2004" s="35"/>
      <c r="E2004" s="47"/>
      <c r="F2004" s="35"/>
      <c r="G2004" s="47"/>
      <c r="H2004" s="48"/>
      <c r="I2004" s="47"/>
      <c r="J2004" s="35"/>
      <c r="K2004" s="47"/>
      <c r="L2004" s="49"/>
      <c r="M2004" s="49"/>
      <c r="N2004" s="49"/>
      <c r="O2004" s="50"/>
      <c r="P2004" s="21"/>
    </row>
    <row r="2005" spans="1:16" x14ac:dyDescent="0.2">
      <c r="A2005" s="51"/>
      <c r="B2005" s="58"/>
      <c r="C2005" s="59"/>
      <c r="D2005" s="50"/>
      <c r="E2005" s="50"/>
      <c r="F2005" s="50"/>
      <c r="G2005" s="47"/>
      <c r="H2005" s="48"/>
      <c r="I2005" s="47"/>
      <c r="J2005" s="35"/>
      <c r="K2005" s="47"/>
      <c r="L2005" s="50"/>
      <c r="M2005" s="50"/>
      <c r="N2005" s="50"/>
      <c r="O2005" s="50"/>
    </row>
    <row r="2006" spans="1:16" x14ac:dyDescent="0.2">
      <c r="A2006" s="51"/>
      <c r="B2006" s="58"/>
      <c r="C2006" s="59"/>
      <c r="D2006" s="50"/>
      <c r="E2006" s="50"/>
      <c r="F2006" s="35"/>
      <c r="G2006" s="35"/>
      <c r="H2006" s="35"/>
      <c r="I2006" s="47"/>
      <c r="J2006" s="35"/>
      <c r="K2006" s="47"/>
      <c r="L2006" s="50"/>
      <c r="M2006" s="50"/>
      <c r="N2006" s="50"/>
      <c r="O2006" s="50"/>
    </row>
    <row r="2007" spans="1:16" ht="15" x14ac:dyDescent="0.2">
      <c r="A2007" s="57"/>
      <c r="B2007" s="60"/>
      <c r="C2007" s="63"/>
      <c r="D2007" s="53"/>
      <c r="E2007" s="53"/>
      <c r="F2007" s="148"/>
      <c r="G2007" s="148"/>
      <c r="H2007" s="57"/>
      <c r="I2007" s="57"/>
      <c r="J2007" s="57"/>
      <c r="K2007" s="57"/>
      <c r="L2007" s="56"/>
      <c r="M2007" s="56"/>
      <c r="N2007" s="56"/>
      <c r="O2007" s="50"/>
    </row>
    <row r="2008" spans="1:16" x14ac:dyDescent="0.2">
      <c r="A2008" s="149"/>
      <c r="B2008" s="149"/>
      <c r="C2008" s="149"/>
      <c r="D2008" s="149"/>
      <c r="E2008" s="149"/>
      <c r="F2008" s="50"/>
      <c r="G2008" s="149"/>
      <c r="H2008" s="149"/>
      <c r="I2008" s="149"/>
      <c r="J2008" s="149"/>
      <c r="K2008" s="149"/>
      <c r="L2008" s="61"/>
      <c r="M2008" s="61"/>
      <c r="N2008" s="49"/>
      <c r="O2008" s="50"/>
    </row>
    <row r="2009" spans="1:16" x14ac:dyDescent="0.2">
      <c r="A2009" s="35"/>
      <c r="B2009" s="47"/>
      <c r="C2009" s="35"/>
      <c r="D2009" s="35"/>
      <c r="E2009" s="35"/>
      <c r="F2009" s="35"/>
      <c r="G2009" s="34"/>
      <c r="H2009" s="34"/>
      <c r="I2009" s="47"/>
      <c r="J2009" s="35"/>
      <c r="K2009" s="47"/>
      <c r="L2009" s="49"/>
      <c r="M2009" s="49"/>
      <c r="N2009" s="49"/>
      <c r="O2009" s="50"/>
      <c r="P2009" s="21"/>
    </row>
    <row r="2010" spans="1:16" x14ac:dyDescent="0.2">
      <c r="A2010" s="35"/>
      <c r="B2010" s="47"/>
      <c r="C2010" s="47"/>
      <c r="D2010" s="35"/>
      <c r="E2010" s="47"/>
      <c r="F2010" s="35"/>
      <c r="G2010" s="50"/>
      <c r="H2010" s="50"/>
      <c r="I2010" s="47"/>
      <c r="J2010" s="35"/>
      <c r="K2010" s="47"/>
      <c r="L2010" s="49"/>
      <c r="M2010" s="49"/>
      <c r="N2010" s="49"/>
      <c r="O2010" s="51"/>
      <c r="P2010" s="21"/>
    </row>
    <row r="2011" spans="1:16" x14ac:dyDescent="0.2">
      <c r="A2011" s="35"/>
      <c r="B2011" s="47"/>
      <c r="C2011" s="47"/>
      <c r="D2011" s="35"/>
      <c r="E2011" s="47"/>
      <c r="F2011" s="35"/>
      <c r="G2011" s="50"/>
      <c r="H2011" s="50"/>
      <c r="I2011" s="47"/>
      <c r="J2011" s="35"/>
      <c r="K2011" s="47"/>
      <c r="L2011" s="49"/>
      <c r="M2011" s="49"/>
      <c r="N2011" s="49"/>
      <c r="O2011" s="51"/>
      <c r="P2011" s="21"/>
    </row>
    <row r="2012" spans="1:16" x14ac:dyDescent="0.2">
      <c r="A2012" s="35"/>
      <c r="B2012" s="47"/>
      <c r="C2012" s="47"/>
      <c r="D2012" s="35"/>
      <c r="E2012" s="47"/>
      <c r="F2012" s="35"/>
      <c r="G2012" s="34"/>
      <c r="H2012" s="34"/>
      <c r="I2012" s="47"/>
      <c r="J2012" s="35"/>
      <c r="K2012" s="47"/>
      <c r="L2012" s="49"/>
      <c r="M2012" s="49"/>
      <c r="N2012" s="49"/>
      <c r="O2012" s="51"/>
      <c r="P2012" s="21"/>
    </row>
    <row r="2013" spans="1:16" x14ac:dyDescent="0.2">
      <c r="A2013" s="35"/>
      <c r="B2013" s="47"/>
      <c r="C2013" s="47"/>
      <c r="D2013" s="35"/>
      <c r="E2013" s="47"/>
      <c r="F2013" s="35"/>
      <c r="G2013" s="34"/>
      <c r="H2013" s="34"/>
      <c r="I2013" s="47"/>
      <c r="J2013" s="35"/>
      <c r="K2013" s="47"/>
      <c r="L2013" s="49"/>
      <c r="M2013" s="49"/>
      <c r="N2013" s="49"/>
      <c r="O2013" s="51"/>
      <c r="P2013" s="21"/>
    </row>
    <row r="2014" spans="1:16" x14ac:dyDescent="0.2">
      <c r="A2014" s="35"/>
      <c r="B2014" s="47"/>
      <c r="C2014" s="47"/>
      <c r="D2014" s="35"/>
      <c r="E2014" s="47"/>
      <c r="F2014" s="35"/>
      <c r="G2014" s="34"/>
      <c r="H2014" s="34"/>
      <c r="I2014" s="47"/>
      <c r="J2014" s="35"/>
      <c r="K2014" s="47"/>
      <c r="L2014" s="49"/>
      <c r="M2014" s="49"/>
      <c r="N2014" s="49"/>
      <c r="O2014" s="51"/>
      <c r="P2014" s="21"/>
    </row>
    <row r="2015" spans="1:16" x14ac:dyDescent="0.2">
      <c r="A2015" s="35"/>
      <c r="B2015" s="47"/>
      <c r="C2015" s="47"/>
      <c r="D2015" s="35"/>
      <c r="E2015" s="47"/>
      <c r="F2015" s="50"/>
      <c r="G2015" s="34"/>
      <c r="H2015" s="34"/>
      <c r="I2015" s="47"/>
      <c r="J2015" s="35"/>
      <c r="K2015" s="47"/>
      <c r="L2015" s="49"/>
      <c r="M2015" s="49"/>
      <c r="N2015" s="49"/>
      <c r="O2015" s="51"/>
      <c r="P2015" s="21"/>
    </row>
    <row r="2016" spans="1:16" x14ac:dyDescent="0.2">
      <c r="A2016" s="35"/>
      <c r="B2016" s="47"/>
      <c r="C2016" s="47"/>
      <c r="D2016" s="35"/>
      <c r="E2016" s="47"/>
      <c r="F2016" s="50"/>
      <c r="G2016" s="34"/>
      <c r="H2016" s="34"/>
      <c r="I2016" s="47"/>
      <c r="J2016" s="35"/>
      <c r="K2016" s="47"/>
      <c r="L2016" s="49"/>
      <c r="M2016" s="49"/>
      <c r="N2016" s="49"/>
      <c r="O2016" s="51"/>
      <c r="P2016" s="21"/>
    </row>
    <row r="2017" spans="1:16" x14ac:dyDescent="0.2">
      <c r="A2017" s="35"/>
      <c r="B2017" s="47"/>
      <c r="C2017" s="47"/>
      <c r="D2017" s="35"/>
      <c r="E2017" s="47"/>
      <c r="F2017" s="50"/>
      <c r="G2017" s="34"/>
      <c r="H2017" s="34"/>
      <c r="I2017" s="47"/>
      <c r="J2017" s="35"/>
      <c r="K2017" s="47"/>
      <c r="L2017" s="52"/>
      <c r="M2017" s="52"/>
      <c r="N2017" s="52"/>
      <c r="O2017" s="51"/>
      <c r="P2017" s="21"/>
    </row>
    <row r="2018" spans="1:16" x14ac:dyDescent="0.2">
      <c r="A2018" s="35"/>
      <c r="B2018" s="47"/>
      <c r="C2018" s="47"/>
      <c r="D2018" s="35"/>
      <c r="E2018" s="47"/>
      <c r="F2018" s="35"/>
      <c r="G2018" s="34"/>
      <c r="H2018" s="34"/>
      <c r="I2018" s="47"/>
      <c r="J2018" s="35"/>
      <c r="K2018" s="47"/>
      <c r="L2018" s="49"/>
      <c r="M2018" s="49"/>
      <c r="N2018" s="49"/>
      <c r="O2018" s="51"/>
      <c r="P2018" s="21"/>
    </row>
    <row r="2019" spans="1:16" x14ac:dyDescent="0.2">
      <c r="A2019" s="35"/>
      <c r="B2019" s="47"/>
      <c r="C2019" s="47"/>
      <c r="D2019" s="35"/>
      <c r="E2019" s="47"/>
      <c r="F2019" s="35"/>
      <c r="G2019" s="34"/>
      <c r="H2019" s="34"/>
      <c r="I2019" s="47"/>
      <c r="J2019" s="35"/>
      <c r="K2019" s="47"/>
      <c r="L2019" s="52"/>
      <c r="M2019" s="52"/>
      <c r="N2019" s="52"/>
      <c r="O2019" s="51"/>
      <c r="P2019" s="21"/>
    </row>
    <row r="2020" spans="1:16" x14ac:dyDescent="0.2">
      <c r="A2020" s="35"/>
      <c r="B2020" s="47"/>
      <c r="C2020" s="47"/>
      <c r="D2020" s="35"/>
      <c r="E2020" s="47"/>
      <c r="F2020" s="35"/>
      <c r="G2020" s="35"/>
      <c r="H2020" s="35"/>
      <c r="I2020" s="47"/>
      <c r="J2020" s="35"/>
      <c r="K2020" s="47"/>
      <c r="L2020" s="52"/>
      <c r="M2020" s="52"/>
      <c r="N2020" s="52"/>
      <c r="O2020" s="51"/>
      <c r="P2020" s="21"/>
    </row>
    <row r="2021" spans="1:16" x14ac:dyDescent="0.2">
      <c r="A2021" s="35"/>
      <c r="B2021" s="47"/>
      <c r="C2021" s="47"/>
      <c r="D2021" s="35"/>
      <c r="E2021" s="47"/>
      <c r="F2021" s="35"/>
      <c r="G2021" s="34"/>
      <c r="H2021" s="34"/>
      <c r="I2021" s="47"/>
      <c r="J2021" s="35"/>
      <c r="K2021" s="47"/>
      <c r="L2021" s="49"/>
      <c r="M2021" s="49"/>
      <c r="N2021" s="49"/>
      <c r="O2021" s="50"/>
      <c r="P2021" s="21"/>
    </row>
    <row r="2022" spans="1:16" x14ac:dyDescent="0.2">
      <c r="A2022" s="35"/>
      <c r="B2022" s="47"/>
      <c r="C2022" s="47"/>
      <c r="D2022" s="35"/>
      <c r="E2022" s="47"/>
      <c r="F2022" s="53"/>
      <c r="G2022" s="34"/>
      <c r="H2022" s="34"/>
      <c r="I2022" s="47"/>
      <c r="J2022" s="35"/>
      <c r="K2022" s="47"/>
      <c r="L2022" s="49"/>
      <c r="M2022" s="49"/>
      <c r="N2022" s="49"/>
      <c r="O2022" s="50"/>
      <c r="P2022" s="21"/>
    </row>
    <row r="2023" spans="1:16" x14ac:dyDescent="0.2">
      <c r="A2023" s="35"/>
      <c r="B2023" s="47"/>
      <c r="C2023" s="47"/>
      <c r="D2023" s="35"/>
      <c r="E2023" s="47"/>
      <c r="F2023" s="53"/>
      <c r="G2023" s="35"/>
      <c r="H2023" s="35"/>
      <c r="I2023" s="47"/>
      <c r="J2023" s="35"/>
      <c r="K2023" s="47"/>
      <c r="L2023" s="49"/>
      <c r="M2023" s="49"/>
      <c r="N2023" s="49"/>
      <c r="O2023" s="50"/>
      <c r="P2023" s="21"/>
    </row>
    <row r="2024" spans="1:16" x14ac:dyDescent="0.2">
      <c r="A2024" s="48"/>
      <c r="B2024" s="54"/>
      <c r="C2024" s="47"/>
      <c r="D2024" s="35"/>
      <c r="E2024" s="47"/>
      <c r="F2024" s="53"/>
      <c r="G2024" s="35"/>
      <c r="H2024" s="35"/>
      <c r="I2024" s="47"/>
      <c r="J2024" s="35"/>
      <c r="K2024" s="47"/>
      <c r="L2024" s="49"/>
      <c r="M2024" s="49"/>
      <c r="N2024" s="49"/>
      <c r="O2024" s="50"/>
      <c r="P2024" s="21"/>
    </row>
    <row r="2025" spans="1:16" x14ac:dyDescent="0.2">
      <c r="A2025" s="48"/>
      <c r="B2025" s="54"/>
      <c r="C2025" s="47"/>
      <c r="D2025" s="35"/>
      <c r="E2025" s="47"/>
      <c r="F2025" s="53"/>
      <c r="G2025" s="35"/>
      <c r="H2025" s="55"/>
      <c r="I2025" s="47"/>
      <c r="J2025" s="35"/>
      <c r="K2025" s="47"/>
      <c r="L2025" s="50"/>
      <c r="M2025" s="52"/>
      <c r="N2025" s="52"/>
      <c r="O2025" s="50"/>
    </row>
    <row r="2026" spans="1:16" x14ac:dyDescent="0.2">
      <c r="A2026" s="48"/>
      <c r="B2026" s="54"/>
      <c r="C2026" s="47"/>
      <c r="D2026" s="35"/>
      <c r="E2026" s="47"/>
      <c r="F2026" s="53"/>
      <c r="G2026" s="48"/>
      <c r="H2026" s="48"/>
      <c r="I2026" s="47"/>
      <c r="J2026" s="35"/>
      <c r="K2026" s="47"/>
      <c r="L2026" s="50"/>
      <c r="M2026" s="56"/>
      <c r="N2026" s="56"/>
      <c r="O2026" s="50"/>
    </row>
    <row r="2027" spans="1:16" x14ac:dyDescent="0.2">
      <c r="A2027" s="48"/>
      <c r="B2027" s="54"/>
      <c r="C2027" s="47"/>
      <c r="D2027" s="35"/>
      <c r="E2027" s="47"/>
      <c r="F2027" s="50"/>
      <c r="G2027" s="48"/>
      <c r="H2027" s="48"/>
      <c r="I2027" s="47"/>
      <c r="J2027" s="35"/>
      <c r="K2027" s="47"/>
      <c r="L2027" s="50"/>
      <c r="M2027" s="56"/>
      <c r="N2027" s="56"/>
      <c r="O2027" s="50"/>
    </row>
    <row r="2028" spans="1:16" x14ac:dyDescent="0.2">
      <c r="A2028" s="48"/>
      <c r="B2028" s="54"/>
      <c r="C2028" s="47"/>
      <c r="D2028" s="35"/>
      <c r="E2028" s="47"/>
      <c r="F2028" s="50"/>
      <c r="G2028" s="48"/>
      <c r="H2028" s="48"/>
      <c r="I2028" s="47"/>
      <c r="J2028" s="35"/>
      <c r="K2028" s="47"/>
      <c r="L2028" s="56"/>
      <c r="M2028" s="56"/>
      <c r="N2028" s="56"/>
      <c r="O2028" s="50"/>
    </row>
    <row r="2029" spans="1:16" x14ac:dyDescent="0.2">
      <c r="A2029" s="48"/>
      <c r="B2029" s="54"/>
      <c r="C2029" s="47"/>
      <c r="D2029" s="35"/>
      <c r="E2029" s="47"/>
      <c r="F2029" s="50"/>
      <c r="G2029" s="48"/>
      <c r="H2029" s="48"/>
      <c r="I2029" s="47"/>
      <c r="J2029" s="35"/>
      <c r="K2029" s="47"/>
      <c r="L2029" s="56"/>
      <c r="M2029" s="56"/>
      <c r="N2029" s="56"/>
      <c r="O2029" s="50"/>
    </row>
    <row r="2030" spans="1:16" x14ac:dyDescent="0.2">
      <c r="A2030" s="48"/>
      <c r="B2030" s="54"/>
      <c r="C2030" s="47"/>
      <c r="D2030" s="35"/>
      <c r="E2030" s="47"/>
      <c r="F2030" s="50"/>
      <c r="G2030" s="48"/>
      <c r="H2030" s="48"/>
      <c r="I2030" s="47"/>
      <c r="J2030" s="35"/>
      <c r="K2030" s="47"/>
      <c r="L2030" s="56"/>
      <c r="M2030" s="56"/>
      <c r="N2030" s="56"/>
      <c r="O2030" s="50"/>
    </row>
    <row r="2031" spans="1:16" x14ac:dyDescent="0.2">
      <c r="A2031" s="48"/>
      <c r="B2031" s="54"/>
      <c r="C2031" s="47"/>
      <c r="D2031" s="35"/>
      <c r="E2031" s="47"/>
      <c r="F2031" s="47"/>
      <c r="G2031" s="48"/>
      <c r="H2031" s="48"/>
      <c r="I2031" s="47"/>
      <c r="J2031" s="35"/>
      <c r="K2031" s="47"/>
      <c r="L2031" s="56"/>
      <c r="M2031" s="56"/>
      <c r="N2031" s="56"/>
      <c r="O2031" s="50"/>
    </row>
    <row r="2032" spans="1:16" x14ac:dyDescent="0.2">
      <c r="A2032" s="48"/>
      <c r="B2032" s="54"/>
      <c r="C2032" s="47"/>
      <c r="D2032" s="35"/>
      <c r="E2032" s="47"/>
      <c r="F2032" s="47"/>
      <c r="G2032" s="48"/>
      <c r="H2032" s="48"/>
      <c r="I2032" s="47"/>
      <c r="J2032" s="35"/>
      <c r="K2032" s="47"/>
      <c r="L2032" s="52"/>
      <c r="M2032" s="56"/>
      <c r="N2032" s="56"/>
      <c r="O2032" s="50"/>
    </row>
    <row r="2033" spans="1:16" x14ac:dyDescent="0.2">
      <c r="A2033" s="48"/>
      <c r="B2033" s="54"/>
      <c r="C2033" s="47"/>
      <c r="D2033" s="35"/>
      <c r="E2033" s="47"/>
      <c r="F2033" s="47"/>
      <c r="G2033" s="48"/>
      <c r="H2033" s="48"/>
      <c r="I2033" s="47"/>
      <c r="J2033" s="35"/>
      <c r="K2033" s="47"/>
      <c r="L2033" s="49"/>
      <c r="M2033" s="49"/>
      <c r="N2033" s="49"/>
      <c r="O2033" s="50"/>
      <c r="P2033" s="21"/>
    </row>
    <row r="2034" spans="1:16" x14ac:dyDescent="0.2">
      <c r="A2034" s="48"/>
      <c r="B2034" s="54"/>
      <c r="C2034" s="47"/>
      <c r="D2034" s="35"/>
      <c r="E2034" s="47"/>
      <c r="F2034" s="47"/>
      <c r="G2034" s="47"/>
      <c r="H2034" s="48"/>
      <c r="I2034" s="47"/>
      <c r="J2034" s="35"/>
      <c r="K2034" s="47"/>
      <c r="L2034" s="49"/>
      <c r="M2034" s="49"/>
      <c r="N2034" s="49"/>
      <c r="O2034" s="50"/>
      <c r="P2034" s="21"/>
    </row>
    <row r="2035" spans="1:16" x14ac:dyDescent="0.2">
      <c r="A2035" s="48"/>
      <c r="B2035" s="54"/>
      <c r="C2035" s="47"/>
      <c r="D2035" s="35"/>
      <c r="E2035" s="47"/>
      <c r="F2035" s="47"/>
      <c r="G2035" s="47"/>
      <c r="H2035" s="48"/>
      <c r="I2035" s="47"/>
      <c r="J2035" s="35"/>
      <c r="K2035" s="47"/>
      <c r="L2035" s="49"/>
      <c r="M2035" s="49"/>
      <c r="N2035" s="49"/>
      <c r="O2035" s="50"/>
      <c r="P2035" s="21"/>
    </row>
    <row r="2036" spans="1:16" x14ac:dyDescent="0.2">
      <c r="A2036" s="48"/>
      <c r="B2036" s="54"/>
      <c r="C2036" s="47"/>
      <c r="D2036" s="35"/>
      <c r="E2036" s="47"/>
      <c r="F2036" s="47"/>
      <c r="G2036" s="47"/>
      <c r="H2036" s="48"/>
      <c r="I2036" s="47"/>
      <c r="J2036" s="35"/>
      <c r="K2036" s="35"/>
      <c r="L2036" s="49"/>
      <c r="M2036" s="49"/>
      <c r="N2036" s="49"/>
      <c r="O2036" s="50"/>
      <c r="P2036" s="21"/>
    </row>
    <row r="2037" spans="1:16" x14ac:dyDescent="0.2">
      <c r="A2037" s="48"/>
      <c r="B2037" s="54"/>
      <c r="C2037" s="47"/>
      <c r="D2037" s="35"/>
      <c r="E2037" s="47"/>
      <c r="F2037" s="35"/>
      <c r="G2037" s="47"/>
      <c r="H2037" s="48"/>
      <c r="I2037" s="47"/>
      <c r="J2037" s="35"/>
      <c r="K2037" s="47"/>
      <c r="L2037" s="49"/>
      <c r="M2037" s="49"/>
      <c r="N2037" s="49"/>
      <c r="O2037" s="50"/>
      <c r="P2037" s="21"/>
    </row>
    <row r="2038" spans="1:16" x14ac:dyDescent="0.2">
      <c r="A2038" s="51"/>
      <c r="B2038" s="58"/>
      <c r="C2038" s="59"/>
      <c r="D2038" s="50"/>
      <c r="E2038" s="50"/>
      <c r="F2038" s="50"/>
      <c r="G2038" s="47"/>
      <c r="H2038" s="48"/>
      <c r="I2038" s="47"/>
      <c r="J2038" s="35"/>
      <c r="K2038" s="47"/>
      <c r="L2038" s="50"/>
      <c r="M2038" s="50"/>
      <c r="N2038" s="50"/>
      <c r="O2038" s="50"/>
    </row>
    <row r="2039" spans="1:16" x14ac:dyDescent="0.2">
      <c r="A2039" s="51"/>
      <c r="B2039" s="58"/>
      <c r="C2039" s="59"/>
      <c r="D2039" s="50"/>
      <c r="E2039" s="50"/>
      <c r="F2039" s="35"/>
      <c r="G2039" s="35"/>
      <c r="H2039" s="35"/>
      <c r="I2039" s="47"/>
      <c r="J2039" s="35"/>
      <c r="K2039" s="47"/>
      <c r="L2039" s="50"/>
      <c r="M2039" s="50"/>
      <c r="N2039" s="50"/>
      <c r="O2039" s="50"/>
    </row>
    <row r="2040" spans="1:16" x14ac:dyDescent="0.2">
      <c r="A2040" s="51"/>
      <c r="B2040" s="58"/>
      <c r="C2040" s="59"/>
      <c r="D2040" s="50"/>
      <c r="E2040" s="50"/>
      <c r="F2040" s="50"/>
      <c r="G2040" s="50"/>
      <c r="H2040" s="59"/>
      <c r="I2040" s="50"/>
      <c r="J2040" s="50"/>
      <c r="K2040" s="50"/>
      <c r="L2040" s="50"/>
      <c r="M2040" s="50"/>
      <c r="N2040" s="50"/>
      <c r="O2040" s="50"/>
    </row>
    <row r="2041" spans="1:16" ht="15" x14ac:dyDescent="0.2">
      <c r="A2041" s="57"/>
      <c r="B2041" s="60"/>
      <c r="C2041" s="63"/>
      <c r="D2041" s="53"/>
      <c r="E2041" s="53"/>
      <c r="F2041" s="148"/>
      <c r="G2041" s="148"/>
      <c r="H2041" s="57"/>
      <c r="I2041" s="57"/>
      <c r="J2041" s="57"/>
      <c r="K2041" s="57"/>
      <c r="L2041" s="56"/>
      <c r="M2041" s="56"/>
      <c r="N2041" s="56"/>
      <c r="O2041" s="50"/>
    </row>
    <row r="2042" spans="1:16" x14ac:dyDescent="0.2">
      <c r="A2042" s="149"/>
      <c r="B2042" s="149"/>
      <c r="C2042" s="149"/>
      <c r="D2042" s="149"/>
      <c r="E2042" s="149"/>
      <c r="F2042" s="50"/>
      <c r="G2042" s="149"/>
      <c r="H2042" s="149"/>
      <c r="I2042" s="149"/>
      <c r="J2042" s="149"/>
      <c r="K2042" s="149"/>
      <c r="L2042" s="61"/>
      <c r="M2042" s="61"/>
      <c r="N2042" s="49"/>
      <c r="O2042" s="50"/>
    </row>
    <row r="2043" spans="1:16" x14ac:dyDescent="0.2">
      <c r="A2043" s="35"/>
      <c r="B2043" s="47"/>
      <c r="C2043" s="35"/>
      <c r="D2043" s="35"/>
      <c r="E2043" s="35"/>
      <c r="F2043" s="35"/>
      <c r="G2043" s="34"/>
      <c r="H2043" s="34"/>
      <c r="I2043" s="47"/>
      <c r="J2043" s="35"/>
      <c r="K2043" s="47"/>
      <c r="L2043" s="49"/>
      <c r="M2043" s="49"/>
      <c r="N2043" s="49"/>
      <c r="O2043" s="50"/>
      <c r="P2043" s="21"/>
    </row>
    <row r="2044" spans="1:16" x14ac:dyDescent="0.2">
      <c r="A2044" s="35"/>
      <c r="B2044" s="47"/>
      <c r="C2044" s="47"/>
      <c r="D2044" s="35"/>
      <c r="E2044" s="47"/>
      <c r="F2044" s="35"/>
      <c r="G2044" s="50"/>
      <c r="H2044" s="50"/>
      <c r="I2044" s="47"/>
      <c r="J2044" s="35"/>
      <c r="K2044" s="47"/>
      <c r="L2044" s="49"/>
      <c r="M2044" s="49"/>
      <c r="N2044" s="49"/>
      <c r="O2044" s="51"/>
      <c r="P2044" s="21"/>
    </row>
    <row r="2045" spans="1:16" x14ac:dyDescent="0.2">
      <c r="A2045" s="35"/>
      <c r="B2045" s="47"/>
      <c r="C2045" s="47"/>
      <c r="D2045" s="35"/>
      <c r="E2045" s="47"/>
      <c r="F2045" s="35"/>
      <c r="G2045" s="50"/>
      <c r="H2045" s="50"/>
      <c r="I2045" s="47"/>
      <c r="J2045" s="35"/>
      <c r="K2045" s="47"/>
      <c r="L2045" s="49"/>
      <c r="M2045" s="49"/>
      <c r="N2045" s="49"/>
      <c r="O2045" s="51"/>
      <c r="P2045" s="21"/>
    </row>
    <row r="2046" spans="1:16" x14ac:dyDescent="0.2">
      <c r="A2046" s="35"/>
      <c r="B2046" s="47"/>
      <c r="C2046" s="47"/>
      <c r="D2046" s="35"/>
      <c r="E2046" s="47"/>
      <c r="F2046" s="35"/>
      <c r="G2046" s="34"/>
      <c r="H2046" s="34"/>
      <c r="I2046" s="47"/>
      <c r="J2046" s="35"/>
      <c r="K2046" s="47"/>
      <c r="L2046" s="49"/>
      <c r="M2046" s="49"/>
      <c r="N2046" s="49"/>
      <c r="O2046" s="51"/>
      <c r="P2046" s="21"/>
    </row>
    <row r="2047" spans="1:16" x14ac:dyDescent="0.2">
      <c r="A2047" s="35"/>
      <c r="B2047" s="47"/>
      <c r="C2047" s="47"/>
      <c r="D2047" s="35"/>
      <c r="E2047" s="47"/>
      <c r="F2047" s="35"/>
      <c r="G2047" s="34"/>
      <c r="H2047" s="34"/>
      <c r="I2047" s="47"/>
      <c r="J2047" s="35"/>
      <c r="K2047" s="47"/>
      <c r="L2047" s="49"/>
      <c r="M2047" s="49"/>
      <c r="N2047" s="49"/>
      <c r="O2047" s="51"/>
      <c r="P2047" s="21"/>
    </row>
    <row r="2048" spans="1:16" x14ac:dyDescent="0.2">
      <c r="A2048" s="35"/>
      <c r="B2048" s="47"/>
      <c r="C2048" s="47"/>
      <c r="D2048" s="35"/>
      <c r="E2048" s="47"/>
      <c r="F2048" s="35"/>
      <c r="G2048" s="34"/>
      <c r="H2048" s="34"/>
      <c r="I2048" s="47"/>
      <c r="J2048" s="35"/>
      <c r="K2048" s="47"/>
      <c r="L2048" s="49"/>
      <c r="M2048" s="49"/>
      <c r="N2048" s="49"/>
      <c r="O2048" s="51"/>
      <c r="P2048" s="21"/>
    </row>
    <row r="2049" spans="1:16" x14ac:dyDescent="0.2">
      <c r="A2049" s="35"/>
      <c r="B2049" s="47"/>
      <c r="C2049" s="47"/>
      <c r="D2049" s="35"/>
      <c r="E2049" s="47"/>
      <c r="F2049" s="50"/>
      <c r="G2049" s="34"/>
      <c r="H2049" s="34"/>
      <c r="I2049" s="47"/>
      <c r="J2049" s="35"/>
      <c r="K2049" s="47"/>
      <c r="L2049" s="49"/>
      <c r="M2049" s="49"/>
      <c r="N2049" s="49"/>
      <c r="O2049" s="51"/>
      <c r="P2049" s="21"/>
    </row>
    <row r="2050" spans="1:16" x14ac:dyDescent="0.2">
      <c r="A2050" s="35"/>
      <c r="B2050" s="47"/>
      <c r="C2050" s="47"/>
      <c r="D2050" s="35"/>
      <c r="E2050" s="47"/>
      <c r="F2050" s="50"/>
      <c r="G2050" s="34"/>
      <c r="H2050" s="34"/>
      <c r="I2050" s="47"/>
      <c r="J2050" s="35"/>
      <c r="K2050" s="47"/>
      <c r="L2050" s="49"/>
      <c r="M2050" s="49"/>
      <c r="N2050" s="49"/>
      <c r="O2050" s="51"/>
      <c r="P2050" s="21"/>
    </row>
    <row r="2051" spans="1:16" x14ac:dyDescent="0.2">
      <c r="A2051" s="35"/>
      <c r="B2051" s="47"/>
      <c r="C2051" s="47"/>
      <c r="D2051" s="35"/>
      <c r="E2051" s="47"/>
      <c r="F2051" s="50"/>
      <c r="G2051" s="34"/>
      <c r="H2051" s="34"/>
      <c r="I2051" s="47"/>
      <c r="J2051" s="35"/>
      <c r="K2051" s="47"/>
      <c r="L2051" s="52"/>
      <c r="M2051" s="52"/>
      <c r="N2051" s="52"/>
      <c r="O2051" s="51"/>
      <c r="P2051" s="21"/>
    </row>
    <row r="2052" spans="1:16" x14ac:dyDescent="0.2">
      <c r="A2052" s="35"/>
      <c r="B2052" s="47"/>
      <c r="C2052" s="47"/>
      <c r="D2052" s="35"/>
      <c r="E2052" s="47"/>
      <c r="F2052" s="35"/>
      <c r="G2052" s="34"/>
      <c r="H2052" s="34"/>
      <c r="I2052" s="47"/>
      <c r="J2052" s="35"/>
      <c r="K2052" s="47"/>
      <c r="L2052" s="49"/>
      <c r="M2052" s="49"/>
      <c r="N2052" s="49"/>
      <c r="O2052" s="51"/>
      <c r="P2052" s="21"/>
    </row>
    <row r="2053" spans="1:16" x14ac:dyDescent="0.2">
      <c r="A2053" s="35"/>
      <c r="B2053" s="47"/>
      <c r="C2053" s="47"/>
      <c r="D2053" s="35"/>
      <c r="E2053" s="47"/>
      <c r="F2053" s="35"/>
      <c r="G2053" s="34"/>
      <c r="H2053" s="34"/>
      <c r="I2053" s="47"/>
      <c r="J2053" s="35"/>
      <c r="K2053" s="47"/>
      <c r="L2053" s="52"/>
      <c r="M2053" s="52"/>
      <c r="N2053" s="52"/>
      <c r="O2053" s="51"/>
      <c r="P2053" s="21"/>
    </row>
    <row r="2054" spans="1:16" x14ac:dyDescent="0.2">
      <c r="A2054" s="35"/>
      <c r="B2054" s="47"/>
      <c r="C2054" s="47"/>
      <c r="D2054" s="35"/>
      <c r="E2054" s="47"/>
      <c r="F2054" s="35"/>
      <c r="G2054" s="35"/>
      <c r="H2054" s="35"/>
      <c r="I2054" s="47"/>
      <c r="J2054" s="35"/>
      <c r="K2054" s="47"/>
      <c r="L2054" s="52"/>
      <c r="M2054" s="52"/>
      <c r="N2054" s="52"/>
      <c r="O2054" s="51"/>
      <c r="P2054" s="21"/>
    </row>
    <row r="2055" spans="1:16" x14ac:dyDescent="0.2">
      <c r="A2055" s="35"/>
      <c r="B2055" s="47"/>
      <c r="C2055" s="47"/>
      <c r="D2055" s="35"/>
      <c r="E2055" s="47"/>
      <c r="F2055" s="35"/>
      <c r="G2055" s="34"/>
      <c r="H2055" s="34"/>
      <c r="I2055" s="47"/>
      <c r="J2055" s="35"/>
      <c r="K2055" s="47"/>
      <c r="L2055" s="49"/>
      <c r="M2055" s="49"/>
      <c r="N2055" s="49"/>
      <c r="O2055" s="50"/>
      <c r="P2055" s="21"/>
    </row>
    <row r="2056" spans="1:16" x14ac:dyDescent="0.2">
      <c r="A2056" s="35"/>
      <c r="B2056" s="47"/>
      <c r="C2056" s="47"/>
      <c r="D2056" s="35"/>
      <c r="E2056" s="47"/>
      <c r="F2056" s="53"/>
      <c r="G2056" s="34"/>
      <c r="H2056" s="34"/>
      <c r="I2056" s="47"/>
      <c r="J2056" s="35"/>
      <c r="K2056" s="47"/>
      <c r="L2056" s="49"/>
      <c r="M2056" s="49"/>
      <c r="N2056" s="49"/>
      <c r="O2056" s="50"/>
      <c r="P2056" s="21"/>
    </row>
    <row r="2057" spans="1:16" x14ac:dyDescent="0.2">
      <c r="A2057" s="35"/>
      <c r="B2057" s="47"/>
      <c r="C2057" s="47"/>
      <c r="D2057" s="35"/>
      <c r="E2057" s="47"/>
      <c r="F2057" s="53"/>
      <c r="G2057" s="35"/>
      <c r="H2057" s="35"/>
      <c r="I2057" s="47"/>
      <c r="J2057" s="35"/>
      <c r="K2057" s="47"/>
      <c r="L2057" s="49"/>
      <c r="M2057" s="49"/>
      <c r="N2057" s="49"/>
      <c r="O2057" s="50"/>
      <c r="P2057" s="21"/>
    </row>
    <row r="2058" spans="1:16" x14ac:dyDescent="0.2">
      <c r="A2058" s="48"/>
      <c r="B2058" s="54"/>
      <c r="C2058" s="47"/>
      <c r="D2058" s="35"/>
      <c r="E2058" s="47"/>
      <c r="F2058" s="53"/>
      <c r="G2058" s="35"/>
      <c r="H2058" s="35"/>
      <c r="I2058" s="47"/>
      <c r="J2058" s="35"/>
      <c r="K2058" s="47"/>
      <c r="L2058" s="49"/>
      <c r="M2058" s="49"/>
      <c r="N2058" s="49"/>
      <c r="O2058" s="50"/>
      <c r="P2058" s="21"/>
    </row>
    <row r="2059" spans="1:16" x14ac:dyDescent="0.2">
      <c r="A2059" s="48"/>
      <c r="B2059" s="54"/>
      <c r="C2059" s="47"/>
      <c r="D2059" s="35"/>
      <c r="E2059" s="47"/>
      <c r="F2059" s="53"/>
      <c r="G2059" s="35"/>
      <c r="H2059" s="55"/>
      <c r="I2059" s="47"/>
      <c r="J2059" s="35"/>
      <c r="K2059" s="47"/>
      <c r="L2059" s="50"/>
      <c r="M2059" s="52"/>
      <c r="N2059" s="52"/>
      <c r="O2059" s="50"/>
    </row>
    <row r="2060" spans="1:16" x14ac:dyDescent="0.2">
      <c r="A2060" s="48"/>
      <c r="B2060" s="54"/>
      <c r="C2060" s="47"/>
      <c r="D2060" s="35"/>
      <c r="E2060" s="47"/>
      <c r="F2060" s="53"/>
      <c r="G2060" s="48"/>
      <c r="H2060" s="48"/>
      <c r="I2060" s="47"/>
      <c r="J2060" s="35"/>
      <c r="K2060" s="47"/>
      <c r="L2060" s="50"/>
      <c r="M2060" s="56"/>
      <c r="N2060" s="56"/>
      <c r="O2060" s="50"/>
    </row>
    <row r="2061" spans="1:16" x14ac:dyDescent="0.2">
      <c r="A2061" s="48"/>
      <c r="B2061" s="54"/>
      <c r="C2061" s="47"/>
      <c r="D2061" s="35"/>
      <c r="E2061" s="47"/>
      <c r="F2061" s="50"/>
      <c r="G2061" s="48"/>
      <c r="H2061" s="48"/>
      <c r="I2061" s="47"/>
      <c r="J2061" s="35"/>
      <c r="K2061" s="47"/>
      <c r="L2061" s="50"/>
      <c r="M2061" s="56"/>
      <c r="N2061" s="56"/>
      <c r="O2061" s="50"/>
    </row>
    <row r="2062" spans="1:16" x14ac:dyDescent="0.2">
      <c r="A2062" s="48"/>
      <c r="B2062" s="54"/>
      <c r="C2062" s="47"/>
      <c r="D2062" s="35"/>
      <c r="E2062" s="47"/>
      <c r="F2062" s="50"/>
      <c r="G2062" s="48"/>
      <c r="H2062" s="48"/>
      <c r="I2062" s="47"/>
      <c r="J2062" s="35"/>
      <c r="K2062" s="47"/>
      <c r="L2062" s="56"/>
      <c r="M2062" s="56"/>
      <c r="N2062" s="56"/>
      <c r="O2062" s="50"/>
    </row>
    <row r="2063" spans="1:16" x14ac:dyDescent="0.2">
      <c r="A2063" s="48"/>
      <c r="B2063" s="54"/>
      <c r="C2063" s="47"/>
      <c r="D2063" s="35"/>
      <c r="E2063" s="47"/>
      <c r="F2063" s="50"/>
      <c r="G2063" s="48"/>
      <c r="H2063" s="48"/>
      <c r="I2063" s="47"/>
      <c r="J2063" s="35"/>
      <c r="K2063" s="47"/>
      <c r="L2063" s="56"/>
      <c r="M2063" s="56"/>
      <c r="N2063" s="56"/>
      <c r="O2063" s="50"/>
    </row>
    <row r="2064" spans="1:16" x14ac:dyDescent="0.2">
      <c r="A2064" s="48"/>
      <c r="B2064" s="54"/>
      <c r="C2064" s="47"/>
      <c r="D2064" s="35"/>
      <c r="E2064" s="47"/>
      <c r="F2064" s="50"/>
      <c r="G2064" s="48"/>
      <c r="H2064" s="48"/>
      <c r="I2064" s="47"/>
      <c r="J2064" s="35"/>
      <c r="K2064" s="47"/>
      <c r="L2064" s="56"/>
      <c r="M2064" s="56"/>
      <c r="N2064" s="56"/>
      <c r="O2064" s="50"/>
    </row>
    <row r="2065" spans="1:16" x14ac:dyDescent="0.2">
      <c r="A2065" s="48"/>
      <c r="B2065" s="54"/>
      <c r="C2065" s="47"/>
      <c r="D2065" s="35"/>
      <c r="E2065" s="47"/>
      <c r="F2065" s="47"/>
      <c r="G2065" s="48"/>
      <c r="H2065" s="48"/>
      <c r="I2065" s="47"/>
      <c r="J2065" s="35"/>
      <c r="K2065" s="47"/>
      <c r="L2065" s="56"/>
      <c r="M2065" s="56"/>
      <c r="N2065" s="56"/>
      <c r="O2065" s="50"/>
    </row>
    <row r="2066" spans="1:16" x14ac:dyDescent="0.2">
      <c r="A2066" s="48"/>
      <c r="B2066" s="54"/>
      <c r="C2066" s="47"/>
      <c r="D2066" s="35"/>
      <c r="E2066" s="47"/>
      <c r="F2066" s="47"/>
      <c r="G2066" s="48"/>
      <c r="H2066" s="48"/>
      <c r="I2066" s="47"/>
      <c r="J2066" s="35"/>
      <c r="K2066" s="47"/>
      <c r="L2066" s="52"/>
      <c r="M2066" s="56"/>
      <c r="N2066" s="56"/>
      <c r="O2066" s="50"/>
    </row>
    <row r="2067" spans="1:16" x14ac:dyDescent="0.2">
      <c r="A2067" s="48"/>
      <c r="B2067" s="54"/>
      <c r="C2067" s="47"/>
      <c r="D2067" s="35"/>
      <c r="E2067" s="47"/>
      <c r="F2067" s="47"/>
      <c r="G2067" s="48"/>
      <c r="H2067" s="48"/>
      <c r="I2067" s="47"/>
      <c r="J2067" s="35"/>
      <c r="K2067" s="47"/>
      <c r="L2067" s="49"/>
      <c r="M2067" s="49"/>
      <c r="N2067" s="49"/>
      <c r="O2067" s="50"/>
      <c r="P2067" s="21"/>
    </row>
    <row r="2068" spans="1:16" x14ac:dyDescent="0.2">
      <c r="A2068" s="48"/>
      <c r="B2068" s="54"/>
      <c r="C2068" s="47"/>
      <c r="D2068" s="35"/>
      <c r="E2068" s="47"/>
      <c r="F2068" s="47"/>
      <c r="G2068" s="47"/>
      <c r="H2068" s="48"/>
      <c r="I2068" s="47"/>
      <c r="J2068" s="35"/>
      <c r="K2068" s="47"/>
      <c r="L2068" s="49"/>
      <c r="M2068" s="49"/>
      <c r="N2068" s="49"/>
      <c r="O2068" s="50"/>
      <c r="P2068" s="21"/>
    </row>
    <row r="2069" spans="1:16" x14ac:dyDescent="0.2">
      <c r="A2069" s="48"/>
      <c r="B2069" s="54"/>
      <c r="C2069" s="47"/>
      <c r="D2069" s="35"/>
      <c r="E2069" s="47"/>
      <c r="F2069" s="47"/>
      <c r="G2069" s="47"/>
      <c r="H2069" s="48"/>
      <c r="I2069" s="47"/>
      <c r="J2069" s="35"/>
      <c r="K2069" s="47"/>
      <c r="L2069" s="49"/>
      <c r="M2069" s="49"/>
      <c r="N2069" s="49"/>
      <c r="O2069" s="50"/>
      <c r="P2069" s="21"/>
    </row>
    <row r="2070" spans="1:16" x14ac:dyDescent="0.2">
      <c r="A2070" s="48"/>
      <c r="B2070" s="54"/>
      <c r="C2070" s="47"/>
      <c r="D2070" s="35"/>
      <c r="E2070" s="47"/>
      <c r="F2070" s="47"/>
      <c r="G2070" s="47"/>
      <c r="H2070" s="48"/>
      <c r="I2070" s="47"/>
      <c r="J2070" s="35"/>
      <c r="K2070" s="35"/>
      <c r="L2070" s="49"/>
      <c r="M2070" s="49"/>
      <c r="N2070" s="49"/>
      <c r="O2070" s="50"/>
      <c r="P2070" s="21"/>
    </row>
    <row r="2071" spans="1:16" x14ac:dyDescent="0.2">
      <c r="A2071" s="48"/>
      <c r="B2071" s="54"/>
      <c r="C2071" s="47"/>
      <c r="D2071" s="35"/>
      <c r="E2071" s="47"/>
      <c r="F2071" s="35"/>
      <c r="G2071" s="47"/>
      <c r="H2071" s="48"/>
      <c r="I2071" s="47"/>
      <c r="J2071" s="35"/>
      <c r="K2071" s="47"/>
      <c r="L2071" s="49"/>
      <c r="M2071" s="49"/>
      <c r="N2071" s="49"/>
      <c r="O2071" s="50"/>
      <c r="P2071" s="21"/>
    </row>
    <row r="2072" spans="1:16" x14ac:dyDescent="0.2">
      <c r="A2072" s="51"/>
      <c r="B2072" s="58"/>
      <c r="C2072" s="59"/>
      <c r="D2072" s="50"/>
      <c r="E2072" s="50"/>
      <c r="F2072" s="50"/>
      <c r="G2072" s="47"/>
      <c r="H2072" s="48"/>
      <c r="I2072" s="47"/>
      <c r="J2072" s="35"/>
      <c r="K2072" s="47"/>
      <c r="L2072" s="50"/>
      <c r="M2072" s="50"/>
      <c r="N2072" s="50"/>
      <c r="O2072" s="50"/>
    </row>
    <row r="2073" spans="1:16" x14ac:dyDescent="0.2">
      <c r="A2073" s="51"/>
      <c r="B2073" s="58"/>
      <c r="C2073" s="59"/>
      <c r="D2073" s="50"/>
      <c r="E2073" s="50"/>
      <c r="F2073" s="35"/>
      <c r="G2073" s="35"/>
      <c r="H2073" s="35"/>
      <c r="I2073" s="47"/>
      <c r="J2073" s="35"/>
      <c r="K2073" s="47"/>
      <c r="L2073" s="50"/>
      <c r="M2073" s="50"/>
      <c r="N2073" s="50"/>
      <c r="O2073" s="50"/>
    </row>
    <row r="2074" spans="1:16" x14ac:dyDescent="0.2">
      <c r="A2074" s="51"/>
      <c r="B2074" s="58"/>
      <c r="C2074" s="59"/>
      <c r="D2074" s="50"/>
      <c r="E2074" s="50"/>
      <c r="F2074" s="50"/>
      <c r="G2074" s="50"/>
      <c r="H2074" s="59"/>
      <c r="I2074" s="50"/>
      <c r="J2074" s="50"/>
      <c r="K2074" s="50"/>
      <c r="L2074" s="50"/>
      <c r="M2074" s="50"/>
      <c r="N2074" s="50"/>
      <c r="O2074" s="50"/>
    </row>
    <row r="2075" spans="1:16" x14ac:dyDescent="0.2">
      <c r="A2075" s="51"/>
      <c r="B2075" s="58"/>
      <c r="C2075" s="59"/>
      <c r="D2075" s="50"/>
      <c r="E2075" s="50"/>
      <c r="F2075" s="50"/>
      <c r="G2075" s="50"/>
      <c r="H2075" s="59"/>
      <c r="I2075" s="50"/>
      <c r="J2075" s="50"/>
      <c r="K2075" s="50"/>
      <c r="L2075" s="50"/>
      <c r="M2075" s="50"/>
      <c r="N2075" s="50"/>
      <c r="O2075" s="50"/>
    </row>
    <row r="2076" spans="1:16" ht="15" x14ac:dyDescent="0.2">
      <c r="A2076" s="57"/>
      <c r="B2076" s="60"/>
      <c r="C2076" s="63"/>
      <c r="D2076" s="53"/>
      <c r="E2076" s="53"/>
      <c r="F2076" s="148"/>
      <c r="G2076" s="148"/>
      <c r="H2076" s="57"/>
      <c r="I2076" s="57"/>
      <c r="J2076" s="57"/>
      <c r="K2076" s="57"/>
      <c r="L2076" s="56"/>
      <c r="M2076" s="56"/>
      <c r="N2076" s="56"/>
      <c r="O2076" s="50"/>
    </row>
    <row r="2077" spans="1:16" x14ac:dyDescent="0.2">
      <c r="A2077" s="149"/>
      <c r="B2077" s="149"/>
      <c r="C2077" s="149"/>
      <c r="D2077" s="149"/>
      <c r="E2077" s="149"/>
      <c r="F2077" s="50"/>
      <c r="G2077" s="149"/>
      <c r="H2077" s="149"/>
      <c r="I2077" s="149"/>
      <c r="J2077" s="149"/>
      <c r="K2077" s="149"/>
      <c r="L2077" s="61"/>
      <c r="M2077" s="61"/>
      <c r="N2077" s="49"/>
      <c r="O2077" s="50"/>
    </row>
    <row r="2078" spans="1:16" x14ac:dyDescent="0.2">
      <c r="A2078" s="35"/>
      <c r="B2078" s="47"/>
      <c r="C2078" s="35"/>
      <c r="D2078" s="35"/>
      <c r="E2078" s="35"/>
      <c r="F2078" s="35"/>
      <c r="G2078" s="34"/>
      <c r="H2078" s="34"/>
      <c r="I2078" s="47"/>
      <c r="J2078" s="35"/>
      <c r="K2078" s="47"/>
      <c r="L2078" s="49"/>
      <c r="M2078" s="49"/>
      <c r="N2078" s="49"/>
      <c r="O2078" s="50"/>
      <c r="P2078" s="21"/>
    </row>
    <row r="2079" spans="1:16" x14ac:dyDescent="0.2">
      <c r="A2079" s="35"/>
      <c r="B2079" s="47"/>
      <c r="C2079" s="47"/>
      <c r="D2079" s="35"/>
      <c r="E2079" s="47"/>
      <c r="F2079" s="35"/>
      <c r="G2079" s="50"/>
      <c r="H2079" s="50"/>
      <c r="I2079" s="47"/>
      <c r="J2079" s="35"/>
      <c r="K2079" s="47"/>
      <c r="L2079" s="49"/>
      <c r="M2079" s="49"/>
      <c r="N2079" s="49"/>
      <c r="O2079" s="51"/>
      <c r="P2079" s="21"/>
    </row>
    <row r="2080" spans="1:16" x14ac:dyDescent="0.2">
      <c r="A2080" s="35"/>
      <c r="B2080" s="47"/>
      <c r="C2080" s="47"/>
      <c r="D2080" s="35"/>
      <c r="E2080" s="47"/>
      <c r="F2080" s="35"/>
      <c r="G2080" s="50"/>
      <c r="H2080" s="50"/>
      <c r="I2080" s="47"/>
      <c r="J2080" s="35"/>
      <c r="K2080" s="47"/>
      <c r="L2080" s="49"/>
      <c r="M2080" s="49"/>
      <c r="N2080" s="49"/>
      <c r="O2080" s="51"/>
      <c r="P2080" s="21"/>
    </row>
    <row r="2081" spans="1:16" x14ac:dyDescent="0.2">
      <c r="A2081" s="35"/>
      <c r="B2081" s="47"/>
      <c r="C2081" s="47"/>
      <c r="D2081" s="35"/>
      <c r="E2081" s="47"/>
      <c r="F2081" s="35"/>
      <c r="G2081" s="34"/>
      <c r="H2081" s="34"/>
      <c r="I2081" s="47"/>
      <c r="J2081" s="35"/>
      <c r="K2081" s="47"/>
      <c r="L2081" s="49"/>
      <c r="M2081" s="49"/>
      <c r="N2081" s="49"/>
      <c r="O2081" s="51"/>
      <c r="P2081" s="21"/>
    </row>
    <row r="2082" spans="1:16" x14ac:dyDescent="0.2">
      <c r="A2082" s="35"/>
      <c r="B2082" s="47"/>
      <c r="C2082" s="47"/>
      <c r="D2082" s="35"/>
      <c r="E2082" s="47"/>
      <c r="F2082" s="35"/>
      <c r="G2082" s="34"/>
      <c r="H2082" s="34"/>
      <c r="I2082" s="47"/>
      <c r="J2082" s="35"/>
      <c r="K2082" s="47"/>
      <c r="L2082" s="49"/>
      <c r="M2082" s="49"/>
      <c r="N2082" s="49"/>
      <c r="O2082" s="51"/>
      <c r="P2082" s="21"/>
    </row>
    <row r="2083" spans="1:16" x14ac:dyDescent="0.2">
      <c r="A2083" s="35"/>
      <c r="B2083" s="47"/>
      <c r="C2083" s="47"/>
      <c r="D2083" s="35"/>
      <c r="E2083" s="47"/>
      <c r="F2083" s="35"/>
      <c r="G2083" s="34"/>
      <c r="H2083" s="34"/>
      <c r="I2083" s="47"/>
      <c r="J2083" s="35"/>
      <c r="K2083" s="47"/>
      <c r="L2083" s="49"/>
      <c r="M2083" s="49"/>
      <c r="N2083" s="49"/>
      <c r="O2083" s="51"/>
      <c r="P2083" s="21"/>
    </row>
    <row r="2084" spans="1:16" x14ac:dyDescent="0.2">
      <c r="A2084" s="35"/>
      <c r="B2084" s="47"/>
      <c r="C2084" s="47"/>
      <c r="D2084" s="35"/>
      <c r="E2084" s="47"/>
      <c r="F2084" s="50"/>
      <c r="G2084" s="34"/>
      <c r="H2084" s="34"/>
      <c r="I2084" s="47"/>
      <c r="J2084" s="35"/>
      <c r="K2084" s="47"/>
      <c r="L2084" s="49"/>
      <c r="M2084" s="49"/>
      <c r="N2084" s="49"/>
      <c r="O2084" s="51"/>
      <c r="P2084" s="21"/>
    </row>
    <row r="2085" spans="1:16" x14ac:dyDescent="0.2">
      <c r="A2085" s="35"/>
      <c r="B2085" s="47"/>
      <c r="C2085" s="47"/>
      <c r="D2085" s="35"/>
      <c r="E2085" s="47"/>
      <c r="F2085" s="50"/>
      <c r="G2085" s="34"/>
      <c r="H2085" s="34"/>
      <c r="I2085" s="47"/>
      <c r="J2085" s="35"/>
      <c r="K2085" s="47"/>
      <c r="L2085" s="49"/>
      <c r="M2085" s="49"/>
      <c r="N2085" s="49"/>
      <c r="O2085" s="51"/>
      <c r="P2085" s="21"/>
    </row>
    <row r="2086" spans="1:16" x14ac:dyDescent="0.2">
      <c r="A2086" s="35"/>
      <c r="B2086" s="47"/>
      <c r="C2086" s="47"/>
      <c r="D2086" s="35"/>
      <c r="E2086" s="47"/>
      <c r="F2086" s="50"/>
      <c r="G2086" s="34"/>
      <c r="H2086" s="34"/>
      <c r="I2086" s="47"/>
      <c r="J2086" s="35"/>
      <c r="K2086" s="47"/>
      <c r="L2086" s="52"/>
      <c r="M2086" s="52"/>
      <c r="N2086" s="52"/>
      <c r="O2086" s="51"/>
      <c r="P2086" s="21"/>
    </row>
    <row r="2087" spans="1:16" x14ac:dyDescent="0.2">
      <c r="A2087" s="35"/>
      <c r="B2087" s="47"/>
      <c r="C2087" s="47"/>
      <c r="D2087" s="35"/>
      <c r="E2087" s="47"/>
      <c r="F2087" s="35"/>
      <c r="G2087" s="34"/>
      <c r="H2087" s="34"/>
      <c r="I2087" s="47"/>
      <c r="J2087" s="35"/>
      <c r="K2087" s="47"/>
      <c r="L2087" s="49"/>
      <c r="M2087" s="49"/>
      <c r="N2087" s="49"/>
      <c r="O2087" s="51"/>
      <c r="P2087" s="21"/>
    </row>
    <row r="2088" spans="1:16" x14ac:dyDescent="0.2">
      <c r="A2088" s="35"/>
      <c r="B2088" s="47"/>
      <c r="C2088" s="47"/>
      <c r="D2088" s="35"/>
      <c r="E2088" s="47"/>
      <c r="F2088" s="35"/>
      <c r="G2088" s="34"/>
      <c r="H2088" s="34"/>
      <c r="I2088" s="47"/>
      <c r="J2088" s="35"/>
      <c r="K2088" s="47"/>
      <c r="L2088" s="52"/>
      <c r="M2088" s="52"/>
      <c r="N2088" s="52"/>
      <c r="O2088" s="51"/>
      <c r="P2088" s="21"/>
    </row>
    <row r="2089" spans="1:16" x14ac:dyDescent="0.2">
      <c r="A2089" s="35"/>
      <c r="B2089" s="47"/>
      <c r="C2089" s="47"/>
      <c r="D2089" s="35"/>
      <c r="E2089" s="47"/>
      <c r="F2089" s="35"/>
      <c r="G2089" s="35"/>
      <c r="H2089" s="35"/>
      <c r="I2089" s="47"/>
      <c r="J2089" s="35"/>
      <c r="K2089" s="47"/>
      <c r="L2089" s="52"/>
      <c r="M2089" s="52"/>
      <c r="N2089" s="52"/>
      <c r="O2089" s="51"/>
      <c r="P2089" s="21"/>
    </row>
    <row r="2090" spans="1:16" x14ac:dyDescent="0.2">
      <c r="A2090" s="35"/>
      <c r="B2090" s="47"/>
      <c r="C2090" s="47"/>
      <c r="D2090" s="35"/>
      <c r="E2090" s="47"/>
      <c r="F2090" s="35"/>
      <c r="G2090" s="34"/>
      <c r="H2090" s="34"/>
      <c r="I2090" s="47"/>
      <c r="J2090" s="35"/>
      <c r="K2090" s="47"/>
      <c r="L2090" s="49"/>
      <c r="M2090" s="49"/>
      <c r="N2090" s="49"/>
      <c r="O2090" s="50"/>
      <c r="P2090" s="21"/>
    </row>
    <row r="2091" spans="1:16" x14ac:dyDescent="0.2">
      <c r="A2091" s="35"/>
      <c r="B2091" s="47"/>
      <c r="C2091" s="47"/>
      <c r="D2091" s="35"/>
      <c r="E2091" s="47"/>
      <c r="F2091" s="53"/>
      <c r="G2091" s="34"/>
      <c r="H2091" s="34"/>
      <c r="I2091" s="47"/>
      <c r="J2091" s="35"/>
      <c r="K2091" s="47"/>
      <c r="L2091" s="49"/>
      <c r="M2091" s="49"/>
      <c r="N2091" s="49"/>
      <c r="O2091" s="50"/>
      <c r="P2091" s="21"/>
    </row>
    <row r="2092" spans="1:16" x14ac:dyDescent="0.2">
      <c r="A2092" s="35"/>
      <c r="B2092" s="47"/>
      <c r="C2092" s="47"/>
      <c r="D2092" s="35"/>
      <c r="E2092" s="47"/>
      <c r="F2092" s="53"/>
      <c r="G2092" s="35"/>
      <c r="H2092" s="35"/>
      <c r="I2092" s="47"/>
      <c r="J2092" s="35"/>
      <c r="K2092" s="47"/>
      <c r="L2092" s="49"/>
      <c r="M2092" s="49"/>
      <c r="N2092" s="49"/>
      <c r="O2092" s="50"/>
      <c r="P2092" s="21"/>
    </row>
    <row r="2093" spans="1:16" x14ac:dyDescent="0.2">
      <c r="A2093" s="48"/>
      <c r="B2093" s="54"/>
      <c r="C2093" s="47"/>
      <c r="D2093" s="35"/>
      <c r="E2093" s="47"/>
      <c r="F2093" s="53"/>
      <c r="G2093" s="35"/>
      <c r="H2093" s="35"/>
      <c r="I2093" s="47"/>
      <c r="J2093" s="35"/>
      <c r="K2093" s="47"/>
      <c r="L2093" s="49"/>
      <c r="M2093" s="49"/>
      <c r="N2093" s="49"/>
      <c r="O2093" s="50"/>
      <c r="P2093" s="21"/>
    </row>
    <row r="2094" spans="1:16" x14ac:dyDescent="0.2">
      <c r="A2094" s="48"/>
      <c r="B2094" s="54"/>
      <c r="C2094" s="47"/>
      <c r="D2094" s="35"/>
      <c r="E2094" s="47"/>
      <c r="F2094" s="53"/>
      <c r="G2094" s="35"/>
      <c r="H2094" s="55"/>
      <c r="I2094" s="47"/>
      <c r="J2094" s="35"/>
      <c r="K2094" s="47"/>
      <c r="L2094" s="50"/>
      <c r="M2094" s="52"/>
      <c r="N2094" s="52"/>
      <c r="O2094" s="50"/>
    </row>
    <row r="2095" spans="1:16" x14ac:dyDescent="0.2">
      <c r="A2095" s="48"/>
      <c r="B2095" s="54"/>
      <c r="C2095" s="47"/>
      <c r="D2095" s="35"/>
      <c r="E2095" s="47"/>
      <c r="F2095" s="53"/>
      <c r="G2095" s="48"/>
      <c r="H2095" s="48"/>
      <c r="I2095" s="47"/>
      <c r="J2095" s="35"/>
      <c r="K2095" s="47"/>
      <c r="L2095" s="50"/>
      <c r="M2095" s="56"/>
      <c r="N2095" s="56"/>
      <c r="O2095" s="50"/>
    </row>
    <row r="2096" spans="1:16" x14ac:dyDescent="0.2">
      <c r="A2096" s="48"/>
      <c r="B2096" s="54"/>
      <c r="C2096" s="47"/>
      <c r="D2096" s="35"/>
      <c r="E2096" s="47"/>
      <c r="F2096" s="50"/>
      <c r="G2096" s="48"/>
      <c r="H2096" s="48"/>
      <c r="I2096" s="47"/>
      <c r="J2096" s="35"/>
      <c r="K2096" s="47"/>
      <c r="L2096" s="50"/>
      <c r="M2096" s="56"/>
      <c r="N2096" s="56"/>
      <c r="O2096" s="50"/>
    </row>
    <row r="2097" spans="1:16" x14ac:dyDescent="0.2">
      <c r="A2097" s="48"/>
      <c r="B2097" s="54"/>
      <c r="C2097" s="47"/>
      <c r="D2097" s="35"/>
      <c r="E2097" s="47"/>
      <c r="F2097" s="50"/>
      <c r="G2097" s="48"/>
      <c r="H2097" s="48"/>
      <c r="I2097" s="47"/>
      <c r="J2097" s="35"/>
      <c r="K2097" s="47"/>
      <c r="L2097" s="56"/>
      <c r="M2097" s="56"/>
      <c r="N2097" s="56"/>
      <c r="O2097" s="50"/>
    </row>
    <row r="2098" spans="1:16" x14ac:dyDescent="0.2">
      <c r="A2098" s="48"/>
      <c r="B2098" s="54"/>
      <c r="C2098" s="47"/>
      <c r="D2098" s="35"/>
      <c r="E2098" s="47"/>
      <c r="F2098" s="50"/>
      <c r="G2098" s="48"/>
      <c r="H2098" s="48"/>
      <c r="I2098" s="47"/>
      <c r="J2098" s="35"/>
      <c r="K2098" s="47"/>
      <c r="L2098" s="56"/>
      <c r="M2098" s="56"/>
      <c r="N2098" s="56"/>
      <c r="O2098" s="50"/>
    </row>
    <row r="2099" spans="1:16" x14ac:dyDescent="0.2">
      <c r="A2099" s="48"/>
      <c r="B2099" s="54"/>
      <c r="C2099" s="47"/>
      <c r="D2099" s="35"/>
      <c r="E2099" s="47"/>
      <c r="F2099" s="50"/>
      <c r="G2099" s="48"/>
      <c r="H2099" s="48"/>
      <c r="I2099" s="47"/>
      <c r="J2099" s="35"/>
      <c r="K2099" s="47"/>
      <c r="L2099" s="56"/>
      <c r="M2099" s="56"/>
      <c r="N2099" s="56"/>
      <c r="O2099" s="50"/>
    </row>
    <row r="2100" spans="1:16" x14ac:dyDescent="0.2">
      <c r="A2100" s="48"/>
      <c r="B2100" s="54"/>
      <c r="C2100" s="47"/>
      <c r="D2100" s="35"/>
      <c r="E2100" s="47"/>
      <c r="F2100" s="47"/>
      <c r="G2100" s="48"/>
      <c r="H2100" s="48"/>
      <c r="I2100" s="47"/>
      <c r="J2100" s="35"/>
      <c r="K2100" s="47"/>
      <c r="L2100" s="56"/>
      <c r="M2100" s="56"/>
      <c r="N2100" s="56"/>
      <c r="O2100" s="50"/>
    </row>
    <row r="2101" spans="1:16" x14ac:dyDescent="0.2">
      <c r="A2101" s="48"/>
      <c r="B2101" s="54"/>
      <c r="C2101" s="47"/>
      <c r="D2101" s="35"/>
      <c r="E2101" s="47"/>
      <c r="F2101" s="47"/>
      <c r="G2101" s="48"/>
      <c r="H2101" s="48"/>
      <c r="I2101" s="47"/>
      <c r="J2101" s="35"/>
      <c r="K2101" s="47"/>
      <c r="L2101" s="52"/>
      <c r="M2101" s="56"/>
      <c r="N2101" s="56"/>
      <c r="O2101" s="50"/>
    </row>
    <row r="2102" spans="1:16" x14ac:dyDescent="0.2">
      <c r="A2102" s="48"/>
      <c r="B2102" s="54"/>
      <c r="C2102" s="47"/>
      <c r="D2102" s="35"/>
      <c r="E2102" s="47"/>
      <c r="F2102" s="47"/>
      <c r="G2102" s="48"/>
      <c r="H2102" s="48"/>
      <c r="I2102" s="47"/>
      <c r="J2102" s="35"/>
      <c r="K2102" s="47"/>
      <c r="L2102" s="49"/>
      <c r="M2102" s="49"/>
      <c r="N2102" s="49"/>
      <c r="O2102" s="50"/>
      <c r="P2102" s="21"/>
    </row>
    <row r="2103" spans="1:16" x14ac:dyDescent="0.2">
      <c r="A2103" s="48"/>
      <c r="B2103" s="54"/>
      <c r="C2103" s="47"/>
      <c r="D2103" s="35"/>
      <c r="E2103" s="47"/>
      <c r="F2103" s="47"/>
      <c r="G2103" s="47"/>
      <c r="H2103" s="48"/>
      <c r="I2103" s="47"/>
      <c r="J2103" s="35"/>
      <c r="K2103" s="47"/>
      <c r="L2103" s="49"/>
      <c r="M2103" s="49"/>
      <c r="N2103" s="49"/>
      <c r="O2103" s="50"/>
      <c r="P2103" s="21"/>
    </row>
    <row r="2104" spans="1:16" x14ac:dyDescent="0.2">
      <c r="A2104" s="48"/>
      <c r="B2104" s="54"/>
      <c r="C2104" s="47"/>
      <c r="D2104" s="35"/>
      <c r="E2104" s="47"/>
      <c r="F2104" s="47"/>
      <c r="G2104" s="47"/>
      <c r="H2104" s="48"/>
      <c r="I2104" s="47"/>
      <c r="J2104" s="35"/>
      <c r="K2104" s="47"/>
      <c r="L2104" s="49"/>
      <c r="M2104" s="49"/>
      <c r="N2104" s="49"/>
      <c r="O2104" s="50"/>
      <c r="P2104" s="21"/>
    </row>
    <row r="2105" spans="1:16" x14ac:dyDescent="0.2">
      <c r="A2105" s="48"/>
      <c r="B2105" s="54"/>
      <c r="C2105" s="47"/>
      <c r="D2105" s="35"/>
      <c r="E2105" s="47"/>
      <c r="F2105" s="47"/>
      <c r="G2105" s="47"/>
      <c r="H2105" s="48"/>
      <c r="I2105" s="47"/>
      <c r="J2105" s="35"/>
      <c r="K2105" s="35"/>
      <c r="L2105" s="49"/>
      <c r="M2105" s="49"/>
      <c r="N2105" s="49"/>
      <c r="O2105" s="50"/>
      <c r="P2105" s="21"/>
    </row>
    <row r="2106" spans="1:16" x14ac:dyDescent="0.2">
      <c r="A2106" s="48"/>
      <c r="B2106" s="54"/>
      <c r="C2106" s="47"/>
      <c r="D2106" s="35"/>
      <c r="E2106" s="47"/>
      <c r="F2106" s="35"/>
      <c r="G2106" s="47"/>
      <c r="H2106" s="48"/>
      <c r="I2106" s="47"/>
      <c r="J2106" s="35"/>
      <c r="K2106" s="47"/>
      <c r="L2106" s="49"/>
      <c r="M2106" s="49"/>
      <c r="N2106" s="49"/>
      <c r="O2106" s="50"/>
      <c r="P2106" s="21"/>
    </row>
    <row r="2107" spans="1:16" x14ac:dyDescent="0.2">
      <c r="A2107" s="51"/>
      <c r="B2107" s="58"/>
      <c r="C2107" s="59"/>
      <c r="D2107" s="50"/>
      <c r="E2107" s="50"/>
      <c r="F2107" s="50"/>
      <c r="G2107" s="47"/>
      <c r="H2107" s="48"/>
      <c r="I2107" s="47"/>
      <c r="J2107" s="35"/>
      <c r="K2107" s="47"/>
      <c r="L2107" s="50"/>
      <c r="M2107" s="50"/>
      <c r="N2107" s="50"/>
      <c r="O2107" s="50"/>
    </row>
    <row r="2108" spans="1:16" x14ac:dyDescent="0.2">
      <c r="A2108" s="51"/>
      <c r="B2108" s="58"/>
      <c r="C2108" s="59"/>
      <c r="D2108" s="50"/>
      <c r="E2108" s="50"/>
      <c r="F2108" s="35"/>
      <c r="G2108" s="35"/>
      <c r="H2108" s="35"/>
      <c r="I2108" s="47"/>
      <c r="J2108" s="35"/>
      <c r="K2108" s="47"/>
      <c r="L2108" s="50"/>
      <c r="M2108" s="50"/>
      <c r="N2108" s="50"/>
      <c r="O2108" s="50"/>
    </row>
    <row r="2109" spans="1:16" x14ac:dyDescent="0.2">
      <c r="A2109" s="51"/>
      <c r="B2109" s="58"/>
      <c r="C2109" s="59"/>
      <c r="D2109" s="50"/>
      <c r="E2109" s="50"/>
      <c r="F2109" s="50"/>
      <c r="G2109" s="50"/>
      <c r="H2109" s="59"/>
      <c r="I2109" s="50"/>
      <c r="J2109" s="50"/>
      <c r="K2109" s="50"/>
      <c r="L2109" s="50"/>
      <c r="M2109" s="50"/>
      <c r="N2109" s="50"/>
      <c r="O2109" s="50"/>
    </row>
    <row r="2110" spans="1:16" ht="15" x14ac:dyDescent="0.2">
      <c r="A2110" s="57"/>
      <c r="B2110" s="60"/>
      <c r="C2110" s="63"/>
      <c r="D2110" s="53"/>
      <c r="E2110" s="53"/>
      <c r="F2110" s="148"/>
      <c r="G2110" s="148"/>
      <c r="H2110" s="57"/>
      <c r="I2110" s="57"/>
      <c r="J2110" s="57"/>
      <c r="K2110" s="57"/>
      <c r="L2110" s="56"/>
      <c r="M2110" s="56"/>
      <c r="N2110" s="56"/>
      <c r="O2110" s="50"/>
    </row>
    <row r="2111" spans="1:16" x14ac:dyDescent="0.2">
      <c r="A2111" s="149"/>
      <c r="B2111" s="149"/>
      <c r="C2111" s="149"/>
      <c r="D2111" s="149"/>
      <c r="E2111" s="149"/>
      <c r="F2111" s="50"/>
      <c r="G2111" s="149"/>
      <c r="H2111" s="149"/>
      <c r="I2111" s="149"/>
      <c r="J2111" s="149"/>
      <c r="K2111" s="149"/>
      <c r="L2111" s="61"/>
      <c r="M2111" s="61"/>
      <c r="N2111" s="49"/>
      <c r="O2111" s="50"/>
    </row>
    <row r="2112" spans="1:16" x14ac:dyDescent="0.2">
      <c r="A2112" s="35"/>
      <c r="B2112" s="47"/>
      <c r="C2112" s="35"/>
      <c r="D2112" s="35"/>
      <c r="E2112" s="35"/>
      <c r="F2112" s="35"/>
      <c r="G2112" s="34"/>
      <c r="H2112" s="34"/>
      <c r="I2112" s="47"/>
      <c r="J2112" s="35"/>
      <c r="K2112" s="47"/>
      <c r="L2112" s="49"/>
      <c r="M2112" s="49"/>
      <c r="N2112" s="49"/>
      <c r="O2112" s="50"/>
      <c r="P2112" s="21"/>
    </row>
    <row r="2113" spans="1:16" x14ac:dyDescent="0.2">
      <c r="A2113" s="35"/>
      <c r="B2113" s="47"/>
      <c r="C2113" s="47"/>
      <c r="D2113" s="35"/>
      <c r="E2113" s="47"/>
      <c r="F2113" s="35"/>
      <c r="G2113" s="50"/>
      <c r="H2113" s="50"/>
      <c r="I2113" s="47"/>
      <c r="J2113" s="35"/>
      <c r="K2113" s="47"/>
      <c r="L2113" s="49"/>
      <c r="M2113" s="49"/>
      <c r="N2113" s="49"/>
      <c r="O2113" s="51"/>
      <c r="P2113" s="21"/>
    </row>
    <row r="2114" spans="1:16" x14ac:dyDescent="0.2">
      <c r="A2114" s="35"/>
      <c r="B2114" s="47"/>
      <c r="C2114" s="47"/>
      <c r="D2114" s="35"/>
      <c r="E2114" s="47"/>
      <c r="F2114" s="35"/>
      <c r="G2114" s="50"/>
      <c r="H2114" s="50"/>
      <c r="I2114" s="47"/>
      <c r="J2114" s="35"/>
      <c r="K2114" s="47"/>
      <c r="L2114" s="49"/>
      <c r="M2114" s="49"/>
      <c r="N2114" s="49"/>
      <c r="O2114" s="51"/>
      <c r="P2114" s="21"/>
    </row>
    <row r="2115" spans="1:16" x14ac:dyDescent="0.2">
      <c r="A2115" s="35"/>
      <c r="B2115" s="47"/>
      <c r="C2115" s="47"/>
      <c r="D2115" s="35"/>
      <c r="E2115" s="47"/>
      <c r="F2115" s="35"/>
      <c r="G2115" s="34"/>
      <c r="H2115" s="34"/>
      <c r="I2115" s="47"/>
      <c r="J2115" s="35"/>
      <c r="K2115" s="47"/>
      <c r="L2115" s="49"/>
      <c r="M2115" s="49"/>
      <c r="N2115" s="49"/>
      <c r="O2115" s="51"/>
      <c r="P2115" s="21"/>
    </row>
    <row r="2116" spans="1:16" x14ac:dyDescent="0.2">
      <c r="A2116" s="35"/>
      <c r="B2116" s="47"/>
      <c r="C2116" s="47"/>
      <c r="D2116" s="35"/>
      <c r="E2116" s="47"/>
      <c r="F2116" s="35"/>
      <c r="G2116" s="34"/>
      <c r="H2116" s="34"/>
      <c r="I2116" s="47"/>
      <c r="J2116" s="35"/>
      <c r="K2116" s="47"/>
      <c r="L2116" s="49"/>
      <c r="M2116" s="49"/>
      <c r="N2116" s="49"/>
      <c r="O2116" s="51"/>
      <c r="P2116" s="21"/>
    </row>
    <row r="2117" spans="1:16" x14ac:dyDescent="0.2">
      <c r="A2117" s="35"/>
      <c r="B2117" s="47"/>
      <c r="C2117" s="47"/>
      <c r="D2117" s="35"/>
      <c r="E2117" s="47"/>
      <c r="F2117" s="35"/>
      <c r="G2117" s="34"/>
      <c r="H2117" s="34"/>
      <c r="I2117" s="47"/>
      <c r="J2117" s="35"/>
      <c r="K2117" s="47"/>
      <c r="L2117" s="49"/>
      <c r="M2117" s="49"/>
      <c r="N2117" s="49"/>
      <c r="O2117" s="51"/>
      <c r="P2117" s="21"/>
    </row>
    <row r="2118" spans="1:16" x14ac:dyDescent="0.2">
      <c r="A2118" s="35"/>
      <c r="B2118" s="47"/>
      <c r="C2118" s="47"/>
      <c r="D2118" s="35"/>
      <c r="E2118" s="47"/>
      <c r="F2118" s="50"/>
      <c r="G2118" s="34"/>
      <c r="H2118" s="34"/>
      <c r="I2118" s="47"/>
      <c r="J2118" s="35"/>
      <c r="K2118" s="47"/>
      <c r="L2118" s="49"/>
      <c r="M2118" s="49"/>
      <c r="N2118" s="49"/>
      <c r="O2118" s="51"/>
      <c r="P2118" s="21"/>
    </row>
    <row r="2119" spans="1:16" x14ac:dyDescent="0.2">
      <c r="A2119" s="35"/>
      <c r="B2119" s="47"/>
      <c r="C2119" s="47"/>
      <c r="D2119" s="35"/>
      <c r="E2119" s="47"/>
      <c r="F2119" s="50"/>
      <c r="G2119" s="34"/>
      <c r="H2119" s="34"/>
      <c r="I2119" s="47"/>
      <c r="J2119" s="35"/>
      <c r="K2119" s="47"/>
      <c r="L2119" s="49"/>
      <c r="M2119" s="49"/>
      <c r="N2119" s="49"/>
      <c r="O2119" s="51"/>
      <c r="P2119" s="21"/>
    </row>
    <row r="2120" spans="1:16" x14ac:dyDescent="0.2">
      <c r="A2120" s="35"/>
      <c r="B2120" s="47"/>
      <c r="C2120" s="47"/>
      <c r="D2120" s="35"/>
      <c r="E2120" s="47"/>
      <c r="F2120" s="50"/>
      <c r="G2120" s="34"/>
      <c r="H2120" s="34"/>
      <c r="I2120" s="47"/>
      <c r="J2120" s="35"/>
      <c r="K2120" s="47"/>
      <c r="L2120" s="52"/>
      <c r="M2120" s="52"/>
      <c r="N2120" s="52"/>
      <c r="O2120" s="51"/>
      <c r="P2120" s="21"/>
    </row>
    <row r="2121" spans="1:16" x14ac:dyDescent="0.2">
      <c r="A2121" s="35"/>
      <c r="B2121" s="47"/>
      <c r="C2121" s="47"/>
      <c r="D2121" s="35"/>
      <c r="E2121" s="47"/>
      <c r="F2121" s="35"/>
      <c r="G2121" s="34"/>
      <c r="H2121" s="34"/>
      <c r="I2121" s="47"/>
      <c r="J2121" s="35"/>
      <c r="K2121" s="47"/>
      <c r="L2121" s="49"/>
      <c r="M2121" s="49"/>
      <c r="N2121" s="49"/>
      <c r="O2121" s="51"/>
      <c r="P2121" s="21"/>
    </row>
    <row r="2122" spans="1:16" x14ac:dyDescent="0.2">
      <c r="A2122" s="35"/>
      <c r="B2122" s="47"/>
      <c r="C2122" s="47"/>
      <c r="D2122" s="35"/>
      <c r="E2122" s="47"/>
      <c r="F2122" s="35"/>
      <c r="G2122" s="34"/>
      <c r="H2122" s="34"/>
      <c r="I2122" s="47"/>
      <c r="J2122" s="35"/>
      <c r="K2122" s="47"/>
      <c r="L2122" s="52"/>
      <c r="M2122" s="52"/>
      <c r="N2122" s="52"/>
      <c r="O2122" s="51"/>
      <c r="P2122" s="21"/>
    </row>
    <row r="2123" spans="1:16" x14ac:dyDescent="0.2">
      <c r="A2123" s="35"/>
      <c r="B2123" s="47"/>
      <c r="C2123" s="47"/>
      <c r="D2123" s="35"/>
      <c r="E2123" s="47"/>
      <c r="F2123" s="35"/>
      <c r="G2123" s="35"/>
      <c r="H2123" s="35"/>
      <c r="I2123" s="47"/>
      <c r="J2123" s="35"/>
      <c r="K2123" s="47"/>
      <c r="L2123" s="52"/>
      <c r="M2123" s="52"/>
      <c r="N2123" s="52"/>
      <c r="O2123" s="51"/>
      <c r="P2123" s="21"/>
    </row>
    <row r="2124" spans="1:16" x14ac:dyDescent="0.2">
      <c r="A2124" s="35"/>
      <c r="B2124" s="47"/>
      <c r="C2124" s="47"/>
      <c r="D2124" s="35"/>
      <c r="E2124" s="47"/>
      <c r="F2124" s="35"/>
      <c r="G2124" s="34"/>
      <c r="H2124" s="34"/>
      <c r="I2124" s="47"/>
      <c r="J2124" s="35"/>
      <c r="K2124" s="47"/>
      <c r="L2124" s="49"/>
      <c r="M2124" s="49"/>
      <c r="N2124" s="49"/>
      <c r="O2124" s="50"/>
      <c r="P2124" s="21"/>
    </row>
    <row r="2125" spans="1:16" x14ac:dyDescent="0.2">
      <c r="A2125" s="35"/>
      <c r="B2125" s="47"/>
      <c r="C2125" s="47"/>
      <c r="D2125" s="35"/>
      <c r="E2125" s="47"/>
      <c r="F2125" s="53"/>
      <c r="G2125" s="34"/>
      <c r="H2125" s="34"/>
      <c r="I2125" s="47"/>
      <c r="J2125" s="35"/>
      <c r="K2125" s="47"/>
      <c r="L2125" s="49"/>
      <c r="M2125" s="49"/>
      <c r="N2125" s="49"/>
      <c r="O2125" s="50"/>
      <c r="P2125" s="21"/>
    </row>
    <row r="2126" spans="1:16" x14ac:dyDescent="0.2">
      <c r="A2126" s="35"/>
      <c r="B2126" s="47"/>
      <c r="C2126" s="47"/>
      <c r="D2126" s="35"/>
      <c r="E2126" s="47"/>
      <c r="F2126" s="53"/>
      <c r="G2126" s="35"/>
      <c r="H2126" s="35"/>
      <c r="I2126" s="47"/>
      <c r="J2126" s="35"/>
      <c r="K2126" s="47"/>
      <c r="L2126" s="49"/>
      <c r="M2126" s="49"/>
      <c r="N2126" s="49"/>
      <c r="O2126" s="50"/>
      <c r="P2126" s="21"/>
    </row>
    <row r="2127" spans="1:16" x14ac:dyDescent="0.2">
      <c r="A2127" s="48"/>
      <c r="B2127" s="54"/>
      <c r="C2127" s="47"/>
      <c r="D2127" s="35"/>
      <c r="E2127" s="47"/>
      <c r="F2127" s="53"/>
      <c r="G2127" s="35"/>
      <c r="H2127" s="35"/>
      <c r="I2127" s="47"/>
      <c r="J2127" s="35"/>
      <c r="K2127" s="47"/>
      <c r="L2127" s="49"/>
      <c r="M2127" s="49"/>
      <c r="N2127" s="49"/>
      <c r="O2127" s="50"/>
      <c r="P2127" s="21"/>
    </row>
    <row r="2128" spans="1:16" x14ac:dyDescent="0.2">
      <c r="A2128" s="48"/>
      <c r="B2128" s="54"/>
      <c r="C2128" s="47"/>
      <c r="D2128" s="35"/>
      <c r="E2128" s="47"/>
      <c r="F2128" s="53"/>
      <c r="G2128" s="35"/>
      <c r="H2128" s="55"/>
      <c r="I2128" s="47"/>
      <c r="J2128" s="35"/>
      <c r="K2128" s="47"/>
      <c r="L2128" s="50"/>
      <c r="M2128" s="52"/>
      <c r="N2128" s="52"/>
      <c r="O2128" s="50"/>
    </row>
    <row r="2129" spans="1:16" x14ac:dyDescent="0.2">
      <c r="A2129" s="48"/>
      <c r="B2129" s="54"/>
      <c r="C2129" s="47"/>
      <c r="D2129" s="35"/>
      <c r="E2129" s="47"/>
      <c r="F2129" s="53"/>
      <c r="G2129" s="48"/>
      <c r="H2129" s="48"/>
      <c r="I2129" s="47"/>
      <c r="J2129" s="35"/>
      <c r="K2129" s="47"/>
      <c r="L2129" s="50"/>
      <c r="M2129" s="56"/>
      <c r="N2129" s="56"/>
      <c r="O2129" s="50"/>
    </row>
    <row r="2130" spans="1:16" x14ac:dyDescent="0.2">
      <c r="A2130" s="48"/>
      <c r="B2130" s="54"/>
      <c r="C2130" s="47"/>
      <c r="D2130" s="35"/>
      <c r="E2130" s="47"/>
      <c r="F2130" s="50"/>
      <c r="G2130" s="48"/>
      <c r="H2130" s="48"/>
      <c r="I2130" s="47"/>
      <c r="J2130" s="35"/>
      <c r="K2130" s="47"/>
      <c r="L2130" s="50"/>
      <c r="M2130" s="56"/>
      <c r="N2130" s="56"/>
      <c r="O2130" s="50"/>
    </row>
    <row r="2131" spans="1:16" x14ac:dyDescent="0.2">
      <c r="A2131" s="48"/>
      <c r="B2131" s="54"/>
      <c r="C2131" s="47"/>
      <c r="D2131" s="35"/>
      <c r="E2131" s="47"/>
      <c r="F2131" s="50"/>
      <c r="G2131" s="48"/>
      <c r="H2131" s="48"/>
      <c r="I2131" s="47"/>
      <c r="J2131" s="35"/>
      <c r="K2131" s="47"/>
      <c r="L2131" s="56"/>
      <c r="M2131" s="56"/>
      <c r="N2131" s="56"/>
      <c r="O2131" s="50"/>
    </row>
    <row r="2132" spans="1:16" x14ac:dyDescent="0.2">
      <c r="A2132" s="48"/>
      <c r="B2132" s="54"/>
      <c r="C2132" s="47"/>
      <c r="D2132" s="35"/>
      <c r="E2132" s="47"/>
      <c r="F2132" s="50"/>
      <c r="G2132" s="48"/>
      <c r="H2132" s="48"/>
      <c r="I2132" s="47"/>
      <c r="J2132" s="35"/>
      <c r="K2132" s="47"/>
      <c r="L2132" s="56"/>
      <c r="M2132" s="56"/>
      <c r="N2132" s="56"/>
      <c r="O2132" s="50"/>
    </row>
    <row r="2133" spans="1:16" x14ac:dyDescent="0.2">
      <c r="A2133" s="48"/>
      <c r="B2133" s="54"/>
      <c r="C2133" s="47"/>
      <c r="D2133" s="35"/>
      <c r="E2133" s="47"/>
      <c r="F2133" s="50"/>
      <c r="G2133" s="48"/>
      <c r="H2133" s="48"/>
      <c r="I2133" s="47"/>
      <c r="J2133" s="35"/>
      <c r="K2133" s="47"/>
      <c r="L2133" s="56"/>
      <c r="M2133" s="56"/>
      <c r="N2133" s="56"/>
      <c r="O2133" s="50"/>
    </row>
    <row r="2134" spans="1:16" x14ac:dyDescent="0.2">
      <c r="A2134" s="48"/>
      <c r="B2134" s="54"/>
      <c r="C2134" s="47"/>
      <c r="D2134" s="35"/>
      <c r="E2134" s="47"/>
      <c r="F2134" s="47"/>
      <c r="G2134" s="48"/>
      <c r="H2134" s="48"/>
      <c r="I2134" s="47"/>
      <c r="J2134" s="35"/>
      <c r="K2134" s="47"/>
      <c r="L2134" s="56"/>
      <c r="M2134" s="56"/>
      <c r="N2134" s="56"/>
      <c r="O2134" s="50"/>
    </row>
    <row r="2135" spans="1:16" x14ac:dyDescent="0.2">
      <c r="A2135" s="48"/>
      <c r="B2135" s="54"/>
      <c r="C2135" s="47"/>
      <c r="D2135" s="35"/>
      <c r="E2135" s="47"/>
      <c r="F2135" s="47"/>
      <c r="G2135" s="48"/>
      <c r="H2135" s="48"/>
      <c r="I2135" s="47"/>
      <c r="J2135" s="35"/>
      <c r="K2135" s="47"/>
      <c r="L2135" s="52"/>
      <c r="M2135" s="56"/>
      <c r="N2135" s="56"/>
      <c r="O2135" s="50"/>
    </row>
    <row r="2136" spans="1:16" x14ac:dyDescent="0.2">
      <c r="A2136" s="48"/>
      <c r="B2136" s="54"/>
      <c r="C2136" s="47"/>
      <c r="D2136" s="35"/>
      <c r="E2136" s="47"/>
      <c r="F2136" s="47"/>
      <c r="G2136" s="48"/>
      <c r="H2136" s="48"/>
      <c r="I2136" s="47"/>
      <c r="J2136" s="35"/>
      <c r="K2136" s="47"/>
      <c r="L2136" s="49"/>
      <c r="M2136" s="49"/>
      <c r="N2136" s="49"/>
      <c r="O2136" s="50"/>
      <c r="P2136" s="21"/>
    </row>
    <row r="2137" spans="1:16" x14ac:dyDescent="0.2">
      <c r="A2137" s="48"/>
      <c r="B2137" s="54"/>
      <c r="C2137" s="47"/>
      <c r="D2137" s="35"/>
      <c r="E2137" s="47"/>
      <c r="F2137" s="47"/>
      <c r="G2137" s="47"/>
      <c r="H2137" s="48"/>
      <c r="I2137" s="47"/>
      <c r="J2137" s="35"/>
      <c r="K2137" s="47"/>
      <c r="L2137" s="49"/>
      <c r="M2137" s="49"/>
      <c r="N2137" s="49"/>
      <c r="O2137" s="50"/>
      <c r="P2137" s="21"/>
    </row>
    <row r="2138" spans="1:16" x14ac:dyDescent="0.2">
      <c r="A2138" s="48"/>
      <c r="B2138" s="54"/>
      <c r="C2138" s="47"/>
      <c r="D2138" s="35"/>
      <c r="E2138" s="47"/>
      <c r="F2138" s="47"/>
      <c r="G2138" s="47"/>
      <c r="H2138" s="48"/>
      <c r="I2138" s="47"/>
      <c r="J2138" s="35"/>
      <c r="K2138" s="47"/>
      <c r="L2138" s="49"/>
      <c r="M2138" s="49"/>
      <c r="N2138" s="49"/>
      <c r="O2138" s="50"/>
      <c r="P2138" s="21"/>
    </row>
    <row r="2139" spans="1:16" x14ac:dyDescent="0.2">
      <c r="A2139" s="48"/>
      <c r="B2139" s="54"/>
      <c r="C2139" s="47"/>
      <c r="D2139" s="35"/>
      <c r="E2139" s="47"/>
      <c r="F2139" s="47"/>
      <c r="G2139" s="47"/>
      <c r="H2139" s="48"/>
      <c r="I2139" s="47"/>
      <c r="J2139" s="35"/>
      <c r="K2139" s="35"/>
      <c r="L2139" s="49"/>
      <c r="M2139" s="49"/>
      <c r="N2139" s="49"/>
      <c r="O2139" s="50"/>
      <c r="P2139" s="21"/>
    </row>
    <row r="2140" spans="1:16" x14ac:dyDescent="0.2">
      <c r="A2140" s="48"/>
      <c r="B2140" s="54"/>
      <c r="C2140" s="47"/>
      <c r="D2140" s="35"/>
      <c r="E2140" s="47"/>
      <c r="F2140" s="35"/>
      <c r="G2140" s="47"/>
      <c r="H2140" s="48"/>
      <c r="I2140" s="47"/>
      <c r="J2140" s="35"/>
      <c r="K2140" s="47"/>
      <c r="L2140" s="49"/>
      <c r="M2140" s="49"/>
      <c r="N2140" s="49"/>
      <c r="O2140" s="50"/>
      <c r="P2140" s="21"/>
    </row>
    <row r="2141" spans="1:16" x14ac:dyDescent="0.2">
      <c r="A2141" s="51"/>
      <c r="B2141" s="58"/>
      <c r="C2141" s="59"/>
      <c r="D2141" s="50"/>
      <c r="E2141" s="50"/>
      <c r="F2141" s="50"/>
      <c r="G2141" s="47"/>
      <c r="H2141" s="48"/>
      <c r="I2141" s="47"/>
      <c r="J2141" s="35"/>
      <c r="K2141" s="47"/>
      <c r="L2141" s="50"/>
      <c r="M2141" s="50"/>
      <c r="N2141" s="50"/>
      <c r="O2141" s="50"/>
    </row>
    <row r="2142" spans="1:16" x14ac:dyDescent="0.2">
      <c r="A2142" s="51"/>
      <c r="B2142" s="58"/>
      <c r="C2142" s="59"/>
      <c r="D2142" s="50"/>
      <c r="E2142" s="50"/>
      <c r="F2142" s="35"/>
      <c r="G2142" s="35"/>
      <c r="H2142" s="35"/>
      <c r="I2142" s="47"/>
      <c r="J2142" s="35"/>
      <c r="K2142" s="47"/>
      <c r="L2142" s="50"/>
      <c r="M2142" s="50"/>
      <c r="N2142" s="50"/>
      <c r="O2142" s="50"/>
    </row>
    <row r="2143" spans="1:16" ht="15" x14ac:dyDescent="0.2">
      <c r="A2143" s="57"/>
      <c r="B2143" s="60"/>
      <c r="C2143" s="63"/>
      <c r="D2143" s="53"/>
      <c r="E2143" s="53"/>
      <c r="F2143" s="148"/>
      <c r="G2143" s="148"/>
      <c r="H2143" s="57"/>
      <c r="I2143" s="57"/>
      <c r="J2143" s="57"/>
      <c r="K2143" s="57"/>
      <c r="L2143" s="56"/>
      <c r="M2143" s="56"/>
      <c r="N2143" s="56"/>
      <c r="O2143" s="50"/>
    </row>
    <row r="2144" spans="1:16" x14ac:dyDescent="0.2">
      <c r="A2144" s="149"/>
      <c r="B2144" s="149"/>
      <c r="C2144" s="149"/>
      <c r="D2144" s="149"/>
      <c r="E2144" s="149"/>
      <c r="F2144" s="50"/>
      <c r="G2144" s="149"/>
      <c r="H2144" s="149"/>
      <c r="I2144" s="149"/>
      <c r="J2144" s="149"/>
      <c r="K2144" s="149"/>
      <c r="L2144" s="61"/>
      <c r="M2144" s="61"/>
      <c r="N2144" s="49"/>
      <c r="O2144" s="50"/>
    </row>
    <row r="2145" spans="1:16" x14ac:dyDescent="0.2">
      <c r="A2145" s="35"/>
      <c r="B2145" s="47"/>
      <c r="C2145" s="35"/>
      <c r="D2145" s="35"/>
      <c r="E2145" s="35"/>
      <c r="F2145" s="35"/>
      <c r="G2145" s="34"/>
      <c r="H2145" s="34"/>
      <c r="I2145" s="47"/>
      <c r="J2145" s="35"/>
      <c r="K2145" s="47"/>
      <c r="L2145" s="49"/>
      <c r="M2145" s="49"/>
      <c r="N2145" s="49"/>
      <c r="O2145" s="50"/>
      <c r="P2145" s="21"/>
    </row>
    <row r="2146" spans="1:16" x14ac:dyDescent="0.2">
      <c r="A2146" s="35"/>
      <c r="B2146" s="47"/>
      <c r="C2146" s="47"/>
      <c r="D2146" s="35"/>
      <c r="E2146" s="47"/>
      <c r="F2146" s="35"/>
      <c r="G2146" s="50"/>
      <c r="H2146" s="50"/>
      <c r="I2146" s="47"/>
      <c r="J2146" s="35"/>
      <c r="K2146" s="47"/>
      <c r="L2146" s="49"/>
      <c r="M2146" s="49"/>
      <c r="N2146" s="49"/>
      <c r="O2146" s="51"/>
      <c r="P2146" s="21"/>
    </row>
    <row r="2147" spans="1:16" x14ac:dyDescent="0.2">
      <c r="A2147" s="35"/>
      <c r="B2147" s="47"/>
      <c r="C2147" s="47"/>
      <c r="D2147" s="35"/>
      <c r="E2147" s="47"/>
      <c r="F2147" s="35"/>
      <c r="G2147" s="50"/>
      <c r="H2147" s="50"/>
      <c r="I2147" s="47"/>
      <c r="J2147" s="35"/>
      <c r="K2147" s="47"/>
      <c r="L2147" s="49"/>
      <c r="M2147" s="49"/>
      <c r="N2147" s="49"/>
      <c r="O2147" s="51"/>
      <c r="P2147" s="21"/>
    </row>
    <row r="2148" spans="1:16" x14ac:dyDescent="0.2">
      <c r="A2148" s="35"/>
      <c r="B2148" s="47"/>
      <c r="C2148" s="47"/>
      <c r="D2148" s="35"/>
      <c r="E2148" s="47"/>
      <c r="F2148" s="35"/>
      <c r="G2148" s="34"/>
      <c r="H2148" s="34"/>
      <c r="I2148" s="47"/>
      <c r="J2148" s="35"/>
      <c r="K2148" s="47"/>
      <c r="L2148" s="49"/>
      <c r="M2148" s="49"/>
      <c r="N2148" s="49"/>
      <c r="O2148" s="51"/>
      <c r="P2148" s="21"/>
    </row>
    <row r="2149" spans="1:16" x14ac:dyDescent="0.2">
      <c r="A2149" s="35"/>
      <c r="B2149" s="47"/>
      <c r="C2149" s="47"/>
      <c r="D2149" s="35"/>
      <c r="E2149" s="47"/>
      <c r="F2149" s="35"/>
      <c r="G2149" s="34"/>
      <c r="H2149" s="34"/>
      <c r="I2149" s="47"/>
      <c r="J2149" s="35"/>
      <c r="K2149" s="47"/>
      <c r="L2149" s="49"/>
      <c r="M2149" s="49"/>
      <c r="N2149" s="49"/>
      <c r="O2149" s="51"/>
      <c r="P2149" s="21"/>
    </row>
    <row r="2150" spans="1:16" x14ac:dyDescent="0.2">
      <c r="A2150" s="35"/>
      <c r="B2150" s="47"/>
      <c r="C2150" s="47"/>
      <c r="D2150" s="35"/>
      <c r="E2150" s="47"/>
      <c r="F2150" s="35"/>
      <c r="G2150" s="34"/>
      <c r="H2150" s="34"/>
      <c r="I2150" s="47"/>
      <c r="J2150" s="35"/>
      <c r="K2150" s="47"/>
      <c r="L2150" s="49"/>
      <c r="M2150" s="49"/>
      <c r="N2150" s="49"/>
      <c r="O2150" s="51"/>
      <c r="P2150" s="21"/>
    </row>
    <row r="2151" spans="1:16" x14ac:dyDescent="0.2">
      <c r="A2151" s="35"/>
      <c r="B2151" s="47"/>
      <c r="C2151" s="47"/>
      <c r="D2151" s="35"/>
      <c r="E2151" s="47"/>
      <c r="F2151" s="50"/>
      <c r="G2151" s="34"/>
      <c r="H2151" s="34"/>
      <c r="I2151" s="47"/>
      <c r="J2151" s="35"/>
      <c r="K2151" s="47"/>
      <c r="L2151" s="49"/>
      <c r="M2151" s="49"/>
      <c r="N2151" s="49"/>
      <c r="O2151" s="51"/>
      <c r="P2151" s="21"/>
    </row>
    <row r="2152" spans="1:16" x14ac:dyDescent="0.2">
      <c r="A2152" s="35"/>
      <c r="B2152" s="47"/>
      <c r="C2152" s="47"/>
      <c r="D2152" s="35"/>
      <c r="E2152" s="47"/>
      <c r="F2152" s="50"/>
      <c r="G2152" s="34"/>
      <c r="H2152" s="34"/>
      <c r="I2152" s="47"/>
      <c r="J2152" s="35"/>
      <c r="K2152" s="47"/>
      <c r="L2152" s="49"/>
      <c r="M2152" s="49"/>
      <c r="N2152" s="49"/>
      <c r="O2152" s="51"/>
      <c r="P2152" s="21"/>
    </row>
    <row r="2153" spans="1:16" x14ac:dyDescent="0.2">
      <c r="A2153" s="35"/>
      <c r="B2153" s="47"/>
      <c r="C2153" s="47"/>
      <c r="D2153" s="35"/>
      <c r="E2153" s="47"/>
      <c r="F2153" s="50"/>
      <c r="G2153" s="34"/>
      <c r="H2153" s="34"/>
      <c r="I2153" s="47"/>
      <c r="J2153" s="35"/>
      <c r="K2153" s="47"/>
      <c r="L2153" s="52"/>
      <c r="M2153" s="52"/>
      <c r="N2153" s="52"/>
      <c r="O2153" s="51"/>
      <c r="P2153" s="21"/>
    </row>
    <row r="2154" spans="1:16" x14ac:dyDescent="0.2">
      <c r="A2154" s="35"/>
      <c r="B2154" s="47"/>
      <c r="C2154" s="47"/>
      <c r="D2154" s="35"/>
      <c r="E2154" s="47"/>
      <c r="F2154" s="35"/>
      <c r="G2154" s="34"/>
      <c r="H2154" s="34"/>
      <c r="I2154" s="47"/>
      <c r="J2154" s="35"/>
      <c r="K2154" s="47"/>
      <c r="L2154" s="49"/>
      <c r="M2154" s="49"/>
      <c r="N2154" s="49"/>
      <c r="O2154" s="51"/>
      <c r="P2154" s="21"/>
    </row>
    <row r="2155" spans="1:16" x14ac:dyDescent="0.2">
      <c r="A2155" s="35"/>
      <c r="B2155" s="47"/>
      <c r="C2155" s="47"/>
      <c r="D2155" s="35"/>
      <c r="E2155" s="47"/>
      <c r="F2155" s="35"/>
      <c r="G2155" s="34"/>
      <c r="H2155" s="34"/>
      <c r="I2155" s="47"/>
      <c r="J2155" s="35"/>
      <c r="K2155" s="47"/>
      <c r="L2155" s="52"/>
      <c r="M2155" s="52"/>
      <c r="N2155" s="52"/>
      <c r="O2155" s="51"/>
      <c r="P2155" s="21"/>
    </row>
    <row r="2156" spans="1:16" x14ac:dyDescent="0.2">
      <c r="A2156" s="35"/>
      <c r="B2156" s="47"/>
      <c r="C2156" s="47"/>
      <c r="D2156" s="35"/>
      <c r="E2156" s="47"/>
      <c r="F2156" s="35"/>
      <c r="G2156" s="35"/>
      <c r="H2156" s="35"/>
      <c r="I2156" s="47"/>
      <c r="J2156" s="35"/>
      <c r="K2156" s="47"/>
      <c r="L2156" s="52"/>
      <c r="M2156" s="52"/>
      <c r="N2156" s="52"/>
      <c r="O2156" s="51"/>
      <c r="P2156" s="21"/>
    </row>
    <row r="2157" spans="1:16" x14ac:dyDescent="0.2">
      <c r="A2157" s="35"/>
      <c r="B2157" s="47"/>
      <c r="C2157" s="47"/>
      <c r="D2157" s="35"/>
      <c r="E2157" s="47"/>
      <c r="F2157" s="35"/>
      <c r="G2157" s="34"/>
      <c r="H2157" s="34"/>
      <c r="I2157" s="47"/>
      <c r="J2157" s="35"/>
      <c r="K2157" s="47"/>
      <c r="L2157" s="49"/>
      <c r="M2157" s="49"/>
      <c r="N2157" s="49"/>
      <c r="O2157" s="50"/>
      <c r="P2157" s="21"/>
    </row>
    <row r="2158" spans="1:16" x14ac:dyDescent="0.2">
      <c r="A2158" s="35"/>
      <c r="B2158" s="47"/>
      <c r="C2158" s="47"/>
      <c r="D2158" s="35"/>
      <c r="E2158" s="47"/>
      <c r="F2158" s="53"/>
      <c r="G2158" s="34"/>
      <c r="H2158" s="34"/>
      <c r="I2158" s="47"/>
      <c r="J2158" s="35"/>
      <c r="K2158" s="47"/>
      <c r="L2158" s="49"/>
      <c r="M2158" s="49"/>
      <c r="N2158" s="49"/>
      <c r="O2158" s="50"/>
      <c r="P2158" s="21"/>
    </row>
    <row r="2159" spans="1:16" x14ac:dyDescent="0.2">
      <c r="A2159" s="35"/>
      <c r="B2159" s="47"/>
      <c r="C2159" s="47"/>
      <c r="D2159" s="35"/>
      <c r="E2159" s="47"/>
      <c r="F2159" s="53"/>
      <c r="G2159" s="35"/>
      <c r="H2159" s="35"/>
      <c r="I2159" s="47"/>
      <c r="J2159" s="35"/>
      <c r="K2159" s="47"/>
      <c r="L2159" s="49"/>
      <c r="M2159" s="49"/>
      <c r="N2159" s="49"/>
      <c r="O2159" s="50"/>
      <c r="P2159" s="21"/>
    </row>
    <row r="2160" spans="1:16" x14ac:dyDescent="0.2">
      <c r="A2160" s="48"/>
      <c r="B2160" s="54"/>
      <c r="C2160" s="47"/>
      <c r="D2160" s="35"/>
      <c r="E2160" s="47"/>
      <c r="F2160" s="53"/>
      <c r="G2160" s="35"/>
      <c r="H2160" s="35"/>
      <c r="I2160" s="47"/>
      <c r="J2160" s="35"/>
      <c r="K2160" s="47"/>
      <c r="L2160" s="49"/>
      <c r="M2160" s="49"/>
      <c r="N2160" s="49"/>
      <c r="O2160" s="50"/>
      <c r="P2160" s="21"/>
    </row>
    <row r="2161" spans="1:16" x14ac:dyDescent="0.2">
      <c r="A2161" s="48"/>
      <c r="B2161" s="54"/>
      <c r="C2161" s="47"/>
      <c r="D2161" s="35"/>
      <c r="E2161" s="47"/>
      <c r="F2161" s="53"/>
      <c r="G2161" s="35"/>
      <c r="H2161" s="55"/>
      <c r="I2161" s="47"/>
      <c r="J2161" s="35"/>
      <c r="K2161" s="47"/>
      <c r="L2161" s="50"/>
      <c r="M2161" s="52"/>
      <c r="N2161" s="52"/>
      <c r="O2161" s="50"/>
    </row>
    <row r="2162" spans="1:16" x14ac:dyDescent="0.2">
      <c r="A2162" s="48"/>
      <c r="B2162" s="54"/>
      <c r="C2162" s="47"/>
      <c r="D2162" s="35"/>
      <c r="E2162" s="47"/>
      <c r="F2162" s="53"/>
      <c r="G2162" s="48"/>
      <c r="H2162" s="48"/>
      <c r="I2162" s="47"/>
      <c r="J2162" s="35"/>
      <c r="K2162" s="47"/>
      <c r="L2162" s="50"/>
      <c r="M2162" s="56"/>
      <c r="N2162" s="56"/>
      <c r="O2162" s="50"/>
    </row>
    <row r="2163" spans="1:16" x14ac:dyDescent="0.2">
      <c r="A2163" s="48"/>
      <c r="B2163" s="54"/>
      <c r="C2163" s="47"/>
      <c r="D2163" s="35"/>
      <c r="E2163" s="47"/>
      <c r="F2163" s="50"/>
      <c r="G2163" s="48"/>
      <c r="H2163" s="48"/>
      <c r="I2163" s="47"/>
      <c r="J2163" s="35"/>
      <c r="K2163" s="47"/>
      <c r="L2163" s="50"/>
      <c r="M2163" s="56"/>
      <c r="N2163" s="56"/>
      <c r="O2163" s="50"/>
    </row>
    <row r="2164" spans="1:16" x14ac:dyDescent="0.2">
      <c r="A2164" s="48"/>
      <c r="B2164" s="54"/>
      <c r="C2164" s="47"/>
      <c r="D2164" s="35"/>
      <c r="E2164" s="47"/>
      <c r="F2164" s="50"/>
      <c r="G2164" s="48"/>
      <c r="H2164" s="48"/>
      <c r="I2164" s="47"/>
      <c r="J2164" s="35"/>
      <c r="K2164" s="47"/>
      <c r="L2164" s="56"/>
      <c r="M2164" s="56"/>
      <c r="N2164" s="56"/>
      <c r="O2164" s="50"/>
    </row>
    <row r="2165" spans="1:16" x14ac:dyDescent="0.2">
      <c r="A2165" s="48"/>
      <c r="B2165" s="54"/>
      <c r="C2165" s="47"/>
      <c r="D2165" s="35"/>
      <c r="E2165" s="47"/>
      <c r="F2165" s="50"/>
      <c r="G2165" s="48"/>
      <c r="H2165" s="48"/>
      <c r="I2165" s="47"/>
      <c r="J2165" s="35"/>
      <c r="K2165" s="47"/>
      <c r="L2165" s="56"/>
      <c r="M2165" s="56"/>
      <c r="N2165" s="56"/>
      <c r="O2165" s="50"/>
    </row>
    <row r="2166" spans="1:16" x14ac:dyDescent="0.2">
      <c r="A2166" s="48"/>
      <c r="B2166" s="54"/>
      <c r="C2166" s="47"/>
      <c r="D2166" s="35"/>
      <c r="E2166" s="47"/>
      <c r="F2166" s="50"/>
      <c r="G2166" s="48"/>
      <c r="H2166" s="48"/>
      <c r="I2166" s="47"/>
      <c r="J2166" s="35"/>
      <c r="K2166" s="47"/>
      <c r="L2166" s="56"/>
      <c r="M2166" s="56"/>
      <c r="N2166" s="56"/>
      <c r="O2166" s="50"/>
    </row>
    <row r="2167" spans="1:16" x14ac:dyDescent="0.2">
      <c r="A2167" s="48"/>
      <c r="B2167" s="54"/>
      <c r="C2167" s="47"/>
      <c r="D2167" s="35"/>
      <c r="E2167" s="47"/>
      <c r="F2167" s="47"/>
      <c r="G2167" s="48"/>
      <c r="H2167" s="48"/>
      <c r="I2167" s="47"/>
      <c r="J2167" s="35"/>
      <c r="K2167" s="47"/>
      <c r="L2167" s="56"/>
      <c r="M2167" s="56"/>
      <c r="N2167" s="56"/>
      <c r="O2167" s="50"/>
    </row>
    <row r="2168" spans="1:16" x14ac:dyDescent="0.2">
      <c r="A2168" s="48"/>
      <c r="B2168" s="54"/>
      <c r="C2168" s="47"/>
      <c r="D2168" s="35"/>
      <c r="E2168" s="47"/>
      <c r="F2168" s="47"/>
      <c r="G2168" s="48"/>
      <c r="H2168" s="48"/>
      <c r="I2168" s="47"/>
      <c r="J2168" s="35"/>
      <c r="K2168" s="47"/>
      <c r="L2168" s="52"/>
      <c r="M2168" s="56"/>
      <c r="N2168" s="56"/>
      <c r="O2168" s="50"/>
    </row>
    <row r="2169" spans="1:16" x14ac:dyDescent="0.2">
      <c r="A2169" s="48"/>
      <c r="B2169" s="54"/>
      <c r="C2169" s="47"/>
      <c r="D2169" s="35"/>
      <c r="E2169" s="47"/>
      <c r="F2169" s="47"/>
      <c r="G2169" s="48"/>
      <c r="H2169" s="48"/>
      <c r="I2169" s="47"/>
      <c r="J2169" s="35"/>
      <c r="K2169" s="47"/>
      <c r="L2169" s="49"/>
      <c r="M2169" s="49"/>
      <c r="N2169" s="49"/>
      <c r="O2169" s="50"/>
      <c r="P2169" s="21"/>
    </row>
    <row r="2170" spans="1:16" x14ac:dyDescent="0.2">
      <c r="A2170" s="48"/>
      <c r="B2170" s="54"/>
      <c r="C2170" s="47"/>
      <c r="D2170" s="35"/>
      <c r="E2170" s="47"/>
      <c r="F2170" s="47"/>
      <c r="G2170" s="47"/>
      <c r="H2170" s="48"/>
      <c r="I2170" s="47"/>
      <c r="J2170" s="35"/>
      <c r="K2170" s="47"/>
      <c r="L2170" s="49"/>
      <c r="M2170" s="49"/>
      <c r="N2170" s="49"/>
      <c r="O2170" s="50"/>
      <c r="P2170" s="21"/>
    </row>
    <row r="2171" spans="1:16" x14ac:dyDescent="0.2">
      <c r="A2171" s="48"/>
      <c r="B2171" s="54"/>
      <c r="C2171" s="47"/>
      <c r="D2171" s="35"/>
      <c r="E2171" s="47"/>
      <c r="F2171" s="47"/>
      <c r="G2171" s="47"/>
      <c r="H2171" s="48"/>
      <c r="I2171" s="47"/>
      <c r="J2171" s="35"/>
      <c r="K2171" s="47"/>
      <c r="L2171" s="49"/>
      <c r="M2171" s="49"/>
      <c r="N2171" s="49"/>
      <c r="O2171" s="50"/>
      <c r="P2171" s="21"/>
    </row>
    <row r="2172" spans="1:16" x14ac:dyDescent="0.2">
      <c r="A2172" s="48"/>
      <c r="B2172" s="54"/>
      <c r="C2172" s="47"/>
      <c r="D2172" s="35"/>
      <c r="E2172" s="47"/>
      <c r="F2172" s="47"/>
      <c r="G2172" s="47"/>
      <c r="H2172" s="48"/>
      <c r="I2172" s="47"/>
      <c r="J2172" s="35"/>
      <c r="K2172" s="35"/>
      <c r="L2172" s="49"/>
      <c r="M2172" s="49"/>
      <c r="N2172" s="49"/>
      <c r="O2172" s="50"/>
      <c r="P2172" s="21"/>
    </row>
    <row r="2173" spans="1:16" x14ac:dyDescent="0.2">
      <c r="A2173" s="48"/>
      <c r="B2173" s="54"/>
      <c r="C2173" s="47"/>
      <c r="D2173" s="35"/>
      <c r="E2173" s="47"/>
      <c r="F2173" s="35"/>
      <c r="G2173" s="47"/>
      <c r="H2173" s="48"/>
      <c r="I2173" s="47"/>
      <c r="J2173" s="35"/>
      <c r="K2173" s="47"/>
      <c r="L2173" s="49"/>
      <c r="M2173" s="49"/>
      <c r="N2173" s="49"/>
      <c r="O2173" s="50"/>
      <c r="P2173" s="21"/>
    </row>
    <row r="2174" spans="1:16" x14ac:dyDescent="0.2">
      <c r="A2174" s="51"/>
      <c r="B2174" s="58"/>
      <c r="C2174" s="59"/>
      <c r="D2174" s="50"/>
      <c r="E2174" s="50"/>
      <c r="F2174" s="50"/>
      <c r="G2174" s="47"/>
      <c r="H2174" s="48"/>
      <c r="I2174" s="47"/>
      <c r="J2174" s="35"/>
      <c r="K2174" s="47"/>
      <c r="L2174" s="50"/>
      <c r="M2174" s="50"/>
      <c r="N2174" s="50"/>
      <c r="O2174" s="50"/>
    </row>
    <row r="2175" spans="1:16" x14ac:dyDescent="0.2">
      <c r="A2175" s="51"/>
      <c r="B2175" s="58"/>
      <c r="C2175" s="59"/>
      <c r="D2175" s="50"/>
      <c r="E2175" s="50"/>
      <c r="F2175" s="35"/>
      <c r="G2175" s="35"/>
      <c r="H2175" s="35"/>
      <c r="I2175" s="47"/>
      <c r="J2175" s="35"/>
      <c r="K2175" s="47"/>
      <c r="L2175" s="50"/>
      <c r="M2175" s="50"/>
      <c r="N2175" s="50"/>
      <c r="O2175" s="50"/>
    </row>
    <row r="2176" spans="1:16" ht="15" x14ac:dyDescent="0.2">
      <c r="A2176" s="57"/>
      <c r="B2176" s="60"/>
      <c r="C2176" s="63"/>
      <c r="D2176" s="53"/>
      <c r="E2176" s="53"/>
      <c r="F2176" s="148"/>
      <c r="G2176" s="148"/>
      <c r="H2176" s="57"/>
      <c r="I2176" s="57"/>
      <c r="J2176" s="57"/>
      <c r="K2176" s="57"/>
      <c r="L2176" s="56"/>
      <c r="M2176" s="56"/>
      <c r="N2176" s="56"/>
      <c r="O2176" s="50"/>
    </row>
    <row r="2177" spans="1:16" x14ac:dyDescent="0.2">
      <c r="A2177" s="149"/>
      <c r="B2177" s="149"/>
      <c r="C2177" s="149"/>
      <c r="D2177" s="149"/>
      <c r="E2177" s="149"/>
      <c r="F2177" s="50"/>
      <c r="G2177" s="149"/>
      <c r="H2177" s="149"/>
      <c r="I2177" s="149"/>
      <c r="J2177" s="149"/>
      <c r="K2177" s="149"/>
      <c r="L2177" s="61"/>
      <c r="M2177" s="61"/>
      <c r="N2177" s="49"/>
      <c r="O2177" s="50"/>
    </row>
    <row r="2178" spans="1:16" x14ac:dyDescent="0.2">
      <c r="A2178" s="35"/>
      <c r="B2178" s="47"/>
      <c r="C2178" s="35"/>
      <c r="D2178" s="35"/>
      <c r="E2178" s="35"/>
      <c r="F2178" s="35"/>
      <c r="G2178" s="34"/>
      <c r="H2178" s="34"/>
      <c r="I2178" s="47"/>
      <c r="J2178" s="35"/>
      <c r="K2178" s="47"/>
      <c r="L2178" s="49"/>
      <c r="M2178" s="49"/>
      <c r="N2178" s="49"/>
      <c r="O2178" s="50"/>
      <c r="P2178" s="21"/>
    </row>
    <row r="2179" spans="1:16" x14ac:dyDescent="0.2">
      <c r="A2179" s="35"/>
      <c r="B2179" s="47"/>
      <c r="C2179" s="47"/>
      <c r="D2179" s="35"/>
      <c r="E2179" s="47"/>
      <c r="F2179" s="35"/>
      <c r="G2179" s="50"/>
      <c r="H2179" s="50"/>
      <c r="I2179" s="47"/>
      <c r="J2179" s="35"/>
      <c r="K2179" s="47"/>
      <c r="L2179" s="49"/>
      <c r="M2179" s="49"/>
      <c r="N2179" s="49"/>
      <c r="O2179" s="51"/>
      <c r="P2179" s="21"/>
    </row>
    <row r="2180" spans="1:16" x14ac:dyDescent="0.2">
      <c r="A2180" s="35"/>
      <c r="B2180" s="47"/>
      <c r="C2180" s="47"/>
      <c r="D2180" s="35"/>
      <c r="E2180" s="47"/>
      <c r="F2180" s="35"/>
      <c r="G2180" s="50"/>
      <c r="H2180" s="50"/>
      <c r="I2180" s="47"/>
      <c r="J2180" s="35"/>
      <c r="K2180" s="47"/>
      <c r="L2180" s="49"/>
      <c r="M2180" s="49"/>
      <c r="N2180" s="49"/>
      <c r="O2180" s="51"/>
      <c r="P2180" s="21"/>
    </row>
    <row r="2181" spans="1:16" x14ac:dyDescent="0.2">
      <c r="A2181" s="35"/>
      <c r="B2181" s="47"/>
      <c r="C2181" s="47"/>
      <c r="D2181" s="35"/>
      <c r="E2181" s="47"/>
      <c r="F2181" s="35"/>
      <c r="G2181" s="34"/>
      <c r="H2181" s="34"/>
      <c r="I2181" s="47"/>
      <c r="J2181" s="35"/>
      <c r="K2181" s="47"/>
      <c r="L2181" s="49"/>
      <c r="M2181" s="49"/>
      <c r="N2181" s="49"/>
      <c r="O2181" s="51"/>
      <c r="P2181" s="21"/>
    </row>
    <row r="2182" spans="1:16" x14ac:dyDescent="0.2">
      <c r="A2182" s="35"/>
      <c r="B2182" s="47"/>
      <c r="C2182" s="47"/>
      <c r="D2182" s="35"/>
      <c r="E2182" s="47"/>
      <c r="F2182" s="35"/>
      <c r="G2182" s="34"/>
      <c r="H2182" s="34"/>
      <c r="I2182" s="47"/>
      <c r="J2182" s="35"/>
      <c r="K2182" s="47"/>
      <c r="L2182" s="49"/>
      <c r="M2182" s="49"/>
      <c r="N2182" s="49"/>
      <c r="O2182" s="51"/>
      <c r="P2182" s="21"/>
    </row>
    <row r="2183" spans="1:16" x14ac:dyDescent="0.2">
      <c r="A2183" s="35"/>
      <c r="B2183" s="47"/>
      <c r="C2183" s="47"/>
      <c r="D2183" s="35"/>
      <c r="E2183" s="47"/>
      <c r="F2183" s="35"/>
      <c r="G2183" s="34"/>
      <c r="H2183" s="34"/>
      <c r="I2183" s="47"/>
      <c r="J2183" s="35"/>
      <c r="K2183" s="47"/>
      <c r="L2183" s="49"/>
      <c r="M2183" s="49"/>
      <c r="N2183" s="49"/>
      <c r="O2183" s="51"/>
      <c r="P2183" s="21"/>
    </row>
    <row r="2184" spans="1:16" x14ac:dyDescent="0.2">
      <c r="A2184" s="35"/>
      <c r="B2184" s="47"/>
      <c r="C2184" s="47"/>
      <c r="D2184" s="35"/>
      <c r="E2184" s="47"/>
      <c r="F2184" s="50"/>
      <c r="G2184" s="34"/>
      <c r="H2184" s="34"/>
      <c r="I2184" s="47"/>
      <c r="J2184" s="35"/>
      <c r="K2184" s="47"/>
      <c r="L2184" s="49"/>
      <c r="M2184" s="49"/>
      <c r="N2184" s="49"/>
      <c r="O2184" s="51"/>
      <c r="P2184" s="21"/>
    </row>
    <row r="2185" spans="1:16" x14ac:dyDescent="0.2">
      <c r="A2185" s="35"/>
      <c r="B2185" s="47"/>
      <c r="C2185" s="47"/>
      <c r="D2185" s="35"/>
      <c r="E2185" s="47"/>
      <c r="F2185" s="50"/>
      <c r="G2185" s="34"/>
      <c r="H2185" s="34"/>
      <c r="I2185" s="47"/>
      <c r="J2185" s="35"/>
      <c r="K2185" s="47"/>
      <c r="L2185" s="49"/>
      <c r="M2185" s="49"/>
      <c r="N2185" s="49"/>
      <c r="O2185" s="51"/>
      <c r="P2185" s="21"/>
    </row>
    <row r="2186" spans="1:16" x14ac:dyDescent="0.2">
      <c r="A2186" s="35"/>
      <c r="B2186" s="47"/>
      <c r="C2186" s="47"/>
      <c r="D2186" s="35"/>
      <c r="E2186" s="47"/>
      <c r="F2186" s="50"/>
      <c r="G2186" s="34"/>
      <c r="H2186" s="34"/>
      <c r="I2186" s="47"/>
      <c r="J2186" s="35"/>
      <c r="K2186" s="47"/>
      <c r="L2186" s="52"/>
      <c r="M2186" s="52"/>
      <c r="N2186" s="52"/>
      <c r="O2186" s="51"/>
      <c r="P2186" s="21"/>
    </row>
    <row r="2187" spans="1:16" x14ac:dyDescent="0.2">
      <c r="A2187" s="35"/>
      <c r="B2187" s="47"/>
      <c r="C2187" s="47"/>
      <c r="D2187" s="35"/>
      <c r="E2187" s="47"/>
      <c r="F2187" s="35"/>
      <c r="G2187" s="34"/>
      <c r="H2187" s="34"/>
      <c r="I2187" s="47"/>
      <c r="J2187" s="35"/>
      <c r="K2187" s="47"/>
      <c r="L2187" s="49"/>
      <c r="M2187" s="49"/>
      <c r="N2187" s="49"/>
      <c r="O2187" s="51"/>
      <c r="P2187" s="21"/>
    </row>
    <row r="2188" spans="1:16" x14ac:dyDescent="0.2">
      <c r="A2188" s="35"/>
      <c r="B2188" s="47"/>
      <c r="C2188" s="47"/>
      <c r="D2188" s="35"/>
      <c r="E2188" s="47"/>
      <c r="F2188" s="35"/>
      <c r="G2188" s="34"/>
      <c r="H2188" s="34"/>
      <c r="I2188" s="47"/>
      <c r="J2188" s="35"/>
      <c r="K2188" s="47"/>
      <c r="L2188" s="52"/>
      <c r="M2188" s="52"/>
      <c r="N2188" s="52"/>
      <c r="O2188" s="51"/>
      <c r="P2188" s="21"/>
    </row>
    <row r="2189" spans="1:16" x14ac:dyDescent="0.2">
      <c r="A2189" s="35"/>
      <c r="B2189" s="47"/>
      <c r="C2189" s="47"/>
      <c r="D2189" s="35"/>
      <c r="E2189" s="47"/>
      <c r="F2189" s="35"/>
      <c r="G2189" s="35"/>
      <c r="H2189" s="35"/>
      <c r="I2189" s="47"/>
      <c r="J2189" s="35"/>
      <c r="K2189" s="47"/>
      <c r="L2189" s="52"/>
      <c r="M2189" s="52"/>
      <c r="N2189" s="52"/>
      <c r="O2189" s="51"/>
      <c r="P2189" s="21"/>
    </row>
    <row r="2190" spans="1:16" x14ac:dyDescent="0.2">
      <c r="A2190" s="35"/>
      <c r="B2190" s="47"/>
      <c r="C2190" s="47"/>
      <c r="D2190" s="35"/>
      <c r="E2190" s="47"/>
      <c r="F2190" s="35"/>
      <c r="G2190" s="34"/>
      <c r="H2190" s="34"/>
      <c r="I2190" s="47"/>
      <c r="J2190" s="35"/>
      <c r="K2190" s="47"/>
      <c r="L2190" s="49"/>
      <c r="M2190" s="49"/>
      <c r="N2190" s="49"/>
      <c r="O2190" s="50"/>
      <c r="P2190" s="21"/>
    </row>
    <row r="2191" spans="1:16" x14ac:dyDescent="0.2">
      <c r="A2191" s="35"/>
      <c r="B2191" s="47"/>
      <c r="C2191" s="47"/>
      <c r="D2191" s="35"/>
      <c r="E2191" s="47"/>
      <c r="F2191" s="53"/>
      <c r="G2191" s="34"/>
      <c r="H2191" s="34"/>
      <c r="I2191" s="47"/>
      <c r="J2191" s="35"/>
      <c r="K2191" s="47"/>
      <c r="L2191" s="49"/>
      <c r="M2191" s="49"/>
      <c r="N2191" s="49"/>
      <c r="O2191" s="50"/>
      <c r="P2191" s="21"/>
    </row>
    <row r="2192" spans="1:16" x14ac:dyDescent="0.2">
      <c r="A2192" s="35"/>
      <c r="B2192" s="47"/>
      <c r="C2192" s="47"/>
      <c r="D2192" s="35"/>
      <c r="E2192" s="47"/>
      <c r="F2192" s="53"/>
      <c r="G2192" s="35"/>
      <c r="H2192" s="35"/>
      <c r="I2192" s="47"/>
      <c r="J2192" s="35"/>
      <c r="K2192" s="47"/>
      <c r="L2192" s="49"/>
      <c r="M2192" s="49"/>
      <c r="N2192" s="49"/>
      <c r="O2192" s="50"/>
      <c r="P2192" s="21"/>
    </row>
    <row r="2193" spans="1:16" x14ac:dyDescent="0.2">
      <c r="A2193" s="48"/>
      <c r="B2193" s="54"/>
      <c r="C2193" s="47"/>
      <c r="D2193" s="35"/>
      <c r="E2193" s="47"/>
      <c r="F2193" s="53"/>
      <c r="G2193" s="35"/>
      <c r="H2193" s="35"/>
      <c r="I2193" s="47"/>
      <c r="J2193" s="35"/>
      <c r="K2193" s="47"/>
      <c r="L2193" s="49"/>
      <c r="M2193" s="49"/>
      <c r="N2193" s="49"/>
      <c r="O2193" s="50"/>
      <c r="P2193" s="21"/>
    </row>
    <row r="2194" spans="1:16" x14ac:dyDescent="0.2">
      <c r="A2194" s="48"/>
      <c r="B2194" s="54"/>
      <c r="C2194" s="47"/>
      <c r="D2194" s="35"/>
      <c r="E2194" s="47"/>
      <c r="F2194" s="53"/>
      <c r="G2194" s="35"/>
      <c r="H2194" s="55"/>
      <c r="I2194" s="47"/>
      <c r="J2194" s="35"/>
      <c r="K2194" s="47"/>
      <c r="L2194" s="50"/>
      <c r="M2194" s="52"/>
      <c r="N2194" s="52"/>
      <c r="O2194" s="50"/>
    </row>
    <row r="2195" spans="1:16" x14ac:dyDescent="0.2">
      <c r="A2195" s="48"/>
      <c r="B2195" s="54"/>
      <c r="C2195" s="47"/>
      <c r="D2195" s="35"/>
      <c r="E2195" s="47"/>
      <c r="F2195" s="53"/>
      <c r="G2195" s="48"/>
      <c r="H2195" s="48"/>
      <c r="I2195" s="47"/>
      <c r="J2195" s="35"/>
      <c r="K2195" s="47"/>
      <c r="L2195" s="50"/>
      <c r="M2195" s="56"/>
      <c r="N2195" s="56"/>
      <c r="O2195" s="50"/>
    </row>
    <row r="2196" spans="1:16" x14ac:dyDescent="0.2">
      <c r="A2196" s="48"/>
      <c r="B2196" s="54"/>
      <c r="C2196" s="47"/>
      <c r="D2196" s="35"/>
      <c r="E2196" s="47"/>
      <c r="F2196" s="50"/>
      <c r="G2196" s="48"/>
      <c r="H2196" s="48"/>
      <c r="I2196" s="47"/>
      <c r="J2196" s="35"/>
      <c r="K2196" s="47"/>
      <c r="L2196" s="50"/>
      <c r="M2196" s="56"/>
      <c r="N2196" s="56"/>
      <c r="O2196" s="50"/>
    </row>
    <row r="2197" spans="1:16" x14ac:dyDescent="0.2">
      <c r="A2197" s="48"/>
      <c r="B2197" s="54"/>
      <c r="C2197" s="47"/>
      <c r="D2197" s="35"/>
      <c r="E2197" s="47"/>
      <c r="F2197" s="50"/>
      <c r="G2197" s="48"/>
      <c r="H2197" s="48"/>
      <c r="I2197" s="47"/>
      <c r="J2197" s="35"/>
      <c r="K2197" s="47"/>
      <c r="L2197" s="56"/>
      <c r="M2197" s="56"/>
      <c r="N2197" s="56"/>
      <c r="O2197" s="50"/>
    </row>
    <row r="2198" spans="1:16" x14ac:dyDescent="0.2">
      <c r="A2198" s="48"/>
      <c r="B2198" s="54"/>
      <c r="C2198" s="47"/>
      <c r="D2198" s="35"/>
      <c r="E2198" s="47"/>
      <c r="F2198" s="50"/>
      <c r="G2198" s="48"/>
      <c r="H2198" s="48"/>
      <c r="I2198" s="47"/>
      <c r="J2198" s="35"/>
      <c r="K2198" s="47"/>
      <c r="L2198" s="56"/>
      <c r="M2198" s="56"/>
      <c r="N2198" s="56"/>
      <c r="O2198" s="50"/>
    </row>
    <row r="2199" spans="1:16" x14ac:dyDescent="0.2">
      <c r="A2199" s="48"/>
      <c r="B2199" s="54"/>
      <c r="C2199" s="47"/>
      <c r="D2199" s="35"/>
      <c r="E2199" s="47"/>
      <c r="F2199" s="50"/>
      <c r="G2199" s="48"/>
      <c r="H2199" s="48"/>
      <c r="I2199" s="47"/>
      <c r="J2199" s="35"/>
      <c r="K2199" s="47"/>
      <c r="L2199" s="56"/>
      <c r="M2199" s="56"/>
      <c r="N2199" s="56"/>
      <c r="O2199" s="50"/>
    </row>
    <row r="2200" spans="1:16" x14ac:dyDescent="0.2">
      <c r="A2200" s="48"/>
      <c r="B2200" s="54"/>
      <c r="C2200" s="47"/>
      <c r="D2200" s="35"/>
      <c r="E2200" s="47"/>
      <c r="F2200" s="47"/>
      <c r="G2200" s="48"/>
      <c r="H2200" s="48"/>
      <c r="I2200" s="47"/>
      <c r="J2200" s="35"/>
      <c r="K2200" s="47"/>
      <c r="L2200" s="56"/>
      <c r="M2200" s="56"/>
      <c r="N2200" s="56"/>
      <c r="O2200" s="50"/>
    </row>
    <row r="2201" spans="1:16" x14ac:dyDescent="0.2">
      <c r="A2201" s="48"/>
      <c r="B2201" s="54"/>
      <c r="C2201" s="47"/>
      <c r="D2201" s="35"/>
      <c r="E2201" s="47"/>
      <c r="F2201" s="47"/>
      <c r="G2201" s="48"/>
      <c r="H2201" s="48"/>
      <c r="I2201" s="47"/>
      <c r="J2201" s="35"/>
      <c r="K2201" s="47"/>
      <c r="L2201" s="52"/>
      <c r="M2201" s="56"/>
      <c r="N2201" s="56"/>
      <c r="O2201" s="50"/>
    </row>
    <row r="2202" spans="1:16" x14ac:dyDescent="0.2">
      <c r="A2202" s="48"/>
      <c r="B2202" s="54"/>
      <c r="C2202" s="47"/>
      <c r="D2202" s="35"/>
      <c r="E2202" s="47"/>
      <c r="F2202" s="47"/>
      <c r="G2202" s="48"/>
      <c r="H2202" s="48"/>
      <c r="I2202" s="47"/>
      <c r="J2202" s="35"/>
      <c r="K2202" s="47"/>
      <c r="L2202" s="49"/>
      <c r="M2202" s="49"/>
      <c r="N2202" s="49"/>
      <c r="O2202" s="50"/>
      <c r="P2202" s="21"/>
    </row>
    <row r="2203" spans="1:16" x14ac:dyDescent="0.2">
      <c r="A2203" s="48"/>
      <c r="B2203" s="54"/>
      <c r="C2203" s="47"/>
      <c r="D2203" s="35"/>
      <c r="E2203" s="47"/>
      <c r="F2203" s="47"/>
      <c r="G2203" s="47"/>
      <c r="H2203" s="48"/>
      <c r="I2203" s="47"/>
      <c r="J2203" s="35"/>
      <c r="K2203" s="47"/>
      <c r="L2203" s="49"/>
      <c r="M2203" s="49"/>
      <c r="N2203" s="49"/>
      <c r="O2203" s="50"/>
      <c r="P2203" s="21"/>
    </row>
    <row r="2204" spans="1:16" x14ac:dyDescent="0.2">
      <c r="A2204" s="48"/>
      <c r="B2204" s="54"/>
      <c r="C2204" s="47"/>
      <c r="D2204" s="35"/>
      <c r="E2204" s="47"/>
      <c r="F2204" s="47"/>
      <c r="G2204" s="47"/>
      <c r="H2204" s="48"/>
      <c r="I2204" s="47"/>
      <c r="J2204" s="35"/>
      <c r="K2204" s="47"/>
      <c r="L2204" s="49"/>
      <c r="M2204" s="49"/>
      <c r="N2204" s="49"/>
      <c r="O2204" s="50"/>
      <c r="P2204" s="21"/>
    </row>
    <row r="2205" spans="1:16" x14ac:dyDescent="0.2">
      <c r="A2205" s="48"/>
      <c r="B2205" s="54"/>
      <c r="C2205" s="47"/>
      <c r="D2205" s="35"/>
      <c r="E2205" s="47"/>
      <c r="F2205" s="47"/>
      <c r="G2205" s="47"/>
      <c r="H2205" s="48"/>
      <c r="I2205" s="47"/>
      <c r="J2205" s="35"/>
      <c r="K2205" s="35"/>
      <c r="L2205" s="49"/>
      <c r="M2205" s="49"/>
      <c r="N2205" s="49"/>
      <c r="O2205" s="50"/>
      <c r="P2205" s="21"/>
    </row>
    <row r="2206" spans="1:16" x14ac:dyDescent="0.2">
      <c r="A2206" s="48"/>
      <c r="B2206" s="54"/>
      <c r="C2206" s="47"/>
      <c r="D2206" s="35"/>
      <c r="E2206" s="47"/>
      <c r="F2206" s="35"/>
      <c r="G2206" s="47"/>
      <c r="H2206" s="48"/>
      <c r="I2206" s="47"/>
      <c r="J2206" s="35"/>
      <c r="K2206" s="47"/>
      <c r="L2206" s="49"/>
      <c r="M2206" s="49"/>
      <c r="N2206" s="49"/>
      <c r="O2206" s="50"/>
      <c r="P2206" s="21"/>
    </row>
    <row r="2207" spans="1:16" x14ac:dyDescent="0.2">
      <c r="A2207" s="51"/>
      <c r="B2207" s="58"/>
      <c r="C2207" s="59"/>
      <c r="D2207" s="50"/>
      <c r="E2207" s="50"/>
      <c r="F2207" s="50"/>
      <c r="G2207" s="47"/>
      <c r="H2207" s="48"/>
      <c r="I2207" s="47"/>
      <c r="J2207" s="35"/>
      <c r="K2207" s="47"/>
      <c r="L2207" s="50"/>
      <c r="M2207" s="50"/>
      <c r="N2207" s="50"/>
      <c r="O2207" s="50"/>
    </row>
    <row r="2208" spans="1:16" x14ac:dyDescent="0.2">
      <c r="A2208" s="51"/>
      <c r="B2208" s="58"/>
      <c r="C2208" s="59"/>
      <c r="D2208" s="50"/>
      <c r="E2208" s="50"/>
      <c r="F2208" s="35"/>
      <c r="G2208" s="35"/>
      <c r="H2208" s="35"/>
      <c r="I2208" s="47"/>
      <c r="J2208" s="35"/>
      <c r="K2208" s="47"/>
      <c r="L2208" s="50"/>
      <c r="M2208" s="50"/>
      <c r="N2208" s="50"/>
      <c r="O2208" s="50"/>
    </row>
    <row r="2209" spans="1:16" x14ac:dyDescent="0.2">
      <c r="A2209" s="51"/>
      <c r="B2209" s="58"/>
      <c r="C2209" s="59"/>
      <c r="D2209" s="50"/>
      <c r="E2209" s="50"/>
      <c r="F2209" s="50"/>
      <c r="G2209" s="50"/>
      <c r="H2209" s="59"/>
      <c r="I2209" s="50"/>
      <c r="J2209" s="50"/>
      <c r="K2209" s="50"/>
      <c r="L2209" s="50"/>
      <c r="M2209" s="50"/>
      <c r="N2209" s="50"/>
      <c r="O2209" s="50"/>
    </row>
    <row r="2210" spans="1:16" ht="15" x14ac:dyDescent="0.2">
      <c r="A2210" s="57"/>
      <c r="B2210" s="60"/>
      <c r="C2210" s="63"/>
      <c r="D2210" s="53"/>
      <c r="E2210" s="53"/>
      <c r="F2210" s="148"/>
      <c r="G2210" s="148"/>
      <c r="H2210" s="57"/>
      <c r="I2210" s="57"/>
      <c r="J2210" s="57"/>
      <c r="K2210" s="57"/>
      <c r="L2210" s="56"/>
      <c r="M2210" s="56"/>
      <c r="N2210" s="56"/>
      <c r="O2210" s="50"/>
    </row>
    <row r="2211" spans="1:16" x14ac:dyDescent="0.2">
      <c r="A2211" s="149"/>
      <c r="B2211" s="149"/>
      <c r="C2211" s="149"/>
      <c r="D2211" s="149"/>
      <c r="E2211" s="149"/>
      <c r="F2211" s="50"/>
      <c r="G2211" s="149"/>
      <c r="H2211" s="149"/>
      <c r="I2211" s="149"/>
      <c r="J2211" s="149"/>
      <c r="K2211" s="149"/>
      <c r="L2211" s="61"/>
      <c r="M2211" s="61"/>
      <c r="N2211" s="49"/>
      <c r="O2211" s="50"/>
    </row>
    <row r="2212" spans="1:16" x14ac:dyDescent="0.2">
      <c r="A2212" s="35"/>
      <c r="B2212" s="47"/>
      <c r="C2212" s="35"/>
      <c r="D2212" s="35"/>
      <c r="E2212" s="35"/>
      <c r="F2212" s="35"/>
      <c r="G2212" s="34"/>
      <c r="H2212" s="34"/>
      <c r="I2212" s="47"/>
      <c r="J2212" s="35"/>
      <c r="K2212" s="47"/>
      <c r="L2212" s="49"/>
      <c r="M2212" s="49"/>
      <c r="N2212" s="49"/>
      <c r="O2212" s="50"/>
      <c r="P2212" s="21"/>
    </row>
    <row r="2213" spans="1:16" x14ac:dyDescent="0.2">
      <c r="A2213" s="35"/>
      <c r="B2213" s="47"/>
      <c r="C2213" s="47"/>
      <c r="D2213" s="35"/>
      <c r="E2213" s="47"/>
      <c r="F2213" s="35"/>
      <c r="G2213" s="50"/>
      <c r="H2213" s="50"/>
      <c r="I2213" s="47"/>
      <c r="J2213" s="35"/>
      <c r="K2213" s="47"/>
      <c r="L2213" s="49"/>
      <c r="M2213" s="49"/>
      <c r="N2213" s="49"/>
      <c r="O2213" s="51"/>
      <c r="P2213" s="21"/>
    </row>
    <row r="2214" spans="1:16" x14ac:dyDescent="0.2">
      <c r="A2214" s="35"/>
      <c r="B2214" s="47"/>
      <c r="C2214" s="47"/>
      <c r="D2214" s="35"/>
      <c r="E2214" s="47"/>
      <c r="F2214" s="35"/>
      <c r="G2214" s="50"/>
      <c r="H2214" s="50"/>
      <c r="I2214" s="47"/>
      <c r="J2214" s="35"/>
      <c r="K2214" s="47"/>
      <c r="L2214" s="49"/>
      <c r="M2214" s="49"/>
      <c r="N2214" s="49"/>
      <c r="O2214" s="51"/>
      <c r="P2214" s="21"/>
    </row>
    <row r="2215" spans="1:16" x14ac:dyDescent="0.2">
      <c r="A2215" s="35"/>
      <c r="B2215" s="47"/>
      <c r="C2215" s="47"/>
      <c r="D2215" s="35"/>
      <c r="E2215" s="47"/>
      <c r="F2215" s="35"/>
      <c r="G2215" s="34"/>
      <c r="H2215" s="34"/>
      <c r="I2215" s="47"/>
      <c r="J2215" s="35"/>
      <c r="K2215" s="47"/>
      <c r="L2215" s="49"/>
      <c r="M2215" s="49"/>
      <c r="N2215" s="49"/>
      <c r="O2215" s="51"/>
      <c r="P2215" s="21"/>
    </row>
    <row r="2216" spans="1:16" x14ac:dyDescent="0.2">
      <c r="A2216" s="35"/>
      <c r="B2216" s="47"/>
      <c r="C2216" s="47"/>
      <c r="D2216" s="35"/>
      <c r="E2216" s="47"/>
      <c r="F2216" s="35"/>
      <c r="G2216" s="34"/>
      <c r="H2216" s="34"/>
      <c r="I2216" s="47"/>
      <c r="J2216" s="35"/>
      <c r="K2216" s="47"/>
      <c r="L2216" s="49"/>
      <c r="M2216" s="49"/>
      <c r="N2216" s="49"/>
      <c r="O2216" s="51"/>
      <c r="P2216" s="21"/>
    </row>
    <row r="2217" spans="1:16" x14ac:dyDescent="0.2">
      <c r="A2217" s="35"/>
      <c r="B2217" s="47"/>
      <c r="C2217" s="47"/>
      <c r="D2217" s="35"/>
      <c r="E2217" s="47"/>
      <c r="F2217" s="35"/>
      <c r="G2217" s="34"/>
      <c r="H2217" s="34"/>
      <c r="I2217" s="47"/>
      <c r="J2217" s="35"/>
      <c r="K2217" s="47"/>
      <c r="L2217" s="49"/>
      <c r="M2217" s="49"/>
      <c r="N2217" s="49"/>
      <c r="O2217" s="51"/>
      <c r="P2217" s="21"/>
    </row>
    <row r="2218" spans="1:16" x14ac:dyDescent="0.2">
      <c r="A2218" s="35"/>
      <c r="B2218" s="47"/>
      <c r="C2218" s="47"/>
      <c r="D2218" s="35"/>
      <c r="E2218" s="47"/>
      <c r="F2218" s="50"/>
      <c r="G2218" s="34"/>
      <c r="H2218" s="34"/>
      <c r="I2218" s="47"/>
      <c r="J2218" s="35"/>
      <c r="K2218" s="47"/>
      <c r="L2218" s="49"/>
      <c r="M2218" s="49"/>
      <c r="N2218" s="49"/>
      <c r="O2218" s="51"/>
      <c r="P2218" s="21"/>
    </row>
    <row r="2219" spans="1:16" x14ac:dyDescent="0.2">
      <c r="A2219" s="35"/>
      <c r="B2219" s="47"/>
      <c r="C2219" s="47"/>
      <c r="D2219" s="35"/>
      <c r="E2219" s="47"/>
      <c r="F2219" s="50"/>
      <c r="G2219" s="34"/>
      <c r="H2219" s="34"/>
      <c r="I2219" s="47"/>
      <c r="J2219" s="35"/>
      <c r="K2219" s="47"/>
      <c r="L2219" s="49"/>
      <c r="M2219" s="49"/>
      <c r="N2219" s="49"/>
      <c r="O2219" s="51"/>
      <c r="P2219" s="21"/>
    </row>
    <row r="2220" spans="1:16" x14ac:dyDescent="0.2">
      <c r="A2220" s="35"/>
      <c r="B2220" s="47"/>
      <c r="C2220" s="47"/>
      <c r="D2220" s="35"/>
      <c r="E2220" s="47"/>
      <c r="F2220" s="50"/>
      <c r="G2220" s="34"/>
      <c r="H2220" s="34"/>
      <c r="I2220" s="47"/>
      <c r="J2220" s="35"/>
      <c r="K2220" s="47"/>
      <c r="L2220" s="52"/>
      <c r="M2220" s="52"/>
      <c r="N2220" s="52"/>
      <c r="O2220" s="51"/>
      <c r="P2220" s="21"/>
    </row>
    <row r="2221" spans="1:16" x14ac:dyDescent="0.2">
      <c r="A2221" s="35"/>
      <c r="B2221" s="47"/>
      <c r="C2221" s="47"/>
      <c r="D2221" s="35"/>
      <c r="E2221" s="47"/>
      <c r="F2221" s="35"/>
      <c r="G2221" s="34"/>
      <c r="H2221" s="34"/>
      <c r="I2221" s="47"/>
      <c r="J2221" s="35"/>
      <c r="K2221" s="47"/>
      <c r="L2221" s="49"/>
      <c r="M2221" s="49"/>
      <c r="N2221" s="49"/>
      <c r="O2221" s="51"/>
      <c r="P2221" s="21"/>
    </row>
    <row r="2222" spans="1:16" x14ac:dyDescent="0.2">
      <c r="A2222" s="35"/>
      <c r="B2222" s="47"/>
      <c r="C2222" s="47"/>
      <c r="D2222" s="35"/>
      <c r="E2222" s="47"/>
      <c r="F2222" s="35"/>
      <c r="G2222" s="34"/>
      <c r="H2222" s="34"/>
      <c r="I2222" s="47"/>
      <c r="J2222" s="35"/>
      <c r="K2222" s="47"/>
      <c r="L2222" s="52"/>
      <c r="M2222" s="52"/>
      <c r="N2222" s="52"/>
      <c r="O2222" s="51"/>
      <c r="P2222" s="21"/>
    </row>
    <row r="2223" spans="1:16" x14ac:dyDescent="0.2">
      <c r="A2223" s="35"/>
      <c r="B2223" s="47"/>
      <c r="C2223" s="47"/>
      <c r="D2223" s="35"/>
      <c r="E2223" s="47"/>
      <c r="F2223" s="35"/>
      <c r="G2223" s="35"/>
      <c r="H2223" s="35"/>
      <c r="I2223" s="47"/>
      <c r="J2223" s="35"/>
      <c r="K2223" s="47"/>
      <c r="L2223" s="52"/>
      <c r="M2223" s="52"/>
      <c r="N2223" s="52"/>
      <c r="O2223" s="51"/>
      <c r="P2223" s="21"/>
    </row>
    <row r="2224" spans="1:16" x14ac:dyDescent="0.2">
      <c r="A2224" s="35"/>
      <c r="B2224" s="47"/>
      <c r="C2224" s="47"/>
      <c r="D2224" s="35"/>
      <c r="E2224" s="47"/>
      <c r="F2224" s="35"/>
      <c r="G2224" s="34"/>
      <c r="H2224" s="34"/>
      <c r="I2224" s="47"/>
      <c r="J2224" s="35"/>
      <c r="K2224" s="47"/>
      <c r="L2224" s="49"/>
      <c r="M2224" s="49"/>
      <c r="N2224" s="49"/>
      <c r="O2224" s="50"/>
      <c r="P2224" s="21"/>
    </row>
    <row r="2225" spans="1:16" x14ac:dyDescent="0.2">
      <c r="A2225" s="35"/>
      <c r="B2225" s="47"/>
      <c r="C2225" s="47"/>
      <c r="D2225" s="35"/>
      <c r="E2225" s="47"/>
      <c r="F2225" s="53"/>
      <c r="G2225" s="34"/>
      <c r="H2225" s="34"/>
      <c r="I2225" s="47"/>
      <c r="J2225" s="35"/>
      <c r="K2225" s="47"/>
      <c r="L2225" s="49"/>
      <c r="M2225" s="49"/>
      <c r="N2225" s="49"/>
      <c r="O2225" s="50"/>
      <c r="P2225" s="21"/>
    </row>
    <row r="2226" spans="1:16" x14ac:dyDescent="0.2">
      <c r="A2226" s="35"/>
      <c r="B2226" s="47"/>
      <c r="C2226" s="47"/>
      <c r="D2226" s="35"/>
      <c r="E2226" s="47"/>
      <c r="F2226" s="53"/>
      <c r="G2226" s="35"/>
      <c r="H2226" s="35"/>
      <c r="I2226" s="47"/>
      <c r="J2226" s="35"/>
      <c r="K2226" s="47"/>
      <c r="L2226" s="49"/>
      <c r="M2226" s="49"/>
      <c r="N2226" s="49"/>
      <c r="O2226" s="50"/>
      <c r="P2226" s="21"/>
    </row>
    <row r="2227" spans="1:16" x14ac:dyDescent="0.2">
      <c r="A2227" s="48"/>
      <c r="B2227" s="54"/>
      <c r="C2227" s="47"/>
      <c r="D2227" s="35"/>
      <c r="E2227" s="47"/>
      <c r="F2227" s="53"/>
      <c r="G2227" s="35"/>
      <c r="H2227" s="35"/>
      <c r="I2227" s="47"/>
      <c r="J2227" s="35"/>
      <c r="K2227" s="47"/>
      <c r="L2227" s="49"/>
      <c r="M2227" s="49"/>
      <c r="N2227" s="49"/>
      <c r="O2227" s="50"/>
      <c r="P2227" s="21"/>
    </row>
    <row r="2228" spans="1:16" x14ac:dyDescent="0.2">
      <c r="A2228" s="48"/>
      <c r="B2228" s="54"/>
      <c r="C2228" s="47"/>
      <c r="D2228" s="35"/>
      <c r="E2228" s="47"/>
      <c r="F2228" s="53"/>
      <c r="G2228" s="35"/>
      <c r="H2228" s="55"/>
      <c r="I2228" s="47"/>
      <c r="J2228" s="35"/>
      <c r="K2228" s="47"/>
      <c r="L2228" s="50"/>
      <c r="M2228" s="52"/>
      <c r="N2228" s="52"/>
      <c r="O2228" s="50"/>
    </row>
    <row r="2229" spans="1:16" x14ac:dyDescent="0.2">
      <c r="A2229" s="48"/>
      <c r="B2229" s="54"/>
      <c r="C2229" s="47"/>
      <c r="D2229" s="35"/>
      <c r="E2229" s="47"/>
      <c r="F2229" s="53"/>
      <c r="G2229" s="48"/>
      <c r="H2229" s="48"/>
      <c r="I2229" s="47"/>
      <c r="J2229" s="35"/>
      <c r="K2229" s="47"/>
      <c r="L2229" s="50"/>
      <c r="M2229" s="56"/>
      <c r="N2229" s="56"/>
      <c r="O2229" s="50"/>
    </row>
    <row r="2230" spans="1:16" x14ac:dyDescent="0.2">
      <c r="A2230" s="48"/>
      <c r="B2230" s="54"/>
      <c r="C2230" s="47"/>
      <c r="D2230" s="35"/>
      <c r="E2230" s="47"/>
      <c r="F2230" s="50"/>
      <c r="G2230" s="48"/>
      <c r="H2230" s="48"/>
      <c r="I2230" s="47"/>
      <c r="J2230" s="35"/>
      <c r="K2230" s="47"/>
      <c r="L2230" s="50"/>
      <c r="M2230" s="56"/>
      <c r="N2230" s="56"/>
      <c r="O2230" s="50"/>
    </row>
    <row r="2231" spans="1:16" x14ac:dyDescent="0.2">
      <c r="A2231" s="48"/>
      <c r="B2231" s="54"/>
      <c r="C2231" s="47"/>
      <c r="D2231" s="35"/>
      <c r="E2231" s="47"/>
      <c r="F2231" s="50"/>
      <c r="G2231" s="48"/>
      <c r="H2231" s="48"/>
      <c r="I2231" s="47"/>
      <c r="J2231" s="35"/>
      <c r="K2231" s="47"/>
      <c r="L2231" s="56"/>
      <c r="M2231" s="56"/>
      <c r="N2231" s="56"/>
      <c r="O2231" s="50"/>
    </row>
    <row r="2232" spans="1:16" x14ac:dyDescent="0.2">
      <c r="A2232" s="48"/>
      <c r="B2232" s="54"/>
      <c r="C2232" s="47"/>
      <c r="D2232" s="35"/>
      <c r="E2232" s="47"/>
      <c r="F2232" s="50"/>
      <c r="G2232" s="48"/>
      <c r="H2232" s="48"/>
      <c r="I2232" s="47"/>
      <c r="J2232" s="35"/>
      <c r="K2232" s="47"/>
      <c r="L2232" s="56"/>
      <c r="M2232" s="56"/>
      <c r="N2232" s="56"/>
      <c r="O2232" s="50"/>
    </row>
    <row r="2233" spans="1:16" x14ac:dyDescent="0.2">
      <c r="A2233" s="48"/>
      <c r="B2233" s="54"/>
      <c r="C2233" s="47"/>
      <c r="D2233" s="35"/>
      <c r="E2233" s="47"/>
      <c r="F2233" s="50"/>
      <c r="G2233" s="48"/>
      <c r="H2233" s="48"/>
      <c r="I2233" s="47"/>
      <c r="J2233" s="35"/>
      <c r="K2233" s="47"/>
      <c r="L2233" s="56"/>
      <c r="M2233" s="56"/>
      <c r="N2233" s="56"/>
      <c r="O2233" s="50"/>
    </row>
    <row r="2234" spans="1:16" x14ac:dyDescent="0.2">
      <c r="A2234" s="48"/>
      <c r="B2234" s="54"/>
      <c r="C2234" s="47"/>
      <c r="D2234" s="35"/>
      <c r="E2234" s="47"/>
      <c r="F2234" s="47"/>
      <c r="G2234" s="48"/>
      <c r="H2234" s="48"/>
      <c r="I2234" s="47"/>
      <c r="J2234" s="35"/>
      <c r="K2234" s="47"/>
      <c r="L2234" s="56"/>
      <c r="M2234" s="56"/>
      <c r="N2234" s="56"/>
      <c r="O2234" s="50"/>
    </row>
    <row r="2235" spans="1:16" x14ac:dyDescent="0.2">
      <c r="A2235" s="48"/>
      <c r="B2235" s="54"/>
      <c r="C2235" s="47"/>
      <c r="D2235" s="35"/>
      <c r="E2235" s="47"/>
      <c r="F2235" s="47"/>
      <c r="G2235" s="48"/>
      <c r="H2235" s="48"/>
      <c r="I2235" s="47"/>
      <c r="J2235" s="35"/>
      <c r="K2235" s="47"/>
      <c r="L2235" s="52"/>
      <c r="M2235" s="56"/>
      <c r="N2235" s="56"/>
      <c r="O2235" s="50"/>
    </row>
    <row r="2236" spans="1:16" x14ac:dyDescent="0.2">
      <c r="A2236" s="48"/>
      <c r="B2236" s="54"/>
      <c r="C2236" s="47"/>
      <c r="D2236" s="35"/>
      <c r="E2236" s="47"/>
      <c r="F2236" s="47"/>
      <c r="G2236" s="48"/>
      <c r="H2236" s="48"/>
      <c r="I2236" s="47"/>
      <c r="J2236" s="35"/>
      <c r="K2236" s="47"/>
      <c r="L2236" s="49"/>
      <c r="M2236" s="49"/>
      <c r="N2236" s="49"/>
      <c r="O2236" s="50"/>
      <c r="P2236" s="21"/>
    </row>
    <row r="2237" spans="1:16" x14ac:dyDescent="0.2">
      <c r="A2237" s="48"/>
      <c r="B2237" s="54"/>
      <c r="C2237" s="47"/>
      <c r="D2237" s="35"/>
      <c r="E2237" s="47"/>
      <c r="F2237" s="47"/>
      <c r="G2237" s="47"/>
      <c r="H2237" s="48"/>
      <c r="I2237" s="47"/>
      <c r="J2237" s="35"/>
      <c r="K2237" s="47"/>
      <c r="L2237" s="49"/>
      <c r="M2237" s="49"/>
      <c r="N2237" s="49"/>
      <c r="O2237" s="50"/>
      <c r="P2237" s="21"/>
    </row>
    <row r="2238" spans="1:16" x14ac:dyDescent="0.2">
      <c r="A2238" s="48"/>
      <c r="B2238" s="54"/>
      <c r="C2238" s="47"/>
      <c r="D2238" s="35"/>
      <c r="E2238" s="47"/>
      <c r="F2238" s="47"/>
      <c r="G2238" s="47"/>
      <c r="H2238" s="48"/>
      <c r="I2238" s="47"/>
      <c r="J2238" s="35"/>
      <c r="K2238" s="47"/>
      <c r="L2238" s="49"/>
      <c r="M2238" s="49"/>
      <c r="N2238" s="49"/>
      <c r="O2238" s="50"/>
      <c r="P2238" s="21"/>
    </row>
    <row r="2239" spans="1:16" x14ac:dyDescent="0.2">
      <c r="A2239" s="48"/>
      <c r="B2239" s="54"/>
      <c r="C2239" s="47"/>
      <c r="D2239" s="35"/>
      <c r="E2239" s="47"/>
      <c r="F2239" s="47"/>
      <c r="G2239" s="47"/>
      <c r="H2239" s="48"/>
      <c r="I2239" s="47"/>
      <c r="J2239" s="35"/>
      <c r="K2239" s="35"/>
      <c r="L2239" s="49"/>
      <c r="M2239" s="49"/>
      <c r="N2239" s="49"/>
      <c r="O2239" s="50"/>
      <c r="P2239" s="21"/>
    </row>
    <row r="2240" spans="1:16" x14ac:dyDescent="0.2">
      <c r="A2240" s="48"/>
      <c r="B2240" s="54"/>
      <c r="C2240" s="47"/>
      <c r="D2240" s="35"/>
      <c r="E2240" s="47"/>
      <c r="F2240" s="35"/>
      <c r="G2240" s="47"/>
      <c r="H2240" s="48"/>
      <c r="I2240" s="47"/>
      <c r="J2240" s="35"/>
      <c r="K2240" s="47"/>
      <c r="L2240" s="49"/>
      <c r="M2240" s="49"/>
      <c r="N2240" s="49"/>
      <c r="O2240" s="50"/>
      <c r="P2240" s="21"/>
    </row>
    <row r="2241" spans="1:16" x14ac:dyDescent="0.2">
      <c r="A2241" s="51"/>
      <c r="B2241" s="58"/>
      <c r="C2241" s="59"/>
      <c r="D2241" s="50"/>
      <c r="E2241" s="50"/>
      <c r="F2241" s="50"/>
      <c r="G2241" s="47"/>
      <c r="H2241" s="48"/>
      <c r="I2241" s="47"/>
      <c r="J2241" s="35"/>
      <c r="K2241" s="47"/>
      <c r="L2241" s="50"/>
      <c r="M2241" s="50"/>
      <c r="N2241" s="50"/>
      <c r="O2241" s="50"/>
    </row>
    <row r="2242" spans="1:16" x14ac:dyDescent="0.2">
      <c r="A2242" s="51"/>
      <c r="B2242" s="58"/>
      <c r="C2242" s="59"/>
      <c r="D2242" s="50"/>
      <c r="E2242" s="50"/>
      <c r="F2242" s="35"/>
      <c r="G2242" s="35"/>
      <c r="H2242" s="35"/>
      <c r="I2242" s="47"/>
      <c r="J2242" s="35"/>
      <c r="K2242" s="47"/>
      <c r="L2242" s="50"/>
      <c r="M2242" s="50"/>
      <c r="N2242" s="50"/>
      <c r="O2242" s="50"/>
    </row>
    <row r="2243" spans="1:16" x14ac:dyDescent="0.2">
      <c r="A2243" s="51"/>
      <c r="B2243" s="58"/>
      <c r="C2243" s="59"/>
      <c r="D2243" s="50"/>
      <c r="E2243" s="50"/>
      <c r="F2243" s="50"/>
      <c r="G2243" s="50"/>
      <c r="H2243" s="59"/>
      <c r="I2243" s="50"/>
      <c r="J2243" s="50"/>
      <c r="K2243" s="50"/>
      <c r="L2243" s="50"/>
      <c r="M2243" s="50"/>
      <c r="N2243" s="50"/>
      <c r="O2243" s="50"/>
    </row>
    <row r="2244" spans="1:16" ht="15" x14ac:dyDescent="0.2">
      <c r="A2244" s="57"/>
      <c r="B2244" s="60"/>
      <c r="C2244" s="63"/>
      <c r="D2244" s="53"/>
      <c r="E2244" s="53"/>
      <c r="F2244" s="148"/>
      <c r="G2244" s="148"/>
      <c r="H2244" s="57"/>
      <c r="I2244" s="57"/>
      <c r="J2244" s="57"/>
      <c r="K2244" s="57"/>
      <c r="L2244" s="56"/>
      <c r="M2244" s="56"/>
      <c r="N2244" s="56"/>
      <c r="O2244" s="50"/>
    </row>
    <row r="2245" spans="1:16" x14ac:dyDescent="0.2">
      <c r="A2245" s="149"/>
      <c r="B2245" s="149"/>
      <c r="C2245" s="149"/>
      <c r="D2245" s="149"/>
      <c r="E2245" s="149"/>
      <c r="F2245" s="50"/>
      <c r="G2245" s="149"/>
      <c r="H2245" s="149"/>
      <c r="I2245" s="149"/>
      <c r="J2245" s="149"/>
      <c r="K2245" s="149"/>
      <c r="L2245" s="61"/>
      <c r="M2245" s="61"/>
      <c r="N2245" s="49"/>
      <c r="O2245" s="50"/>
    </row>
    <row r="2246" spans="1:16" x14ac:dyDescent="0.2">
      <c r="A2246" s="35"/>
      <c r="B2246" s="47"/>
      <c r="C2246" s="35"/>
      <c r="D2246" s="35"/>
      <c r="E2246" s="35"/>
      <c r="F2246" s="35"/>
      <c r="G2246" s="34"/>
      <c r="H2246" s="34"/>
      <c r="I2246" s="47"/>
      <c r="J2246" s="35"/>
      <c r="K2246" s="47"/>
      <c r="L2246" s="49"/>
      <c r="M2246" s="49"/>
      <c r="N2246" s="49"/>
      <c r="O2246" s="50"/>
      <c r="P2246" s="21"/>
    </row>
    <row r="2247" spans="1:16" x14ac:dyDescent="0.2">
      <c r="A2247" s="35"/>
      <c r="B2247" s="47"/>
      <c r="C2247" s="47"/>
      <c r="D2247" s="35"/>
      <c r="E2247" s="47"/>
      <c r="F2247" s="35"/>
      <c r="G2247" s="50"/>
      <c r="H2247" s="50"/>
      <c r="I2247" s="47"/>
      <c r="J2247" s="35"/>
      <c r="K2247" s="47"/>
      <c r="L2247" s="49"/>
      <c r="M2247" s="49"/>
      <c r="N2247" s="49"/>
      <c r="O2247" s="51"/>
      <c r="P2247" s="21"/>
    </row>
    <row r="2248" spans="1:16" x14ac:dyDescent="0.2">
      <c r="A2248" s="35"/>
      <c r="B2248" s="47"/>
      <c r="C2248" s="47"/>
      <c r="D2248" s="35"/>
      <c r="E2248" s="47"/>
      <c r="F2248" s="35"/>
      <c r="G2248" s="50"/>
      <c r="H2248" s="50"/>
      <c r="I2248" s="47"/>
      <c r="J2248" s="35"/>
      <c r="K2248" s="47"/>
      <c r="L2248" s="49"/>
      <c r="M2248" s="49"/>
      <c r="N2248" s="49"/>
      <c r="O2248" s="51"/>
      <c r="P2248" s="21"/>
    </row>
    <row r="2249" spans="1:16" x14ac:dyDescent="0.2">
      <c r="A2249" s="35"/>
      <c r="B2249" s="47"/>
      <c r="C2249" s="47"/>
      <c r="D2249" s="35"/>
      <c r="E2249" s="47"/>
      <c r="F2249" s="35"/>
      <c r="G2249" s="34"/>
      <c r="H2249" s="34"/>
      <c r="I2249" s="47"/>
      <c r="J2249" s="35"/>
      <c r="K2249" s="47"/>
      <c r="L2249" s="49"/>
      <c r="M2249" s="49"/>
      <c r="N2249" s="49"/>
      <c r="O2249" s="51"/>
      <c r="P2249" s="21"/>
    </row>
    <row r="2250" spans="1:16" x14ac:dyDescent="0.2">
      <c r="A2250" s="35"/>
      <c r="B2250" s="47"/>
      <c r="C2250" s="47"/>
      <c r="D2250" s="35"/>
      <c r="E2250" s="47"/>
      <c r="F2250" s="35"/>
      <c r="G2250" s="34"/>
      <c r="H2250" s="34"/>
      <c r="I2250" s="47"/>
      <c r="J2250" s="35"/>
      <c r="K2250" s="47"/>
      <c r="L2250" s="49"/>
      <c r="M2250" s="49"/>
      <c r="N2250" s="49"/>
      <c r="O2250" s="51"/>
      <c r="P2250" s="21"/>
    </row>
    <row r="2251" spans="1:16" x14ac:dyDescent="0.2">
      <c r="A2251" s="35"/>
      <c r="B2251" s="47"/>
      <c r="C2251" s="47"/>
      <c r="D2251" s="35"/>
      <c r="E2251" s="47"/>
      <c r="F2251" s="35"/>
      <c r="G2251" s="34"/>
      <c r="H2251" s="34"/>
      <c r="I2251" s="47"/>
      <c r="J2251" s="35"/>
      <c r="K2251" s="47"/>
      <c r="L2251" s="49"/>
      <c r="M2251" s="49"/>
      <c r="N2251" s="49"/>
      <c r="O2251" s="51"/>
      <c r="P2251" s="21"/>
    </row>
    <row r="2252" spans="1:16" x14ac:dyDescent="0.2">
      <c r="A2252" s="35"/>
      <c r="B2252" s="47"/>
      <c r="C2252" s="47"/>
      <c r="D2252" s="35"/>
      <c r="E2252" s="47"/>
      <c r="F2252" s="50"/>
      <c r="G2252" s="34"/>
      <c r="H2252" s="34"/>
      <c r="I2252" s="47"/>
      <c r="J2252" s="35"/>
      <c r="K2252" s="47"/>
      <c r="L2252" s="49"/>
      <c r="M2252" s="49"/>
      <c r="N2252" s="49"/>
      <c r="O2252" s="51"/>
      <c r="P2252" s="21"/>
    </row>
    <row r="2253" spans="1:16" x14ac:dyDescent="0.2">
      <c r="A2253" s="35"/>
      <c r="B2253" s="47"/>
      <c r="C2253" s="47"/>
      <c r="D2253" s="35"/>
      <c r="E2253" s="47"/>
      <c r="F2253" s="50"/>
      <c r="G2253" s="34"/>
      <c r="H2253" s="34"/>
      <c r="I2253" s="47"/>
      <c r="J2253" s="35"/>
      <c r="K2253" s="47"/>
      <c r="L2253" s="49"/>
      <c r="M2253" s="49"/>
      <c r="N2253" s="49"/>
      <c r="O2253" s="51"/>
      <c r="P2253" s="21"/>
    </row>
    <row r="2254" spans="1:16" x14ac:dyDescent="0.2">
      <c r="A2254" s="35"/>
      <c r="B2254" s="47"/>
      <c r="C2254" s="47"/>
      <c r="D2254" s="35"/>
      <c r="E2254" s="47"/>
      <c r="F2254" s="50"/>
      <c r="G2254" s="34"/>
      <c r="H2254" s="34"/>
      <c r="I2254" s="47"/>
      <c r="J2254" s="35"/>
      <c r="K2254" s="47"/>
      <c r="L2254" s="52"/>
      <c r="M2254" s="52"/>
      <c r="N2254" s="52"/>
      <c r="O2254" s="51"/>
      <c r="P2254" s="21"/>
    </row>
    <row r="2255" spans="1:16" x14ac:dyDescent="0.2">
      <c r="A2255" s="35"/>
      <c r="B2255" s="47"/>
      <c r="C2255" s="47"/>
      <c r="D2255" s="35"/>
      <c r="E2255" s="47"/>
      <c r="F2255" s="35"/>
      <c r="G2255" s="34"/>
      <c r="H2255" s="34"/>
      <c r="I2255" s="47"/>
      <c r="J2255" s="35"/>
      <c r="K2255" s="47"/>
      <c r="L2255" s="49"/>
      <c r="M2255" s="49"/>
      <c r="N2255" s="49"/>
      <c r="O2255" s="51"/>
      <c r="P2255" s="21"/>
    </row>
    <row r="2256" spans="1:16" x14ac:dyDescent="0.2">
      <c r="A2256" s="35"/>
      <c r="B2256" s="47"/>
      <c r="C2256" s="47"/>
      <c r="D2256" s="35"/>
      <c r="E2256" s="47"/>
      <c r="F2256" s="35"/>
      <c r="G2256" s="34"/>
      <c r="H2256" s="34"/>
      <c r="I2256" s="47"/>
      <c r="J2256" s="35"/>
      <c r="K2256" s="47"/>
      <c r="L2256" s="52"/>
      <c r="M2256" s="52"/>
      <c r="N2256" s="52"/>
      <c r="O2256" s="51"/>
      <c r="P2256" s="21"/>
    </row>
    <row r="2257" spans="1:16" x14ac:dyDescent="0.2">
      <c r="A2257" s="35"/>
      <c r="B2257" s="47"/>
      <c r="C2257" s="47"/>
      <c r="D2257" s="35"/>
      <c r="E2257" s="47"/>
      <c r="F2257" s="35"/>
      <c r="G2257" s="35"/>
      <c r="H2257" s="35"/>
      <c r="I2257" s="47"/>
      <c r="J2257" s="35"/>
      <c r="K2257" s="47"/>
      <c r="L2257" s="52"/>
      <c r="M2257" s="52"/>
      <c r="N2257" s="52"/>
      <c r="O2257" s="51"/>
      <c r="P2257" s="21"/>
    </row>
    <row r="2258" spans="1:16" x14ac:dyDescent="0.2">
      <c r="A2258" s="35"/>
      <c r="B2258" s="47"/>
      <c r="C2258" s="47"/>
      <c r="D2258" s="35"/>
      <c r="E2258" s="47"/>
      <c r="F2258" s="35"/>
      <c r="G2258" s="34"/>
      <c r="H2258" s="34"/>
      <c r="I2258" s="47"/>
      <c r="J2258" s="35"/>
      <c r="K2258" s="47"/>
      <c r="L2258" s="49"/>
      <c r="M2258" s="49"/>
      <c r="N2258" s="49"/>
      <c r="O2258" s="50"/>
      <c r="P2258" s="21"/>
    </row>
    <row r="2259" spans="1:16" x14ac:dyDescent="0.2">
      <c r="A2259" s="35"/>
      <c r="B2259" s="47"/>
      <c r="C2259" s="47"/>
      <c r="D2259" s="35"/>
      <c r="E2259" s="47"/>
      <c r="F2259" s="53"/>
      <c r="G2259" s="34"/>
      <c r="H2259" s="34"/>
      <c r="I2259" s="47"/>
      <c r="J2259" s="35"/>
      <c r="K2259" s="47"/>
      <c r="L2259" s="49"/>
      <c r="M2259" s="49"/>
      <c r="N2259" s="49"/>
      <c r="O2259" s="50"/>
      <c r="P2259" s="21"/>
    </row>
    <row r="2260" spans="1:16" x14ac:dyDescent="0.2">
      <c r="A2260" s="35"/>
      <c r="B2260" s="47"/>
      <c r="C2260" s="47"/>
      <c r="D2260" s="35"/>
      <c r="E2260" s="47"/>
      <c r="F2260" s="53"/>
      <c r="G2260" s="35"/>
      <c r="H2260" s="35"/>
      <c r="I2260" s="47"/>
      <c r="J2260" s="35"/>
      <c r="K2260" s="47"/>
      <c r="L2260" s="49"/>
      <c r="M2260" s="49"/>
      <c r="N2260" s="49"/>
      <c r="O2260" s="50"/>
      <c r="P2260" s="21"/>
    </row>
    <row r="2261" spans="1:16" x14ac:dyDescent="0.2">
      <c r="A2261" s="48"/>
      <c r="B2261" s="54"/>
      <c r="C2261" s="47"/>
      <c r="D2261" s="35"/>
      <c r="E2261" s="47"/>
      <c r="F2261" s="53"/>
      <c r="G2261" s="35"/>
      <c r="H2261" s="35"/>
      <c r="I2261" s="47"/>
      <c r="J2261" s="35"/>
      <c r="K2261" s="47"/>
      <c r="L2261" s="49"/>
      <c r="M2261" s="49"/>
      <c r="N2261" s="49"/>
      <c r="O2261" s="50"/>
      <c r="P2261" s="21"/>
    </row>
    <row r="2262" spans="1:16" x14ac:dyDescent="0.2">
      <c r="A2262" s="48"/>
      <c r="B2262" s="54"/>
      <c r="C2262" s="47"/>
      <c r="D2262" s="35"/>
      <c r="E2262" s="47"/>
      <c r="F2262" s="53"/>
      <c r="G2262" s="35"/>
      <c r="H2262" s="55"/>
      <c r="I2262" s="47"/>
      <c r="J2262" s="35"/>
      <c r="K2262" s="47"/>
      <c r="L2262" s="50"/>
      <c r="M2262" s="52"/>
      <c r="N2262" s="52"/>
      <c r="O2262" s="50"/>
    </row>
    <row r="2263" spans="1:16" x14ac:dyDescent="0.2">
      <c r="A2263" s="48"/>
      <c r="B2263" s="54"/>
      <c r="C2263" s="47"/>
      <c r="D2263" s="35"/>
      <c r="E2263" s="47"/>
      <c r="F2263" s="53"/>
      <c r="G2263" s="48"/>
      <c r="H2263" s="48"/>
      <c r="I2263" s="47"/>
      <c r="J2263" s="35"/>
      <c r="K2263" s="47"/>
      <c r="L2263" s="50"/>
      <c r="M2263" s="56"/>
      <c r="N2263" s="56"/>
      <c r="O2263" s="50"/>
    </row>
    <row r="2264" spans="1:16" x14ac:dyDescent="0.2">
      <c r="A2264" s="48"/>
      <c r="B2264" s="54"/>
      <c r="C2264" s="47"/>
      <c r="D2264" s="35"/>
      <c r="E2264" s="47"/>
      <c r="F2264" s="50"/>
      <c r="G2264" s="48"/>
      <c r="H2264" s="48"/>
      <c r="I2264" s="47"/>
      <c r="J2264" s="35"/>
      <c r="K2264" s="47"/>
      <c r="L2264" s="50"/>
      <c r="M2264" s="56"/>
      <c r="N2264" s="56"/>
      <c r="O2264" s="50"/>
    </row>
    <row r="2265" spans="1:16" x14ac:dyDescent="0.2">
      <c r="A2265" s="48"/>
      <c r="B2265" s="54"/>
      <c r="C2265" s="47"/>
      <c r="D2265" s="35"/>
      <c r="E2265" s="47"/>
      <c r="F2265" s="50"/>
      <c r="G2265" s="48"/>
      <c r="H2265" s="48"/>
      <c r="I2265" s="47"/>
      <c r="J2265" s="35"/>
      <c r="K2265" s="47"/>
      <c r="L2265" s="56"/>
      <c r="M2265" s="56"/>
      <c r="N2265" s="56"/>
      <c r="O2265" s="50"/>
    </row>
    <row r="2266" spans="1:16" x14ac:dyDescent="0.2">
      <c r="A2266" s="48"/>
      <c r="B2266" s="54"/>
      <c r="C2266" s="47"/>
      <c r="D2266" s="35"/>
      <c r="E2266" s="47"/>
      <c r="F2266" s="50"/>
      <c r="G2266" s="48"/>
      <c r="H2266" s="48"/>
      <c r="I2266" s="47"/>
      <c r="J2266" s="35"/>
      <c r="K2266" s="47"/>
      <c r="L2266" s="56"/>
      <c r="M2266" s="56"/>
      <c r="N2266" s="56"/>
      <c r="O2266" s="50"/>
    </row>
    <row r="2267" spans="1:16" x14ac:dyDescent="0.2">
      <c r="A2267" s="48"/>
      <c r="B2267" s="54"/>
      <c r="C2267" s="47"/>
      <c r="D2267" s="35"/>
      <c r="E2267" s="47"/>
      <c r="F2267" s="50"/>
      <c r="G2267" s="48"/>
      <c r="H2267" s="48"/>
      <c r="I2267" s="47"/>
      <c r="J2267" s="35"/>
      <c r="K2267" s="47"/>
      <c r="L2267" s="56"/>
      <c r="M2267" s="56"/>
      <c r="N2267" s="56"/>
      <c r="O2267" s="50"/>
    </row>
    <row r="2268" spans="1:16" x14ac:dyDescent="0.2">
      <c r="A2268" s="48"/>
      <c r="B2268" s="54"/>
      <c r="C2268" s="47"/>
      <c r="D2268" s="35"/>
      <c r="E2268" s="47"/>
      <c r="F2268" s="47"/>
      <c r="G2268" s="48"/>
      <c r="H2268" s="48"/>
      <c r="I2268" s="47"/>
      <c r="J2268" s="35"/>
      <c r="K2268" s="47"/>
      <c r="L2268" s="56"/>
      <c r="M2268" s="56"/>
      <c r="N2268" s="56"/>
      <c r="O2268" s="50"/>
    </row>
    <row r="2269" spans="1:16" x14ac:dyDescent="0.2">
      <c r="A2269" s="48"/>
      <c r="B2269" s="54"/>
      <c r="C2269" s="47"/>
      <c r="D2269" s="35"/>
      <c r="E2269" s="47"/>
      <c r="F2269" s="47"/>
      <c r="G2269" s="48"/>
      <c r="H2269" s="48"/>
      <c r="I2269" s="47"/>
      <c r="J2269" s="35"/>
      <c r="K2269" s="47"/>
      <c r="L2269" s="52"/>
      <c r="M2269" s="56"/>
      <c r="N2269" s="56"/>
      <c r="O2269" s="50"/>
    </row>
    <row r="2270" spans="1:16" x14ac:dyDescent="0.2">
      <c r="A2270" s="48"/>
      <c r="B2270" s="54"/>
      <c r="C2270" s="47"/>
      <c r="D2270" s="35"/>
      <c r="E2270" s="47"/>
      <c r="F2270" s="47"/>
      <c r="G2270" s="48"/>
      <c r="H2270" s="48"/>
      <c r="I2270" s="47"/>
      <c r="J2270" s="35"/>
      <c r="K2270" s="47"/>
      <c r="L2270" s="49"/>
      <c r="M2270" s="49"/>
      <c r="N2270" s="49"/>
      <c r="O2270" s="50"/>
      <c r="P2270" s="21"/>
    </row>
    <row r="2271" spans="1:16" x14ac:dyDescent="0.2">
      <c r="A2271" s="48"/>
      <c r="B2271" s="54"/>
      <c r="C2271" s="47"/>
      <c r="D2271" s="35"/>
      <c r="E2271" s="47"/>
      <c r="F2271" s="47"/>
      <c r="G2271" s="47"/>
      <c r="H2271" s="48"/>
      <c r="I2271" s="47"/>
      <c r="J2271" s="35"/>
      <c r="K2271" s="47"/>
      <c r="L2271" s="49"/>
      <c r="M2271" s="49"/>
      <c r="N2271" s="49"/>
      <c r="O2271" s="50"/>
      <c r="P2271" s="21"/>
    </row>
    <row r="2272" spans="1:16" x14ac:dyDescent="0.2">
      <c r="A2272" s="48"/>
      <c r="B2272" s="54"/>
      <c r="C2272" s="47"/>
      <c r="D2272" s="35"/>
      <c r="E2272" s="47"/>
      <c r="F2272" s="47"/>
      <c r="G2272" s="47"/>
      <c r="H2272" s="48"/>
      <c r="I2272" s="47"/>
      <c r="J2272" s="35"/>
      <c r="K2272" s="47"/>
      <c r="L2272" s="49"/>
      <c r="M2272" s="49"/>
      <c r="N2272" s="49"/>
      <c r="O2272" s="50"/>
      <c r="P2272" s="21"/>
    </row>
    <row r="2273" spans="1:16" x14ac:dyDescent="0.2">
      <c r="A2273" s="48"/>
      <c r="B2273" s="54"/>
      <c r="C2273" s="47"/>
      <c r="D2273" s="35"/>
      <c r="E2273" s="47"/>
      <c r="F2273" s="47"/>
      <c r="G2273" s="47"/>
      <c r="H2273" s="48"/>
      <c r="I2273" s="47"/>
      <c r="J2273" s="35"/>
      <c r="K2273" s="35"/>
      <c r="L2273" s="49"/>
      <c r="M2273" s="49"/>
      <c r="N2273" s="49"/>
      <c r="O2273" s="50"/>
      <c r="P2273" s="21"/>
    </row>
    <row r="2274" spans="1:16" x14ac:dyDescent="0.2">
      <c r="A2274" s="48"/>
      <c r="B2274" s="54"/>
      <c r="C2274" s="47"/>
      <c r="D2274" s="35"/>
      <c r="E2274" s="47"/>
      <c r="F2274" s="35"/>
      <c r="G2274" s="47"/>
      <c r="H2274" s="48"/>
      <c r="I2274" s="47"/>
      <c r="J2274" s="35"/>
      <c r="K2274" s="47"/>
      <c r="L2274" s="49"/>
      <c r="M2274" s="49"/>
      <c r="N2274" s="49"/>
      <c r="O2274" s="50"/>
      <c r="P2274" s="21"/>
    </row>
    <row r="2275" spans="1:16" x14ac:dyDescent="0.2">
      <c r="A2275" s="51"/>
      <c r="B2275" s="58"/>
      <c r="C2275" s="59"/>
      <c r="D2275" s="50"/>
      <c r="E2275" s="50"/>
      <c r="F2275" s="50"/>
      <c r="G2275" s="47"/>
      <c r="H2275" s="48"/>
      <c r="I2275" s="47"/>
      <c r="J2275" s="35"/>
      <c r="K2275" s="47"/>
      <c r="L2275" s="50"/>
      <c r="M2275" s="50"/>
      <c r="N2275" s="50"/>
      <c r="O2275" s="50"/>
    </row>
    <row r="2276" spans="1:16" x14ac:dyDescent="0.2">
      <c r="A2276" s="51"/>
      <c r="B2276" s="58"/>
      <c r="C2276" s="59"/>
      <c r="D2276" s="50"/>
      <c r="E2276" s="50"/>
      <c r="F2276" s="35"/>
      <c r="G2276" s="35"/>
      <c r="H2276" s="35"/>
      <c r="I2276" s="47"/>
      <c r="J2276" s="35"/>
      <c r="K2276" s="47"/>
      <c r="L2276" s="50"/>
      <c r="M2276" s="50"/>
      <c r="N2276" s="50"/>
      <c r="O2276" s="50"/>
    </row>
    <row r="2277" spans="1:16" x14ac:dyDescent="0.2">
      <c r="A2277" s="51"/>
      <c r="B2277" s="58"/>
      <c r="C2277" s="59"/>
      <c r="D2277" s="50"/>
      <c r="E2277" s="50"/>
      <c r="F2277" s="50"/>
      <c r="G2277" s="50"/>
      <c r="H2277" s="59"/>
      <c r="I2277" s="50"/>
      <c r="J2277" s="50"/>
      <c r="K2277" s="50"/>
      <c r="L2277" s="50"/>
      <c r="M2277" s="50"/>
      <c r="N2277" s="50"/>
      <c r="O2277" s="50"/>
    </row>
    <row r="2278" spans="1:16" ht="15" x14ac:dyDescent="0.2">
      <c r="A2278" s="57"/>
      <c r="B2278" s="60"/>
      <c r="C2278" s="63"/>
      <c r="D2278" s="53"/>
      <c r="E2278" s="53"/>
      <c r="F2278" s="148"/>
      <c r="G2278" s="148"/>
      <c r="H2278" s="57"/>
      <c r="I2278" s="57"/>
      <c r="J2278" s="57"/>
      <c r="K2278" s="57"/>
      <c r="L2278" s="56"/>
      <c r="M2278" s="56"/>
      <c r="N2278" s="56"/>
      <c r="O2278" s="50"/>
    </row>
    <row r="2279" spans="1:16" x14ac:dyDescent="0.2">
      <c r="A2279" s="149"/>
      <c r="B2279" s="149"/>
      <c r="C2279" s="149"/>
      <c r="D2279" s="149"/>
      <c r="E2279" s="149"/>
      <c r="F2279" s="50"/>
      <c r="G2279" s="149"/>
      <c r="H2279" s="149"/>
      <c r="I2279" s="149"/>
      <c r="J2279" s="149"/>
      <c r="K2279" s="149"/>
      <c r="L2279" s="61"/>
      <c r="M2279" s="61"/>
      <c r="N2279" s="49"/>
      <c r="O2279" s="50"/>
    </row>
    <row r="2280" spans="1:16" x14ac:dyDescent="0.2">
      <c r="A2280" s="35"/>
      <c r="B2280" s="47"/>
      <c r="C2280" s="35"/>
      <c r="D2280" s="35"/>
      <c r="E2280" s="35"/>
      <c r="F2280" s="35"/>
      <c r="G2280" s="34"/>
      <c r="H2280" s="34"/>
      <c r="I2280" s="47"/>
      <c r="J2280" s="35"/>
      <c r="K2280" s="47"/>
      <c r="L2280" s="49"/>
      <c r="M2280" s="49"/>
      <c r="N2280" s="49"/>
      <c r="O2280" s="50"/>
      <c r="P2280" s="21"/>
    </row>
    <row r="2281" spans="1:16" x14ac:dyDescent="0.2">
      <c r="A2281" s="35"/>
      <c r="B2281" s="47"/>
      <c r="C2281" s="47"/>
      <c r="D2281" s="35"/>
      <c r="E2281" s="47"/>
      <c r="F2281" s="35"/>
      <c r="G2281" s="50"/>
      <c r="H2281" s="50"/>
      <c r="I2281" s="47"/>
      <c r="J2281" s="35"/>
      <c r="K2281" s="47"/>
      <c r="L2281" s="49"/>
      <c r="M2281" s="49"/>
      <c r="N2281" s="49"/>
      <c r="O2281" s="51"/>
      <c r="P2281" s="21"/>
    </row>
    <row r="2282" spans="1:16" x14ac:dyDescent="0.2">
      <c r="A2282" s="35"/>
      <c r="B2282" s="47"/>
      <c r="C2282" s="47"/>
      <c r="D2282" s="35"/>
      <c r="E2282" s="47"/>
      <c r="F2282" s="35"/>
      <c r="G2282" s="50"/>
      <c r="H2282" s="50"/>
      <c r="I2282" s="47"/>
      <c r="J2282" s="35"/>
      <c r="K2282" s="47"/>
      <c r="L2282" s="49"/>
      <c r="M2282" s="49"/>
      <c r="N2282" s="49"/>
      <c r="O2282" s="51"/>
      <c r="P2282" s="21"/>
    </row>
    <row r="2283" spans="1:16" x14ac:dyDescent="0.2">
      <c r="A2283" s="35"/>
      <c r="B2283" s="47"/>
      <c r="C2283" s="47"/>
      <c r="D2283" s="35"/>
      <c r="E2283" s="47"/>
      <c r="F2283" s="35"/>
      <c r="G2283" s="34"/>
      <c r="H2283" s="34"/>
      <c r="I2283" s="47"/>
      <c r="J2283" s="35"/>
      <c r="K2283" s="47"/>
      <c r="L2283" s="49"/>
      <c r="M2283" s="49"/>
      <c r="N2283" s="49"/>
      <c r="O2283" s="51"/>
      <c r="P2283" s="21"/>
    </row>
    <row r="2284" spans="1:16" x14ac:dyDescent="0.2">
      <c r="A2284" s="35"/>
      <c r="B2284" s="47"/>
      <c r="C2284" s="47"/>
      <c r="D2284" s="35"/>
      <c r="E2284" s="47"/>
      <c r="F2284" s="35"/>
      <c r="G2284" s="34"/>
      <c r="H2284" s="34"/>
      <c r="I2284" s="47"/>
      <c r="J2284" s="35"/>
      <c r="K2284" s="47"/>
      <c r="L2284" s="49"/>
      <c r="M2284" s="49"/>
      <c r="N2284" s="49"/>
      <c r="O2284" s="51"/>
      <c r="P2284" s="21"/>
    </row>
    <row r="2285" spans="1:16" x14ac:dyDescent="0.2">
      <c r="A2285" s="35"/>
      <c r="B2285" s="47"/>
      <c r="C2285" s="47"/>
      <c r="D2285" s="35"/>
      <c r="E2285" s="47"/>
      <c r="F2285" s="35"/>
      <c r="G2285" s="34"/>
      <c r="H2285" s="34"/>
      <c r="I2285" s="47"/>
      <c r="J2285" s="35"/>
      <c r="K2285" s="47"/>
      <c r="L2285" s="49"/>
      <c r="M2285" s="49"/>
      <c r="N2285" s="49"/>
      <c r="O2285" s="51"/>
      <c r="P2285" s="21"/>
    </row>
    <row r="2286" spans="1:16" x14ac:dyDescent="0.2">
      <c r="A2286" s="35"/>
      <c r="B2286" s="47"/>
      <c r="C2286" s="47"/>
      <c r="D2286" s="35"/>
      <c r="E2286" s="47"/>
      <c r="F2286" s="50"/>
      <c r="G2286" s="34"/>
      <c r="H2286" s="34"/>
      <c r="I2286" s="47"/>
      <c r="J2286" s="35"/>
      <c r="K2286" s="47"/>
      <c r="L2286" s="49"/>
      <c r="M2286" s="49"/>
      <c r="N2286" s="49"/>
      <c r="O2286" s="51"/>
      <c r="P2286" s="21"/>
    </row>
    <row r="2287" spans="1:16" x14ac:dyDescent="0.2">
      <c r="A2287" s="35"/>
      <c r="B2287" s="47"/>
      <c r="C2287" s="47"/>
      <c r="D2287" s="35"/>
      <c r="E2287" s="47"/>
      <c r="F2287" s="50"/>
      <c r="G2287" s="34"/>
      <c r="H2287" s="34"/>
      <c r="I2287" s="47"/>
      <c r="J2287" s="35"/>
      <c r="K2287" s="47"/>
      <c r="L2287" s="49"/>
      <c r="M2287" s="49"/>
      <c r="N2287" s="49"/>
      <c r="O2287" s="51"/>
      <c r="P2287" s="21"/>
    </row>
    <row r="2288" spans="1:16" x14ac:dyDescent="0.2">
      <c r="A2288" s="35"/>
      <c r="B2288" s="47"/>
      <c r="C2288" s="47"/>
      <c r="D2288" s="35"/>
      <c r="E2288" s="47"/>
      <c r="F2288" s="50"/>
      <c r="G2288" s="34"/>
      <c r="H2288" s="34"/>
      <c r="I2288" s="47"/>
      <c r="J2288" s="35"/>
      <c r="K2288" s="47"/>
      <c r="L2288" s="52"/>
      <c r="M2288" s="52"/>
      <c r="N2288" s="52"/>
      <c r="O2288" s="51"/>
      <c r="P2288" s="21"/>
    </row>
    <row r="2289" spans="1:16" x14ac:dyDescent="0.2">
      <c r="A2289" s="35"/>
      <c r="B2289" s="47"/>
      <c r="C2289" s="47"/>
      <c r="D2289" s="35"/>
      <c r="E2289" s="47"/>
      <c r="F2289" s="35"/>
      <c r="G2289" s="34"/>
      <c r="H2289" s="34"/>
      <c r="I2289" s="47"/>
      <c r="J2289" s="35"/>
      <c r="K2289" s="47"/>
      <c r="L2289" s="49"/>
      <c r="M2289" s="49"/>
      <c r="N2289" s="49"/>
      <c r="O2289" s="51"/>
      <c r="P2289" s="21"/>
    </row>
    <row r="2290" spans="1:16" x14ac:dyDescent="0.2">
      <c r="A2290" s="35"/>
      <c r="B2290" s="47"/>
      <c r="C2290" s="47"/>
      <c r="D2290" s="35"/>
      <c r="E2290" s="47"/>
      <c r="F2290" s="35"/>
      <c r="G2290" s="34"/>
      <c r="H2290" s="34"/>
      <c r="I2290" s="47"/>
      <c r="J2290" s="35"/>
      <c r="K2290" s="47"/>
      <c r="L2290" s="52"/>
      <c r="M2290" s="52"/>
      <c r="N2290" s="52"/>
      <c r="O2290" s="51"/>
      <c r="P2290" s="21"/>
    </row>
    <row r="2291" spans="1:16" x14ac:dyDescent="0.2">
      <c r="A2291" s="35"/>
      <c r="B2291" s="47"/>
      <c r="C2291" s="47"/>
      <c r="D2291" s="35"/>
      <c r="E2291" s="47"/>
      <c r="F2291" s="35"/>
      <c r="G2291" s="35"/>
      <c r="H2291" s="35"/>
      <c r="I2291" s="47"/>
      <c r="J2291" s="35"/>
      <c r="K2291" s="47"/>
      <c r="L2291" s="52"/>
      <c r="M2291" s="52"/>
      <c r="N2291" s="52"/>
      <c r="O2291" s="51"/>
      <c r="P2291" s="21"/>
    </row>
    <row r="2292" spans="1:16" x14ac:dyDescent="0.2">
      <c r="A2292" s="35"/>
      <c r="B2292" s="47"/>
      <c r="C2292" s="47"/>
      <c r="D2292" s="35"/>
      <c r="E2292" s="47"/>
      <c r="F2292" s="35"/>
      <c r="G2292" s="34"/>
      <c r="H2292" s="34"/>
      <c r="I2292" s="47"/>
      <c r="J2292" s="35"/>
      <c r="K2292" s="47"/>
      <c r="L2292" s="49"/>
      <c r="M2292" s="49"/>
      <c r="N2292" s="49"/>
      <c r="O2292" s="50"/>
      <c r="P2292" s="21"/>
    </row>
    <row r="2293" spans="1:16" x14ac:dyDescent="0.2">
      <c r="A2293" s="35"/>
      <c r="B2293" s="47"/>
      <c r="C2293" s="47"/>
      <c r="D2293" s="35"/>
      <c r="E2293" s="47"/>
      <c r="F2293" s="53"/>
      <c r="G2293" s="34"/>
      <c r="H2293" s="34"/>
      <c r="I2293" s="47"/>
      <c r="J2293" s="35"/>
      <c r="K2293" s="47"/>
      <c r="L2293" s="49"/>
      <c r="M2293" s="49"/>
      <c r="N2293" s="49"/>
      <c r="O2293" s="50"/>
      <c r="P2293" s="21"/>
    </row>
    <row r="2294" spans="1:16" x14ac:dyDescent="0.2">
      <c r="A2294" s="35"/>
      <c r="B2294" s="47"/>
      <c r="C2294" s="47"/>
      <c r="D2294" s="35"/>
      <c r="E2294" s="47"/>
      <c r="F2294" s="53"/>
      <c r="G2294" s="35"/>
      <c r="H2294" s="35"/>
      <c r="I2294" s="47"/>
      <c r="J2294" s="35"/>
      <c r="K2294" s="47"/>
      <c r="L2294" s="49"/>
      <c r="M2294" s="49"/>
      <c r="N2294" s="49"/>
      <c r="O2294" s="50"/>
      <c r="P2294" s="21"/>
    </row>
    <row r="2295" spans="1:16" x14ac:dyDescent="0.2">
      <c r="A2295" s="48"/>
      <c r="B2295" s="54"/>
      <c r="C2295" s="47"/>
      <c r="D2295" s="35"/>
      <c r="E2295" s="47"/>
      <c r="F2295" s="53"/>
      <c r="G2295" s="35"/>
      <c r="H2295" s="35"/>
      <c r="I2295" s="47"/>
      <c r="J2295" s="35"/>
      <c r="K2295" s="47"/>
      <c r="L2295" s="49"/>
      <c r="M2295" s="49"/>
      <c r="N2295" s="49"/>
      <c r="O2295" s="50"/>
      <c r="P2295" s="21"/>
    </row>
    <row r="2296" spans="1:16" x14ac:dyDescent="0.2">
      <c r="A2296" s="48"/>
      <c r="B2296" s="54"/>
      <c r="C2296" s="47"/>
      <c r="D2296" s="35"/>
      <c r="E2296" s="47"/>
      <c r="F2296" s="53"/>
      <c r="G2296" s="35"/>
      <c r="H2296" s="55"/>
      <c r="I2296" s="47"/>
      <c r="J2296" s="35"/>
      <c r="K2296" s="47"/>
      <c r="L2296" s="50"/>
      <c r="M2296" s="52"/>
      <c r="N2296" s="52"/>
      <c r="O2296" s="50"/>
    </row>
    <row r="2297" spans="1:16" x14ac:dyDescent="0.2">
      <c r="A2297" s="48"/>
      <c r="B2297" s="54"/>
      <c r="C2297" s="47"/>
      <c r="D2297" s="35"/>
      <c r="E2297" s="47"/>
      <c r="F2297" s="53"/>
      <c r="G2297" s="48"/>
      <c r="H2297" s="48"/>
      <c r="I2297" s="47"/>
      <c r="J2297" s="35"/>
      <c r="K2297" s="47"/>
      <c r="L2297" s="50"/>
      <c r="M2297" s="56"/>
      <c r="N2297" s="56"/>
      <c r="O2297" s="50"/>
    </row>
    <row r="2298" spans="1:16" x14ac:dyDescent="0.2">
      <c r="A2298" s="48"/>
      <c r="B2298" s="54"/>
      <c r="C2298" s="47"/>
      <c r="D2298" s="35"/>
      <c r="E2298" s="47"/>
      <c r="F2298" s="50"/>
      <c r="G2298" s="48"/>
      <c r="H2298" s="48"/>
      <c r="I2298" s="47"/>
      <c r="J2298" s="35"/>
      <c r="K2298" s="47"/>
      <c r="L2298" s="50"/>
      <c r="M2298" s="56"/>
      <c r="N2298" s="56"/>
      <c r="O2298" s="50"/>
    </row>
    <row r="2299" spans="1:16" x14ac:dyDescent="0.2">
      <c r="A2299" s="48"/>
      <c r="B2299" s="54"/>
      <c r="C2299" s="47"/>
      <c r="D2299" s="35"/>
      <c r="E2299" s="47"/>
      <c r="F2299" s="50"/>
      <c r="G2299" s="48"/>
      <c r="H2299" s="48"/>
      <c r="I2299" s="47"/>
      <c r="J2299" s="35"/>
      <c r="K2299" s="47"/>
      <c r="L2299" s="56"/>
      <c r="M2299" s="56"/>
      <c r="N2299" s="56"/>
      <c r="O2299" s="50"/>
    </row>
    <row r="2300" spans="1:16" x14ac:dyDescent="0.2">
      <c r="A2300" s="48"/>
      <c r="B2300" s="54"/>
      <c r="C2300" s="47"/>
      <c r="D2300" s="35"/>
      <c r="E2300" s="47"/>
      <c r="F2300" s="50"/>
      <c r="G2300" s="48"/>
      <c r="H2300" s="48"/>
      <c r="I2300" s="47"/>
      <c r="J2300" s="35"/>
      <c r="K2300" s="47"/>
      <c r="L2300" s="56"/>
      <c r="M2300" s="56"/>
      <c r="N2300" s="56"/>
      <c r="O2300" s="50"/>
    </row>
    <row r="2301" spans="1:16" x14ac:dyDescent="0.2">
      <c r="A2301" s="48"/>
      <c r="B2301" s="54"/>
      <c r="C2301" s="47"/>
      <c r="D2301" s="35"/>
      <c r="E2301" s="47"/>
      <c r="F2301" s="50"/>
      <c r="G2301" s="48"/>
      <c r="H2301" s="48"/>
      <c r="I2301" s="47"/>
      <c r="J2301" s="35"/>
      <c r="K2301" s="47"/>
      <c r="L2301" s="56"/>
      <c r="M2301" s="56"/>
      <c r="N2301" s="56"/>
      <c r="O2301" s="50"/>
    </row>
    <row r="2302" spans="1:16" x14ac:dyDescent="0.2">
      <c r="A2302" s="48"/>
      <c r="B2302" s="54"/>
      <c r="C2302" s="47"/>
      <c r="D2302" s="35"/>
      <c r="E2302" s="47"/>
      <c r="F2302" s="47"/>
      <c r="G2302" s="48"/>
      <c r="H2302" s="48"/>
      <c r="I2302" s="47"/>
      <c r="J2302" s="35"/>
      <c r="K2302" s="47"/>
      <c r="L2302" s="56"/>
      <c r="M2302" s="56"/>
      <c r="N2302" s="56"/>
      <c r="O2302" s="50"/>
    </row>
    <row r="2303" spans="1:16" x14ac:dyDescent="0.2">
      <c r="A2303" s="48"/>
      <c r="B2303" s="54"/>
      <c r="C2303" s="47"/>
      <c r="D2303" s="35"/>
      <c r="E2303" s="47"/>
      <c r="F2303" s="47"/>
      <c r="G2303" s="48"/>
      <c r="H2303" s="48"/>
      <c r="I2303" s="47"/>
      <c r="J2303" s="35"/>
      <c r="K2303" s="47"/>
      <c r="L2303" s="52"/>
      <c r="M2303" s="56"/>
      <c r="N2303" s="56"/>
      <c r="O2303" s="50"/>
    </row>
    <row r="2304" spans="1:16" x14ac:dyDescent="0.2">
      <c r="A2304" s="48"/>
      <c r="B2304" s="54"/>
      <c r="C2304" s="47"/>
      <c r="D2304" s="35"/>
      <c r="E2304" s="47"/>
      <c r="F2304" s="47"/>
      <c r="G2304" s="48"/>
      <c r="H2304" s="48"/>
      <c r="I2304" s="47"/>
      <c r="J2304" s="35"/>
      <c r="K2304" s="47"/>
      <c r="L2304" s="49"/>
      <c r="M2304" s="49"/>
      <c r="N2304" s="49"/>
      <c r="O2304" s="50"/>
      <c r="P2304" s="21"/>
    </row>
    <row r="2305" spans="1:16" x14ac:dyDescent="0.2">
      <c r="A2305" s="48"/>
      <c r="B2305" s="54"/>
      <c r="C2305" s="47"/>
      <c r="D2305" s="35"/>
      <c r="E2305" s="47"/>
      <c r="F2305" s="47"/>
      <c r="G2305" s="47"/>
      <c r="H2305" s="48"/>
      <c r="I2305" s="47"/>
      <c r="J2305" s="35"/>
      <c r="K2305" s="47"/>
      <c r="L2305" s="49"/>
      <c r="M2305" s="49"/>
      <c r="N2305" s="49"/>
      <c r="O2305" s="50"/>
      <c r="P2305" s="21"/>
    </row>
    <row r="2306" spans="1:16" x14ac:dyDescent="0.2">
      <c r="A2306" s="48"/>
      <c r="B2306" s="54"/>
      <c r="C2306" s="47"/>
      <c r="D2306" s="35"/>
      <c r="E2306" s="47"/>
      <c r="F2306" s="47"/>
      <c r="G2306" s="47"/>
      <c r="H2306" s="48"/>
      <c r="I2306" s="47"/>
      <c r="J2306" s="35"/>
      <c r="K2306" s="47"/>
      <c r="L2306" s="49"/>
      <c r="M2306" s="49"/>
      <c r="N2306" s="49"/>
      <c r="O2306" s="50"/>
      <c r="P2306" s="21"/>
    </row>
    <row r="2307" spans="1:16" x14ac:dyDescent="0.2">
      <c r="A2307" s="48"/>
      <c r="B2307" s="54"/>
      <c r="C2307" s="47"/>
      <c r="D2307" s="35"/>
      <c r="E2307" s="47"/>
      <c r="F2307" s="47"/>
      <c r="G2307" s="47"/>
      <c r="H2307" s="48"/>
      <c r="I2307" s="47"/>
      <c r="J2307" s="35"/>
      <c r="K2307" s="35"/>
      <c r="L2307" s="49"/>
      <c r="M2307" s="49"/>
      <c r="N2307" s="49"/>
      <c r="O2307" s="50"/>
      <c r="P2307" s="21"/>
    </row>
    <row r="2308" spans="1:16" x14ac:dyDescent="0.2">
      <c r="A2308" s="48"/>
      <c r="B2308" s="54"/>
      <c r="C2308" s="47"/>
      <c r="D2308" s="35"/>
      <c r="E2308" s="47"/>
      <c r="F2308" s="35"/>
      <c r="G2308" s="47"/>
      <c r="H2308" s="48"/>
      <c r="I2308" s="47"/>
      <c r="J2308" s="35"/>
      <c r="K2308" s="47"/>
      <c r="L2308" s="49"/>
      <c r="M2308" s="49"/>
      <c r="N2308" s="49"/>
      <c r="O2308" s="50"/>
      <c r="P2308" s="21"/>
    </row>
    <row r="2309" spans="1:16" x14ac:dyDescent="0.2">
      <c r="A2309" s="51"/>
      <c r="B2309" s="58"/>
      <c r="C2309" s="59"/>
      <c r="D2309" s="50"/>
      <c r="E2309" s="50"/>
      <c r="F2309" s="50"/>
      <c r="G2309" s="47"/>
      <c r="H2309" s="48"/>
      <c r="I2309" s="47"/>
      <c r="J2309" s="35"/>
      <c r="K2309" s="47"/>
      <c r="L2309" s="50"/>
      <c r="M2309" s="50"/>
      <c r="N2309" s="50"/>
      <c r="O2309" s="50"/>
    </row>
    <row r="2310" spans="1:16" x14ac:dyDescent="0.2">
      <c r="A2310" s="51"/>
      <c r="B2310" s="58"/>
      <c r="C2310" s="59"/>
      <c r="D2310" s="50"/>
      <c r="E2310" s="50"/>
      <c r="F2310" s="35"/>
      <c r="G2310" s="35"/>
      <c r="H2310" s="35"/>
      <c r="I2310" s="47"/>
      <c r="J2310" s="35"/>
      <c r="K2310" s="47"/>
      <c r="L2310" s="50"/>
      <c r="M2310" s="50"/>
      <c r="N2310" s="50"/>
      <c r="O2310" s="50"/>
    </row>
    <row r="2311" spans="1:16" x14ac:dyDescent="0.2">
      <c r="A2311" s="51"/>
      <c r="B2311" s="58"/>
      <c r="C2311" s="59"/>
      <c r="D2311" s="50"/>
      <c r="E2311" s="50"/>
      <c r="F2311" s="50"/>
      <c r="G2311" s="50"/>
      <c r="H2311" s="59"/>
      <c r="I2311" s="50"/>
      <c r="J2311" s="50"/>
      <c r="K2311" s="50"/>
      <c r="L2311" s="50"/>
      <c r="M2311" s="50"/>
      <c r="N2311" s="50"/>
      <c r="O2311" s="50"/>
    </row>
    <row r="2312" spans="1:16" ht="15" x14ac:dyDescent="0.2">
      <c r="A2312" s="57"/>
      <c r="B2312" s="60"/>
      <c r="C2312" s="63"/>
      <c r="D2312" s="53"/>
      <c r="E2312" s="53"/>
      <c r="F2312" s="148"/>
      <c r="G2312" s="148"/>
      <c r="H2312" s="57"/>
      <c r="I2312" s="57"/>
      <c r="J2312" s="57"/>
      <c r="K2312" s="57"/>
      <c r="L2312" s="56"/>
      <c r="M2312" s="56"/>
      <c r="N2312" s="56"/>
      <c r="O2312" s="50"/>
    </row>
    <row r="2313" spans="1:16" x14ac:dyDescent="0.2">
      <c r="A2313" s="149"/>
      <c r="B2313" s="149"/>
      <c r="C2313" s="149"/>
      <c r="D2313" s="149"/>
      <c r="E2313" s="149"/>
      <c r="F2313" s="50"/>
      <c r="G2313" s="149"/>
      <c r="H2313" s="149"/>
      <c r="I2313" s="149"/>
      <c r="J2313" s="149"/>
      <c r="K2313" s="149"/>
      <c r="L2313" s="61"/>
      <c r="M2313" s="61"/>
      <c r="N2313" s="49"/>
      <c r="O2313" s="50"/>
    </row>
    <row r="2314" spans="1:16" x14ac:dyDescent="0.2">
      <c r="A2314" s="35"/>
      <c r="B2314" s="47"/>
      <c r="C2314" s="35"/>
      <c r="D2314" s="35"/>
      <c r="E2314" s="35"/>
      <c r="F2314" s="35"/>
      <c r="G2314" s="34"/>
      <c r="H2314" s="34"/>
      <c r="I2314" s="47"/>
      <c r="J2314" s="35"/>
      <c r="K2314" s="47"/>
      <c r="L2314" s="49"/>
      <c r="M2314" s="49"/>
      <c r="N2314" s="49"/>
      <c r="O2314" s="50"/>
      <c r="P2314" s="21"/>
    </row>
    <row r="2315" spans="1:16" x14ac:dyDescent="0.2">
      <c r="A2315" s="35"/>
      <c r="B2315" s="47"/>
      <c r="C2315" s="47"/>
      <c r="D2315" s="35"/>
      <c r="E2315" s="47"/>
      <c r="F2315" s="35"/>
      <c r="G2315" s="50"/>
      <c r="H2315" s="50"/>
      <c r="I2315" s="47"/>
      <c r="J2315" s="35"/>
      <c r="K2315" s="47"/>
      <c r="L2315" s="49"/>
      <c r="M2315" s="49"/>
      <c r="N2315" s="49"/>
      <c r="O2315" s="51"/>
      <c r="P2315" s="21"/>
    </row>
    <row r="2316" spans="1:16" x14ac:dyDescent="0.2">
      <c r="A2316" s="35"/>
      <c r="B2316" s="47"/>
      <c r="C2316" s="47"/>
      <c r="D2316" s="35"/>
      <c r="E2316" s="47"/>
      <c r="F2316" s="35"/>
      <c r="G2316" s="50"/>
      <c r="H2316" s="50"/>
      <c r="I2316" s="47"/>
      <c r="J2316" s="35"/>
      <c r="K2316" s="47"/>
      <c r="L2316" s="49"/>
      <c r="M2316" s="49"/>
      <c r="N2316" s="49"/>
      <c r="O2316" s="51"/>
      <c r="P2316" s="21"/>
    </row>
    <row r="2317" spans="1:16" x14ac:dyDescent="0.2">
      <c r="A2317" s="35"/>
      <c r="B2317" s="47"/>
      <c r="C2317" s="47"/>
      <c r="D2317" s="35"/>
      <c r="E2317" s="47"/>
      <c r="F2317" s="35"/>
      <c r="G2317" s="34"/>
      <c r="H2317" s="34"/>
      <c r="I2317" s="47"/>
      <c r="J2317" s="35"/>
      <c r="K2317" s="47"/>
      <c r="L2317" s="49"/>
      <c r="M2317" s="49"/>
      <c r="N2317" s="49"/>
      <c r="O2317" s="51"/>
      <c r="P2317" s="21"/>
    </row>
    <row r="2318" spans="1:16" x14ac:dyDescent="0.2">
      <c r="A2318" s="35"/>
      <c r="B2318" s="47"/>
      <c r="C2318" s="47"/>
      <c r="D2318" s="35"/>
      <c r="E2318" s="47"/>
      <c r="F2318" s="35"/>
      <c r="G2318" s="34"/>
      <c r="H2318" s="34"/>
      <c r="I2318" s="47"/>
      <c r="J2318" s="35"/>
      <c r="K2318" s="47"/>
      <c r="L2318" s="49"/>
      <c r="M2318" s="49"/>
      <c r="N2318" s="49"/>
      <c r="O2318" s="51"/>
      <c r="P2318" s="21"/>
    </row>
    <row r="2319" spans="1:16" x14ac:dyDescent="0.2">
      <c r="A2319" s="35"/>
      <c r="B2319" s="47"/>
      <c r="C2319" s="47"/>
      <c r="D2319" s="35"/>
      <c r="E2319" s="47"/>
      <c r="F2319" s="35"/>
      <c r="G2319" s="34"/>
      <c r="H2319" s="34"/>
      <c r="I2319" s="47"/>
      <c r="J2319" s="35"/>
      <c r="K2319" s="47"/>
      <c r="L2319" s="49"/>
      <c r="M2319" s="49"/>
      <c r="N2319" s="49"/>
      <c r="O2319" s="51"/>
      <c r="P2319" s="21"/>
    </row>
    <row r="2320" spans="1:16" x14ac:dyDescent="0.2">
      <c r="A2320" s="35"/>
      <c r="B2320" s="47"/>
      <c r="C2320" s="47"/>
      <c r="D2320" s="35"/>
      <c r="E2320" s="47"/>
      <c r="F2320" s="50"/>
      <c r="G2320" s="34"/>
      <c r="H2320" s="34"/>
      <c r="I2320" s="47"/>
      <c r="J2320" s="35"/>
      <c r="K2320" s="47"/>
      <c r="L2320" s="49"/>
      <c r="M2320" s="49"/>
      <c r="N2320" s="49"/>
      <c r="O2320" s="51"/>
      <c r="P2320" s="21"/>
    </row>
    <row r="2321" spans="1:16" x14ac:dyDescent="0.2">
      <c r="A2321" s="35"/>
      <c r="B2321" s="47"/>
      <c r="C2321" s="47"/>
      <c r="D2321" s="35"/>
      <c r="E2321" s="47"/>
      <c r="F2321" s="50"/>
      <c r="G2321" s="34"/>
      <c r="H2321" s="34"/>
      <c r="I2321" s="47"/>
      <c r="J2321" s="35"/>
      <c r="K2321" s="47"/>
      <c r="L2321" s="49"/>
      <c r="M2321" s="49"/>
      <c r="N2321" s="49"/>
      <c r="O2321" s="51"/>
      <c r="P2321" s="21"/>
    </row>
    <row r="2322" spans="1:16" x14ac:dyDescent="0.2">
      <c r="A2322" s="35"/>
      <c r="B2322" s="47"/>
      <c r="C2322" s="47"/>
      <c r="D2322" s="35"/>
      <c r="E2322" s="47"/>
      <c r="F2322" s="50"/>
      <c r="G2322" s="34"/>
      <c r="H2322" s="34"/>
      <c r="I2322" s="47"/>
      <c r="J2322" s="35"/>
      <c r="K2322" s="47"/>
      <c r="L2322" s="52"/>
      <c r="M2322" s="52"/>
      <c r="N2322" s="52"/>
      <c r="O2322" s="51"/>
      <c r="P2322" s="21"/>
    </row>
    <row r="2323" spans="1:16" x14ac:dyDescent="0.2">
      <c r="A2323" s="35"/>
      <c r="B2323" s="47"/>
      <c r="C2323" s="47"/>
      <c r="D2323" s="35"/>
      <c r="E2323" s="47"/>
      <c r="F2323" s="35"/>
      <c r="G2323" s="34"/>
      <c r="H2323" s="34"/>
      <c r="I2323" s="47"/>
      <c r="J2323" s="35"/>
      <c r="K2323" s="47"/>
      <c r="L2323" s="49"/>
      <c r="M2323" s="49"/>
      <c r="N2323" s="49"/>
      <c r="O2323" s="51"/>
      <c r="P2323" s="21"/>
    </row>
    <row r="2324" spans="1:16" x14ac:dyDescent="0.2">
      <c r="A2324" s="35"/>
      <c r="B2324" s="47"/>
      <c r="C2324" s="47"/>
      <c r="D2324" s="35"/>
      <c r="E2324" s="47"/>
      <c r="F2324" s="35"/>
      <c r="G2324" s="34"/>
      <c r="H2324" s="34"/>
      <c r="I2324" s="47"/>
      <c r="J2324" s="35"/>
      <c r="K2324" s="47"/>
      <c r="L2324" s="52"/>
      <c r="M2324" s="52"/>
      <c r="N2324" s="52"/>
      <c r="O2324" s="51"/>
      <c r="P2324" s="21"/>
    </row>
    <row r="2325" spans="1:16" x14ac:dyDescent="0.2">
      <c r="A2325" s="35"/>
      <c r="B2325" s="47"/>
      <c r="C2325" s="47"/>
      <c r="D2325" s="35"/>
      <c r="E2325" s="47"/>
      <c r="F2325" s="35"/>
      <c r="G2325" s="35"/>
      <c r="H2325" s="35"/>
      <c r="I2325" s="47"/>
      <c r="J2325" s="35"/>
      <c r="K2325" s="47"/>
      <c r="L2325" s="52"/>
      <c r="M2325" s="52"/>
      <c r="N2325" s="52"/>
      <c r="O2325" s="51"/>
      <c r="P2325" s="21"/>
    </row>
    <row r="2326" spans="1:16" x14ac:dyDescent="0.2">
      <c r="A2326" s="35"/>
      <c r="B2326" s="47"/>
      <c r="C2326" s="47"/>
      <c r="D2326" s="35"/>
      <c r="E2326" s="47"/>
      <c r="F2326" s="35"/>
      <c r="G2326" s="34"/>
      <c r="H2326" s="34"/>
      <c r="I2326" s="47"/>
      <c r="J2326" s="35"/>
      <c r="K2326" s="47"/>
      <c r="L2326" s="49"/>
      <c r="M2326" s="49"/>
      <c r="N2326" s="49"/>
      <c r="O2326" s="50"/>
      <c r="P2326" s="21"/>
    </row>
    <row r="2327" spans="1:16" x14ac:dyDescent="0.2">
      <c r="A2327" s="35"/>
      <c r="B2327" s="47"/>
      <c r="C2327" s="47"/>
      <c r="D2327" s="35"/>
      <c r="E2327" s="47"/>
      <c r="F2327" s="53"/>
      <c r="G2327" s="34"/>
      <c r="H2327" s="34"/>
      <c r="I2327" s="47"/>
      <c r="J2327" s="35"/>
      <c r="K2327" s="47"/>
      <c r="L2327" s="49"/>
      <c r="M2327" s="49"/>
      <c r="N2327" s="49"/>
      <c r="O2327" s="50"/>
      <c r="P2327" s="21"/>
    </row>
    <row r="2328" spans="1:16" x14ac:dyDescent="0.2">
      <c r="A2328" s="35"/>
      <c r="B2328" s="47"/>
      <c r="C2328" s="47"/>
      <c r="D2328" s="35"/>
      <c r="E2328" s="47"/>
      <c r="F2328" s="53"/>
      <c r="G2328" s="35"/>
      <c r="H2328" s="35"/>
      <c r="I2328" s="47"/>
      <c r="J2328" s="35"/>
      <c r="K2328" s="47"/>
      <c r="L2328" s="49"/>
      <c r="M2328" s="49"/>
      <c r="N2328" s="49"/>
      <c r="O2328" s="50"/>
      <c r="P2328" s="21"/>
    </row>
    <row r="2329" spans="1:16" x14ac:dyDescent="0.2">
      <c r="A2329" s="48"/>
      <c r="B2329" s="54"/>
      <c r="C2329" s="47"/>
      <c r="D2329" s="35"/>
      <c r="E2329" s="47"/>
      <c r="F2329" s="53"/>
      <c r="G2329" s="35"/>
      <c r="H2329" s="35"/>
      <c r="I2329" s="47"/>
      <c r="J2329" s="35"/>
      <c r="K2329" s="47"/>
      <c r="L2329" s="49"/>
      <c r="M2329" s="49"/>
      <c r="N2329" s="49"/>
      <c r="O2329" s="50"/>
      <c r="P2329" s="21"/>
    </row>
    <row r="2330" spans="1:16" x14ac:dyDescent="0.2">
      <c r="A2330" s="48"/>
      <c r="B2330" s="54"/>
      <c r="C2330" s="47"/>
      <c r="D2330" s="35"/>
      <c r="E2330" s="47"/>
      <c r="F2330" s="53"/>
      <c r="G2330" s="35"/>
      <c r="H2330" s="55"/>
      <c r="I2330" s="47"/>
      <c r="J2330" s="35"/>
      <c r="K2330" s="47"/>
      <c r="L2330" s="50"/>
      <c r="M2330" s="52"/>
      <c r="N2330" s="52"/>
      <c r="O2330" s="50"/>
    </row>
    <row r="2331" spans="1:16" x14ac:dyDescent="0.2">
      <c r="A2331" s="48"/>
      <c r="B2331" s="54"/>
      <c r="C2331" s="47"/>
      <c r="D2331" s="35"/>
      <c r="E2331" s="47"/>
      <c r="F2331" s="53"/>
      <c r="G2331" s="48"/>
      <c r="H2331" s="48"/>
      <c r="I2331" s="47"/>
      <c r="J2331" s="35"/>
      <c r="K2331" s="47"/>
      <c r="L2331" s="50"/>
      <c r="M2331" s="56"/>
      <c r="N2331" s="56"/>
      <c r="O2331" s="50"/>
    </row>
    <row r="2332" spans="1:16" x14ac:dyDescent="0.2">
      <c r="A2332" s="48"/>
      <c r="B2332" s="54"/>
      <c r="C2332" s="47"/>
      <c r="D2332" s="35"/>
      <c r="E2332" s="47"/>
      <c r="F2332" s="50"/>
      <c r="G2332" s="48"/>
      <c r="H2332" s="48"/>
      <c r="I2332" s="47"/>
      <c r="J2332" s="35"/>
      <c r="K2332" s="47"/>
      <c r="L2332" s="50"/>
      <c r="M2332" s="56"/>
      <c r="N2332" s="56"/>
      <c r="O2332" s="50"/>
    </row>
    <row r="2333" spans="1:16" x14ac:dyDescent="0.2">
      <c r="A2333" s="48"/>
      <c r="B2333" s="54"/>
      <c r="C2333" s="47"/>
      <c r="D2333" s="35"/>
      <c r="E2333" s="47"/>
      <c r="F2333" s="50"/>
      <c r="G2333" s="48"/>
      <c r="H2333" s="48"/>
      <c r="I2333" s="47"/>
      <c r="J2333" s="35"/>
      <c r="K2333" s="47"/>
      <c r="L2333" s="56"/>
      <c r="M2333" s="56"/>
      <c r="N2333" s="56"/>
      <c r="O2333" s="50"/>
    </row>
    <row r="2334" spans="1:16" x14ac:dyDescent="0.2">
      <c r="A2334" s="48"/>
      <c r="B2334" s="54"/>
      <c r="C2334" s="47"/>
      <c r="D2334" s="35"/>
      <c r="E2334" s="47"/>
      <c r="F2334" s="50"/>
      <c r="G2334" s="48"/>
      <c r="H2334" s="48"/>
      <c r="I2334" s="47"/>
      <c r="J2334" s="35"/>
      <c r="K2334" s="47"/>
      <c r="L2334" s="56"/>
      <c r="M2334" s="56"/>
      <c r="N2334" s="56"/>
      <c r="O2334" s="50"/>
    </row>
    <row r="2335" spans="1:16" x14ac:dyDescent="0.2">
      <c r="A2335" s="48"/>
      <c r="B2335" s="54"/>
      <c r="C2335" s="47"/>
      <c r="D2335" s="35"/>
      <c r="E2335" s="47"/>
      <c r="F2335" s="50"/>
      <c r="G2335" s="48"/>
      <c r="H2335" s="48"/>
      <c r="I2335" s="47"/>
      <c r="J2335" s="35"/>
      <c r="K2335" s="47"/>
      <c r="L2335" s="56"/>
      <c r="M2335" s="56"/>
      <c r="N2335" s="56"/>
      <c r="O2335" s="50"/>
    </row>
    <row r="2336" spans="1:16" x14ac:dyDescent="0.2">
      <c r="A2336" s="48"/>
      <c r="B2336" s="54"/>
      <c r="C2336" s="47"/>
      <c r="D2336" s="35"/>
      <c r="E2336" s="47"/>
      <c r="F2336" s="47"/>
      <c r="G2336" s="48"/>
      <c r="H2336" s="48"/>
      <c r="I2336" s="47"/>
      <c r="J2336" s="35"/>
      <c r="K2336" s="47"/>
      <c r="L2336" s="56"/>
      <c r="M2336" s="56"/>
      <c r="N2336" s="56"/>
      <c r="O2336" s="50"/>
    </row>
    <row r="2337" spans="1:16" x14ac:dyDescent="0.2">
      <c r="A2337" s="48"/>
      <c r="B2337" s="54"/>
      <c r="C2337" s="47"/>
      <c r="D2337" s="35"/>
      <c r="E2337" s="47"/>
      <c r="F2337" s="47"/>
      <c r="G2337" s="48"/>
      <c r="H2337" s="48"/>
      <c r="I2337" s="47"/>
      <c r="J2337" s="35"/>
      <c r="K2337" s="47"/>
      <c r="L2337" s="52"/>
      <c r="M2337" s="56"/>
      <c r="N2337" s="56"/>
      <c r="O2337" s="50"/>
    </row>
    <row r="2338" spans="1:16" x14ac:dyDescent="0.2">
      <c r="A2338" s="48"/>
      <c r="B2338" s="54"/>
      <c r="C2338" s="47"/>
      <c r="D2338" s="35"/>
      <c r="E2338" s="47"/>
      <c r="F2338" s="47"/>
      <c r="G2338" s="48"/>
      <c r="H2338" s="48"/>
      <c r="I2338" s="47"/>
      <c r="J2338" s="35"/>
      <c r="K2338" s="47"/>
      <c r="L2338" s="49"/>
      <c r="M2338" s="49"/>
      <c r="N2338" s="49"/>
      <c r="O2338" s="50"/>
      <c r="P2338" s="21"/>
    </row>
    <row r="2339" spans="1:16" x14ac:dyDescent="0.2">
      <c r="A2339" s="48"/>
      <c r="B2339" s="54"/>
      <c r="C2339" s="47"/>
      <c r="D2339" s="35"/>
      <c r="E2339" s="47"/>
      <c r="F2339" s="47"/>
      <c r="G2339" s="47"/>
      <c r="H2339" s="48"/>
      <c r="I2339" s="47"/>
      <c r="J2339" s="35"/>
      <c r="K2339" s="47"/>
      <c r="L2339" s="49"/>
      <c r="M2339" s="49"/>
      <c r="N2339" s="49"/>
      <c r="O2339" s="50"/>
      <c r="P2339" s="21"/>
    </row>
    <row r="2340" spans="1:16" x14ac:dyDescent="0.2">
      <c r="A2340" s="48"/>
      <c r="B2340" s="54"/>
      <c r="C2340" s="47"/>
      <c r="D2340" s="35"/>
      <c r="E2340" s="47"/>
      <c r="F2340" s="47"/>
      <c r="G2340" s="47"/>
      <c r="H2340" s="48"/>
      <c r="I2340" s="47"/>
      <c r="J2340" s="35"/>
      <c r="K2340" s="47"/>
      <c r="L2340" s="49"/>
      <c r="M2340" s="49"/>
      <c r="N2340" s="49"/>
      <c r="O2340" s="50"/>
      <c r="P2340" s="21"/>
    </row>
    <row r="2341" spans="1:16" x14ac:dyDescent="0.2">
      <c r="A2341" s="48"/>
      <c r="B2341" s="54"/>
      <c r="C2341" s="47"/>
      <c r="D2341" s="35"/>
      <c r="E2341" s="47"/>
      <c r="F2341" s="47"/>
      <c r="G2341" s="47"/>
      <c r="H2341" s="48"/>
      <c r="I2341" s="47"/>
      <c r="J2341" s="35"/>
      <c r="K2341" s="35"/>
      <c r="L2341" s="49"/>
      <c r="M2341" s="49"/>
      <c r="N2341" s="49"/>
      <c r="O2341" s="50"/>
      <c r="P2341" s="21"/>
    </row>
    <row r="2342" spans="1:16" x14ac:dyDescent="0.2">
      <c r="A2342" s="48"/>
      <c r="B2342" s="54"/>
      <c r="C2342" s="47"/>
      <c r="D2342" s="35"/>
      <c r="E2342" s="47"/>
      <c r="F2342" s="35"/>
      <c r="G2342" s="47"/>
      <c r="H2342" s="48"/>
      <c r="I2342" s="47"/>
      <c r="J2342" s="35"/>
      <c r="K2342" s="47"/>
      <c r="L2342" s="49"/>
      <c r="M2342" s="49"/>
      <c r="N2342" s="49"/>
      <c r="O2342" s="50"/>
      <c r="P2342" s="21"/>
    </row>
    <row r="2343" spans="1:16" x14ac:dyDescent="0.2">
      <c r="A2343" s="51"/>
      <c r="B2343" s="58"/>
      <c r="C2343" s="59"/>
      <c r="D2343" s="50"/>
      <c r="E2343" s="50"/>
      <c r="F2343" s="50"/>
      <c r="G2343" s="47"/>
      <c r="H2343" s="48"/>
      <c r="I2343" s="47"/>
      <c r="J2343" s="35"/>
      <c r="K2343" s="47"/>
      <c r="L2343" s="50"/>
      <c r="M2343" s="50"/>
      <c r="N2343" s="50"/>
      <c r="O2343" s="50"/>
    </row>
    <row r="2344" spans="1:16" x14ac:dyDescent="0.2">
      <c r="A2344" s="51"/>
      <c r="B2344" s="58"/>
      <c r="C2344" s="59"/>
      <c r="D2344" s="50"/>
      <c r="E2344" s="50"/>
      <c r="F2344" s="35"/>
      <c r="G2344" s="35"/>
      <c r="H2344" s="35"/>
      <c r="I2344" s="47"/>
      <c r="J2344" s="35"/>
      <c r="K2344" s="47"/>
      <c r="L2344" s="50"/>
      <c r="M2344" s="50"/>
      <c r="N2344" s="50"/>
      <c r="O2344" s="50"/>
    </row>
    <row r="2345" spans="1:16" x14ac:dyDescent="0.2">
      <c r="A2345" s="51"/>
      <c r="B2345" s="58"/>
      <c r="C2345" s="59"/>
      <c r="D2345" s="50"/>
      <c r="E2345" s="50"/>
      <c r="F2345" s="50"/>
      <c r="G2345" s="50"/>
      <c r="H2345" s="59"/>
      <c r="I2345" s="50"/>
      <c r="J2345" s="50"/>
      <c r="K2345" s="50"/>
      <c r="L2345" s="50"/>
      <c r="M2345" s="50"/>
      <c r="N2345" s="50"/>
      <c r="O2345" s="50"/>
    </row>
    <row r="2346" spans="1:16" ht="15" x14ac:dyDescent="0.2">
      <c r="A2346" s="57"/>
      <c r="B2346" s="60"/>
      <c r="C2346" s="63"/>
      <c r="D2346" s="53"/>
      <c r="E2346" s="53"/>
      <c r="F2346" s="148"/>
      <c r="G2346" s="148"/>
      <c r="H2346" s="57"/>
      <c r="I2346" s="57"/>
      <c r="J2346" s="57"/>
      <c r="K2346" s="57"/>
      <c r="L2346" s="56"/>
      <c r="M2346" s="56"/>
      <c r="N2346" s="56"/>
      <c r="O2346" s="50"/>
    </row>
    <row r="2347" spans="1:16" x14ac:dyDescent="0.2">
      <c r="A2347" s="149"/>
      <c r="B2347" s="149"/>
      <c r="C2347" s="149"/>
      <c r="D2347" s="149"/>
      <c r="E2347" s="149"/>
      <c r="F2347" s="50"/>
      <c r="G2347" s="149"/>
      <c r="H2347" s="149"/>
      <c r="I2347" s="149"/>
      <c r="J2347" s="149"/>
      <c r="K2347" s="149"/>
      <c r="L2347" s="61"/>
      <c r="M2347" s="61"/>
      <c r="N2347" s="49"/>
      <c r="O2347" s="50"/>
    </row>
    <row r="2348" spans="1:16" x14ac:dyDescent="0.2">
      <c r="A2348" s="35"/>
      <c r="B2348" s="47"/>
      <c r="C2348" s="35"/>
      <c r="D2348" s="35"/>
      <c r="E2348" s="35"/>
      <c r="F2348" s="35"/>
      <c r="G2348" s="34"/>
      <c r="H2348" s="34"/>
      <c r="I2348" s="47"/>
      <c r="J2348" s="35"/>
      <c r="K2348" s="47"/>
      <c r="L2348" s="49"/>
      <c r="M2348" s="49"/>
      <c r="N2348" s="49"/>
      <c r="O2348" s="50"/>
      <c r="P2348" s="21"/>
    </row>
    <row r="2349" spans="1:16" x14ac:dyDescent="0.2">
      <c r="A2349" s="35"/>
      <c r="B2349" s="47"/>
      <c r="C2349" s="47"/>
      <c r="D2349" s="35"/>
      <c r="E2349" s="47"/>
      <c r="F2349" s="35"/>
      <c r="G2349" s="50"/>
      <c r="H2349" s="50"/>
      <c r="I2349" s="47"/>
      <c r="J2349" s="35"/>
      <c r="K2349" s="47"/>
      <c r="L2349" s="49"/>
      <c r="M2349" s="49"/>
      <c r="N2349" s="49"/>
      <c r="O2349" s="51"/>
      <c r="P2349" s="21"/>
    </row>
    <row r="2350" spans="1:16" x14ac:dyDescent="0.2">
      <c r="A2350" s="35"/>
      <c r="B2350" s="47"/>
      <c r="C2350" s="47"/>
      <c r="D2350" s="35"/>
      <c r="E2350" s="47"/>
      <c r="F2350" s="35"/>
      <c r="G2350" s="50"/>
      <c r="H2350" s="50"/>
      <c r="I2350" s="47"/>
      <c r="J2350" s="35"/>
      <c r="K2350" s="47"/>
      <c r="L2350" s="49"/>
      <c r="M2350" s="49"/>
      <c r="N2350" s="49"/>
      <c r="O2350" s="51"/>
      <c r="P2350" s="21"/>
    </row>
    <row r="2351" spans="1:16" x14ac:dyDescent="0.2">
      <c r="A2351" s="35"/>
      <c r="B2351" s="47"/>
      <c r="C2351" s="47"/>
      <c r="D2351" s="35"/>
      <c r="E2351" s="47"/>
      <c r="F2351" s="35"/>
      <c r="G2351" s="34"/>
      <c r="H2351" s="34"/>
      <c r="I2351" s="47"/>
      <c r="J2351" s="35"/>
      <c r="K2351" s="47"/>
      <c r="L2351" s="49"/>
      <c r="M2351" s="49"/>
      <c r="N2351" s="49"/>
      <c r="O2351" s="51"/>
      <c r="P2351" s="21"/>
    </row>
    <row r="2352" spans="1:16" x14ac:dyDescent="0.2">
      <c r="A2352" s="35"/>
      <c r="B2352" s="47"/>
      <c r="C2352" s="47"/>
      <c r="D2352" s="35"/>
      <c r="E2352" s="47"/>
      <c r="F2352" s="35"/>
      <c r="G2352" s="34"/>
      <c r="H2352" s="34"/>
      <c r="I2352" s="47"/>
      <c r="J2352" s="35"/>
      <c r="K2352" s="47"/>
      <c r="L2352" s="49"/>
      <c r="M2352" s="49"/>
      <c r="N2352" s="49"/>
      <c r="O2352" s="51"/>
      <c r="P2352" s="21"/>
    </row>
    <row r="2353" spans="1:16" x14ac:dyDescent="0.2">
      <c r="A2353" s="35"/>
      <c r="B2353" s="47"/>
      <c r="C2353" s="47"/>
      <c r="D2353" s="35"/>
      <c r="E2353" s="47"/>
      <c r="F2353" s="35"/>
      <c r="G2353" s="34"/>
      <c r="H2353" s="34"/>
      <c r="I2353" s="47"/>
      <c r="J2353" s="35"/>
      <c r="K2353" s="47"/>
      <c r="L2353" s="49"/>
      <c r="M2353" s="49"/>
      <c r="N2353" s="49"/>
      <c r="O2353" s="51"/>
      <c r="P2353" s="21"/>
    </row>
    <row r="2354" spans="1:16" x14ac:dyDescent="0.2">
      <c r="A2354" s="35"/>
      <c r="B2354" s="47"/>
      <c r="C2354" s="47"/>
      <c r="D2354" s="35"/>
      <c r="E2354" s="47"/>
      <c r="F2354" s="50"/>
      <c r="G2354" s="34"/>
      <c r="H2354" s="34"/>
      <c r="I2354" s="47"/>
      <c r="J2354" s="35"/>
      <c r="K2354" s="47"/>
      <c r="L2354" s="49"/>
      <c r="M2354" s="49"/>
      <c r="N2354" s="49"/>
      <c r="O2354" s="51"/>
      <c r="P2354" s="21"/>
    </row>
    <row r="2355" spans="1:16" x14ac:dyDescent="0.2">
      <c r="A2355" s="35"/>
      <c r="B2355" s="47"/>
      <c r="C2355" s="47"/>
      <c r="D2355" s="35"/>
      <c r="E2355" s="47"/>
      <c r="F2355" s="50"/>
      <c r="G2355" s="34"/>
      <c r="H2355" s="34"/>
      <c r="I2355" s="47"/>
      <c r="J2355" s="35"/>
      <c r="K2355" s="47"/>
      <c r="L2355" s="49"/>
      <c r="M2355" s="49"/>
      <c r="N2355" s="49"/>
      <c r="O2355" s="51"/>
      <c r="P2355" s="21"/>
    </row>
    <row r="2356" spans="1:16" x14ac:dyDescent="0.2">
      <c r="A2356" s="35"/>
      <c r="B2356" s="47"/>
      <c r="C2356" s="47"/>
      <c r="D2356" s="35"/>
      <c r="E2356" s="47"/>
      <c r="F2356" s="50"/>
      <c r="G2356" s="34"/>
      <c r="H2356" s="34"/>
      <c r="I2356" s="47"/>
      <c r="J2356" s="35"/>
      <c r="K2356" s="47"/>
      <c r="L2356" s="52"/>
      <c r="M2356" s="52"/>
      <c r="N2356" s="52"/>
      <c r="O2356" s="51"/>
      <c r="P2356" s="21"/>
    </row>
    <row r="2357" spans="1:16" x14ac:dyDescent="0.2">
      <c r="A2357" s="35"/>
      <c r="B2357" s="47"/>
      <c r="C2357" s="47"/>
      <c r="D2357" s="35"/>
      <c r="E2357" s="47"/>
      <c r="F2357" s="35"/>
      <c r="G2357" s="34"/>
      <c r="H2357" s="34"/>
      <c r="I2357" s="47"/>
      <c r="J2357" s="35"/>
      <c r="K2357" s="47"/>
      <c r="L2357" s="49"/>
      <c r="M2357" s="49"/>
      <c r="N2357" s="49"/>
      <c r="O2357" s="51"/>
      <c r="P2357" s="21"/>
    </row>
    <row r="2358" spans="1:16" x14ac:dyDescent="0.2">
      <c r="A2358" s="35"/>
      <c r="B2358" s="47"/>
      <c r="C2358" s="47"/>
      <c r="D2358" s="35"/>
      <c r="E2358" s="47"/>
      <c r="F2358" s="35"/>
      <c r="G2358" s="34"/>
      <c r="H2358" s="34"/>
      <c r="I2358" s="47"/>
      <c r="J2358" s="35"/>
      <c r="K2358" s="47"/>
      <c r="L2358" s="52"/>
      <c r="M2358" s="52"/>
      <c r="N2358" s="52"/>
      <c r="O2358" s="51"/>
      <c r="P2358" s="21"/>
    </row>
    <row r="2359" spans="1:16" x14ac:dyDescent="0.2">
      <c r="A2359" s="35"/>
      <c r="B2359" s="47"/>
      <c r="C2359" s="47"/>
      <c r="D2359" s="35"/>
      <c r="E2359" s="47"/>
      <c r="F2359" s="35"/>
      <c r="G2359" s="35"/>
      <c r="H2359" s="35"/>
      <c r="I2359" s="47"/>
      <c r="J2359" s="35"/>
      <c r="K2359" s="47"/>
      <c r="L2359" s="52"/>
      <c r="M2359" s="52"/>
      <c r="N2359" s="52"/>
      <c r="O2359" s="51"/>
      <c r="P2359" s="21"/>
    </row>
    <row r="2360" spans="1:16" x14ac:dyDescent="0.2">
      <c r="A2360" s="35"/>
      <c r="B2360" s="47"/>
      <c r="C2360" s="47"/>
      <c r="D2360" s="35"/>
      <c r="E2360" s="47"/>
      <c r="F2360" s="35"/>
      <c r="G2360" s="34"/>
      <c r="H2360" s="34"/>
      <c r="I2360" s="47"/>
      <c r="J2360" s="35"/>
      <c r="K2360" s="47"/>
      <c r="L2360" s="49"/>
      <c r="M2360" s="49"/>
      <c r="N2360" s="49"/>
      <c r="O2360" s="50"/>
      <c r="P2360" s="21"/>
    </row>
    <row r="2361" spans="1:16" x14ac:dyDescent="0.2">
      <c r="A2361" s="35"/>
      <c r="B2361" s="47"/>
      <c r="C2361" s="47"/>
      <c r="D2361" s="35"/>
      <c r="E2361" s="47"/>
      <c r="F2361" s="53"/>
      <c r="G2361" s="34"/>
      <c r="H2361" s="34"/>
      <c r="I2361" s="47"/>
      <c r="J2361" s="35"/>
      <c r="K2361" s="47"/>
      <c r="L2361" s="49"/>
      <c r="M2361" s="49"/>
      <c r="N2361" s="49"/>
      <c r="O2361" s="50"/>
      <c r="P2361" s="21"/>
    </row>
    <row r="2362" spans="1:16" x14ac:dyDescent="0.2">
      <c r="A2362" s="35"/>
      <c r="B2362" s="47"/>
      <c r="C2362" s="47"/>
      <c r="D2362" s="35"/>
      <c r="E2362" s="47"/>
      <c r="F2362" s="53"/>
      <c r="G2362" s="35"/>
      <c r="H2362" s="35"/>
      <c r="I2362" s="47"/>
      <c r="J2362" s="35"/>
      <c r="K2362" s="47"/>
      <c r="L2362" s="49"/>
      <c r="M2362" s="49"/>
      <c r="N2362" s="49"/>
      <c r="O2362" s="50"/>
      <c r="P2362" s="21"/>
    </row>
    <row r="2363" spans="1:16" x14ac:dyDescent="0.2">
      <c r="A2363" s="48"/>
      <c r="B2363" s="54"/>
      <c r="C2363" s="47"/>
      <c r="D2363" s="35"/>
      <c r="E2363" s="47"/>
      <c r="F2363" s="53"/>
      <c r="G2363" s="35"/>
      <c r="H2363" s="35"/>
      <c r="I2363" s="47"/>
      <c r="J2363" s="35"/>
      <c r="K2363" s="47"/>
      <c r="L2363" s="49"/>
      <c r="M2363" s="49"/>
      <c r="N2363" s="49"/>
      <c r="O2363" s="50"/>
      <c r="P2363" s="21"/>
    </row>
    <row r="2364" spans="1:16" x14ac:dyDescent="0.2">
      <c r="A2364" s="48"/>
      <c r="B2364" s="54"/>
      <c r="C2364" s="47"/>
      <c r="D2364" s="35"/>
      <c r="E2364" s="47"/>
      <c r="F2364" s="53"/>
      <c r="G2364" s="35"/>
      <c r="H2364" s="55"/>
      <c r="I2364" s="47"/>
      <c r="J2364" s="35"/>
      <c r="K2364" s="47"/>
      <c r="L2364" s="50"/>
      <c r="M2364" s="52"/>
      <c r="N2364" s="52"/>
      <c r="O2364" s="50"/>
    </row>
    <row r="2365" spans="1:16" x14ac:dyDescent="0.2">
      <c r="A2365" s="48"/>
      <c r="B2365" s="54"/>
      <c r="C2365" s="47"/>
      <c r="D2365" s="35"/>
      <c r="E2365" s="47"/>
      <c r="F2365" s="53"/>
      <c r="G2365" s="48"/>
      <c r="H2365" s="48"/>
      <c r="I2365" s="47"/>
      <c r="J2365" s="35"/>
      <c r="K2365" s="47"/>
      <c r="L2365" s="50"/>
      <c r="M2365" s="56"/>
      <c r="N2365" s="56"/>
      <c r="O2365" s="50"/>
    </row>
    <row r="2366" spans="1:16" x14ac:dyDescent="0.2">
      <c r="A2366" s="48"/>
      <c r="B2366" s="54"/>
      <c r="C2366" s="47"/>
      <c r="D2366" s="35"/>
      <c r="E2366" s="47"/>
      <c r="F2366" s="50"/>
      <c r="G2366" s="48"/>
      <c r="H2366" s="48"/>
      <c r="I2366" s="47"/>
      <c r="J2366" s="35"/>
      <c r="K2366" s="47"/>
      <c r="L2366" s="50"/>
      <c r="M2366" s="56"/>
      <c r="N2366" s="56"/>
      <c r="O2366" s="50"/>
    </row>
    <row r="2367" spans="1:16" x14ac:dyDescent="0.2">
      <c r="A2367" s="48"/>
      <c r="B2367" s="54"/>
      <c r="C2367" s="47"/>
      <c r="D2367" s="35"/>
      <c r="E2367" s="47"/>
      <c r="F2367" s="50"/>
      <c r="G2367" s="48"/>
      <c r="H2367" s="48"/>
      <c r="I2367" s="47"/>
      <c r="J2367" s="35"/>
      <c r="K2367" s="47"/>
      <c r="L2367" s="56"/>
      <c r="M2367" s="56"/>
      <c r="N2367" s="56"/>
      <c r="O2367" s="50"/>
    </row>
    <row r="2368" spans="1:16" x14ac:dyDescent="0.2">
      <c r="A2368" s="48"/>
      <c r="B2368" s="54"/>
      <c r="C2368" s="47"/>
      <c r="D2368" s="35"/>
      <c r="E2368" s="47"/>
      <c r="F2368" s="50"/>
      <c r="G2368" s="48"/>
      <c r="H2368" s="48"/>
      <c r="I2368" s="47"/>
      <c r="J2368" s="35"/>
      <c r="K2368" s="47"/>
      <c r="L2368" s="56"/>
      <c r="M2368" s="56"/>
      <c r="N2368" s="56"/>
      <c r="O2368" s="50"/>
    </row>
    <row r="2369" spans="1:16" x14ac:dyDescent="0.2">
      <c r="A2369" s="48"/>
      <c r="B2369" s="54"/>
      <c r="C2369" s="47"/>
      <c r="D2369" s="35"/>
      <c r="E2369" s="47"/>
      <c r="F2369" s="50"/>
      <c r="G2369" s="48"/>
      <c r="H2369" s="48"/>
      <c r="I2369" s="47"/>
      <c r="J2369" s="35"/>
      <c r="K2369" s="47"/>
      <c r="L2369" s="56"/>
      <c r="M2369" s="56"/>
      <c r="N2369" s="56"/>
      <c r="O2369" s="50"/>
    </row>
    <row r="2370" spans="1:16" x14ac:dyDescent="0.2">
      <c r="A2370" s="48"/>
      <c r="B2370" s="54"/>
      <c r="C2370" s="47"/>
      <c r="D2370" s="35"/>
      <c r="E2370" s="47"/>
      <c r="F2370" s="47"/>
      <c r="G2370" s="48"/>
      <c r="H2370" s="48"/>
      <c r="I2370" s="47"/>
      <c r="J2370" s="35"/>
      <c r="K2370" s="47"/>
      <c r="L2370" s="56"/>
      <c r="M2370" s="56"/>
      <c r="N2370" s="56"/>
      <c r="O2370" s="50"/>
    </row>
    <row r="2371" spans="1:16" x14ac:dyDescent="0.2">
      <c r="A2371" s="48"/>
      <c r="B2371" s="54"/>
      <c r="C2371" s="47"/>
      <c r="D2371" s="35"/>
      <c r="E2371" s="47"/>
      <c r="F2371" s="47"/>
      <c r="G2371" s="48"/>
      <c r="H2371" s="48"/>
      <c r="I2371" s="47"/>
      <c r="J2371" s="35"/>
      <c r="K2371" s="47"/>
      <c r="L2371" s="52"/>
      <c r="M2371" s="56"/>
      <c r="N2371" s="56"/>
      <c r="O2371" s="50"/>
    </row>
    <row r="2372" spans="1:16" x14ac:dyDescent="0.2">
      <c r="A2372" s="48"/>
      <c r="B2372" s="54"/>
      <c r="C2372" s="47"/>
      <c r="D2372" s="35"/>
      <c r="E2372" s="47"/>
      <c r="F2372" s="47"/>
      <c r="G2372" s="48"/>
      <c r="H2372" s="48"/>
      <c r="I2372" s="47"/>
      <c r="J2372" s="35"/>
      <c r="K2372" s="47"/>
      <c r="L2372" s="49"/>
      <c r="M2372" s="49"/>
      <c r="N2372" s="49"/>
      <c r="O2372" s="50"/>
      <c r="P2372" s="21"/>
    </row>
    <row r="2373" spans="1:16" x14ac:dyDescent="0.2">
      <c r="A2373" s="48"/>
      <c r="B2373" s="54"/>
      <c r="C2373" s="47"/>
      <c r="D2373" s="35"/>
      <c r="E2373" s="47"/>
      <c r="F2373" s="47"/>
      <c r="G2373" s="47"/>
      <c r="H2373" s="48"/>
      <c r="I2373" s="47"/>
      <c r="J2373" s="35"/>
      <c r="K2373" s="47"/>
      <c r="L2373" s="49"/>
      <c r="M2373" s="49"/>
      <c r="N2373" s="49"/>
      <c r="O2373" s="50"/>
      <c r="P2373" s="21"/>
    </row>
    <row r="2374" spans="1:16" x14ac:dyDescent="0.2">
      <c r="A2374" s="48"/>
      <c r="B2374" s="54"/>
      <c r="C2374" s="47"/>
      <c r="D2374" s="35"/>
      <c r="E2374" s="47"/>
      <c r="F2374" s="47"/>
      <c r="G2374" s="47"/>
      <c r="H2374" s="48"/>
      <c r="I2374" s="47"/>
      <c r="J2374" s="35"/>
      <c r="K2374" s="47"/>
      <c r="L2374" s="49"/>
      <c r="M2374" s="49"/>
      <c r="N2374" s="49"/>
      <c r="O2374" s="50"/>
      <c r="P2374" s="21"/>
    </row>
    <row r="2375" spans="1:16" x14ac:dyDescent="0.2">
      <c r="A2375" s="48"/>
      <c r="B2375" s="54"/>
      <c r="C2375" s="47"/>
      <c r="D2375" s="35"/>
      <c r="E2375" s="47"/>
      <c r="F2375" s="47"/>
      <c r="G2375" s="47"/>
      <c r="H2375" s="48"/>
      <c r="I2375" s="47"/>
      <c r="J2375" s="35"/>
      <c r="K2375" s="35"/>
      <c r="L2375" s="49"/>
      <c r="M2375" s="49"/>
      <c r="N2375" s="49"/>
      <c r="O2375" s="50"/>
      <c r="P2375" s="21"/>
    </row>
    <row r="2376" spans="1:16" x14ac:dyDescent="0.2">
      <c r="A2376" s="48"/>
      <c r="B2376" s="54"/>
      <c r="C2376" s="47"/>
      <c r="D2376" s="35"/>
      <c r="E2376" s="47"/>
      <c r="F2376" s="35"/>
      <c r="G2376" s="47"/>
      <c r="H2376" s="48"/>
      <c r="I2376" s="47"/>
      <c r="J2376" s="35"/>
      <c r="K2376" s="47"/>
      <c r="L2376" s="49"/>
      <c r="M2376" s="49"/>
      <c r="N2376" s="49"/>
      <c r="O2376" s="50"/>
      <c r="P2376" s="21"/>
    </row>
    <row r="2377" spans="1:16" x14ac:dyDescent="0.2">
      <c r="A2377" s="51"/>
      <c r="B2377" s="58"/>
      <c r="C2377" s="59"/>
      <c r="D2377" s="50"/>
      <c r="E2377" s="50"/>
      <c r="F2377" s="50"/>
      <c r="G2377" s="47"/>
      <c r="H2377" s="48"/>
      <c r="I2377" s="47"/>
      <c r="J2377" s="35"/>
      <c r="K2377" s="47"/>
      <c r="L2377" s="50"/>
      <c r="M2377" s="50"/>
      <c r="N2377" s="50"/>
      <c r="O2377" s="50"/>
    </row>
    <row r="2378" spans="1:16" x14ac:dyDescent="0.2">
      <c r="A2378" s="51"/>
      <c r="B2378" s="58"/>
      <c r="C2378" s="59"/>
      <c r="D2378" s="50"/>
      <c r="E2378" s="50"/>
      <c r="F2378" s="35"/>
      <c r="G2378" s="35"/>
      <c r="H2378" s="35"/>
      <c r="I2378" s="47"/>
      <c r="J2378" s="35"/>
      <c r="K2378" s="47"/>
      <c r="L2378" s="50"/>
      <c r="M2378" s="50"/>
      <c r="N2378" s="50"/>
      <c r="O2378" s="50"/>
    </row>
    <row r="2379" spans="1:16" x14ac:dyDescent="0.2">
      <c r="A2379" s="51"/>
      <c r="B2379" s="58"/>
      <c r="C2379" s="59"/>
      <c r="D2379" s="50"/>
      <c r="E2379" s="50"/>
      <c r="F2379" s="50"/>
      <c r="G2379" s="50"/>
      <c r="H2379" s="59"/>
      <c r="I2379" s="50"/>
      <c r="J2379" s="50"/>
      <c r="K2379" s="50"/>
      <c r="L2379" s="50"/>
      <c r="M2379" s="50"/>
      <c r="N2379" s="50"/>
      <c r="O2379" s="50"/>
    </row>
    <row r="2380" spans="1:16" x14ac:dyDescent="0.2">
      <c r="A2380" s="51"/>
      <c r="B2380" s="58"/>
      <c r="C2380" s="59"/>
      <c r="D2380" s="50"/>
      <c r="E2380" s="50"/>
      <c r="F2380" s="50"/>
      <c r="G2380" s="50"/>
      <c r="H2380" s="59"/>
      <c r="I2380" s="50"/>
      <c r="J2380" s="50"/>
      <c r="K2380" s="50"/>
      <c r="L2380" s="50"/>
      <c r="M2380" s="50"/>
      <c r="N2380" s="50"/>
      <c r="O2380" s="50"/>
    </row>
    <row r="2381" spans="1:16" ht="15" x14ac:dyDescent="0.2">
      <c r="A2381" s="57"/>
      <c r="B2381" s="60"/>
      <c r="C2381" s="63"/>
      <c r="D2381" s="53"/>
      <c r="E2381" s="53"/>
      <c r="F2381" s="148"/>
      <c r="G2381" s="148"/>
      <c r="H2381" s="57"/>
      <c r="I2381" s="57"/>
      <c r="J2381" s="57"/>
      <c r="K2381" s="57"/>
      <c r="L2381" s="56"/>
      <c r="M2381" s="56"/>
      <c r="N2381" s="56"/>
      <c r="O2381" s="50"/>
    </row>
    <row r="2382" spans="1:16" x14ac:dyDescent="0.2">
      <c r="A2382" s="149"/>
      <c r="B2382" s="149"/>
      <c r="C2382" s="149"/>
      <c r="D2382" s="149"/>
      <c r="E2382" s="149"/>
      <c r="F2382" s="50"/>
      <c r="G2382" s="149"/>
      <c r="H2382" s="149"/>
      <c r="I2382" s="149"/>
      <c r="J2382" s="149"/>
      <c r="K2382" s="149"/>
      <c r="L2382" s="61"/>
      <c r="M2382" s="61"/>
      <c r="N2382" s="49"/>
      <c r="O2382" s="50"/>
    </row>
    <row r="2383" spans="1:16" x14ac:dyDescent="0.2">
      <c r="A2383" s="35"/>
      <c r="B2383" s="47"/>
      <c r="C2383" s="35"/>
      <c r="D2383" s="35"/>
      <c r="E2383" s="35"/>
      <c r="F2383" s="35"/>
      <c r="G2383" s="34"/>
      <c r="H2383" s="34"/>
      <c r="I2383" s="47"/>
      <c r="J2383" s="35"/>
      <c r="K2383" s="47"/>
      <c r="L2383" s="49"/>
      <c r="M2383" s="49"/>
      <c r="N2383" s="49"/>
      <c r="O2383" s="50"/>
      <c r="P2383" s="21"/>
    </row>
    <row r="2384" spans="1:16" x14ac:dyDescent="0.2">
      <c r="A2384" s="35"/>
      <c r="B2384" s="47"/>
      <c r="C2384" s="47"/>
      <c r="D2384" s="35"/>
      <c r="E2384" s="47"/>
      <c r="F2384" s="35"/>
      <c r="G2384" s="50"/>
      <c r="H2384" s="50"/>
      <c r="I2384" s="47"/>
      <c r="J2384" s="35"/>
      <c r="K2384" s="47"/>
      <c r="L2384" s="49"/>
      <c r="M2384" s="49"/>
      <c r="N2384" s="49"/>
      <c r="O2384" s="51"/>
      <c r="P2384" s="21"/>
    </row>
    <row r="2385" spans="1:16" x14ac:dyDescent="0.2">
      <c r="A2385" s="35"/>
      <c r="B2385" s="47"/>
      <c r="C2385" s="47"/>
      <c r="D2385" s="35"/>
      <c r="E2385" s="47"/>
      <c r="F2385" s="35"/>
      <c r="G2385" s="50"/>
      <c r="H2385" s="50"/>
      <c r="I2385" s="47"/>
      <c r="J2385" s="35"/>
      <c r="K2385" s="47"/>
      <c r="L2385" s="49"/>
      <c r="M2385" s="49"/>
      <c r="N2385" s="49"/>
      <c r="O2385" s="51"/>
      <c r="P2385" s="21"/>
    </row>
    <row r="2386" spans="1:16" x14ac:dyDescent="0.2">
      <c r="A2386" s="35"/>
      <c r="B2386" s="47"/>
      <c r="C2386" s="47"/>
      <c r="D2386" s="35"/>
      <c r="E2386" s="47"/>
      <c r="F2386" s="35"/>
      <c r="G2386" s="34"/>
      <c r="H2386" s="34"/>
      <c r="I2386" s="47"/>
      <c r="J2386" s="35"/>
      <c r="K2386" s="47"/>
      <c r="L2386" s="49"/>
      <c r="M2386" s="49"/>
      <c r="N2386" s="49"/>
      <c r="O2386" s="51"/>
      <c r="P2386" s="21"/>
    </row>
    <row r="2387" spans="1:16" x14ac:dyDescent="0.2">
      <c r="A2387" s="35"/>
      <c r="B2387" s="47"/>
      <c r="C2387" s="47"/>
      <c r="D2387" s="35"/>
      <c r="E2387" s="47"/>
      <c r="F2387" s="35"/>
      <c r="G2387" s="34"/>
      <c r="H2387" s="34"/>
      <c r="I2387" s="47"/>
      <c r="J2387" s="35"/>
      <c r="K2387" s="47"/>
      <c r="L2387" s="49"/>
      <c r="M2387" s="49"/>
      <c r="N2387" s="49"/>
      <c r="O2387" s="51"/>
      <c r="P2387" s="21"/>
    </row>
    <row r="2388" spans="1:16" x14ac:dyDescent="0.2">
      <c r="A2388" s="35"/>
      <c r="B2388" s="47"/>
      <c r="C2388" s="47"/>
      <c r="D2388" s="35"/>
      <c r="E2388" s="47"/>
      <c r="F2388" s="35"/>
      <c r="G2388" s="34"/>
      <c r="H2388" s="34"/>
      <c r="I2388" s="47"/>
      <c r="J2388" s="35"/>
      <c r="K2388" s="47"/>
      <c r="L2388" s="49"/>
      <c r="M2388" s="49"/>
      <c r="N2388" s="49"/>
      <c r="O2388" s="51"/>
      <c r="P2388" s="21"/>
    </row>
    <row r="2389" spans="1:16" x14ac:dyDescent="0.2">
      <c r="A2389" s="35"/>
      <c r="B2389" s="47"/>
      <c r="C2389" s="47"/>
      <c r="D2389" s="35"/>
      <c r="E2389" s="47"/>
      <c r="F2389" s="50"/>
      <c r="G2389" s="34"/>
      <c r="H2389" s="34"/>
      <c r="I2389" s="47"/>
      <c r="J2389" s="35"/>
      <c r="K2389" s="47"/>
      <c r="L2389" s="49"/>
      <c r="M2389" s="49"/>
      <c r="N2389" s="49"/>
      <c r="O2389" s="51"/>
      <c r="P2389" s="21"/>
    </row>
    <row r="2390" spans="1:16" x14ac:dyDescent="0.2">
      <c r="A2390" s="35"/>
      <c r="B2390" s="47"/>
      <c r="C2390" s="47"/>
      <c r="D2390" s="35"/>
      <c r="E2390" s="47"/>
      <c r="F2390" s="50"/>
      <c r="G2390" s="34"/>
      <c r="H2390" s="34"/>
      <c r="I2390" s="47"/>
      <c r="J2390" s="35"/>
      <c r="K2390" s="47"/>
      <c r="L2390" s="49"/>
      <c r="M2390" s="49"/>
      <c r="N2390" s="49"/>
      <c r="O2390" s="51"/>
      <c r="P2390" s="21"/>
    </row>
    <row r="2391" spans="1:16" x14ac:dyDescent="0.2">
      <c r="A2391" s="35"/>
      <c r="B2391" s="47"/>
      <c r="C2391" s="47"/>
      <c r="D2391" s="35"/>
      <c r="E2391" s="47"/>
      <c r="F2391" s="50"/>
      <c r="G2391" s="34"/>
      <c r="H2391" s="34"/>
      <c r="I2391" s="47"/>
      <c r="J2391" s="35"/>
      <c r="K2391" s="47"/>
      <c r="L2391" s="52"/>
      <c r="M2391" s="52"/>
      <c r="N2391" s="52"/>
      <c r="O2391" s="51"/>
      <c r="P2391" s="21"/>
    </row>
    <row r="2392" spans="1:16" x14ac:dyDescent="0.2">
      <c r="A2392" s="35"/>
      <c r="B2392" s="47"/>
      <c r="C2392" s="47"/>
      <c r="D2392" s="35"/>
      <c r="E2392" s="47"/>
      <c r="F2392" s="35"/>
      <c r="G2392" s="34"/>
      <c r="H2392" s="34"/>
      <c r="I2392" s="47"/>
      <c r="J2392" s="35"/>
      <c r="K2392" s="47"/>
      <c r="L2392" s="49"/>
      <c r="M2392" s="49"/>
      <c r="N2392" s="49"/>
      <c r="O2392" s="51"/>
      <c r="P2392" s="21"/>
    </row>
    <row r="2393" spans="1:16" x14ac:dyDescent="0.2">
      <c r="A2393" s="35"/>
      <c r="B2393" s="47"/>
      <c r="C2393" s="47"/>
      <c r="D2393" s="35"/>
      <c r="E2393" s="47"/>
      <c r="F2393" s="35"/>
      <c r="G2393" s="34"/>
      <c r="H2393" s="34"/>
      <c r="I2393" s="47"/>
      <c r="J2393" s="35"/>
      <c r="K2393" s="47"/>
      <c r="L2393" s="52"/>
      <c r="M2393" s="52"/>
      <c r="N2393" s="52"/>
      <c r="O2393" s="51"/>
      <c r="P2393" s="21"/>
    </row>
    <row r="2394" spans="1:16" x14ac:dyDescent="0.2">
      <c r="A2394" s="35"/>
      <c r="B2394" s="47"/>
      <c r="C2394" s="47"/>
      <c r="D2394" s="35"/>
      <c r="E2394" s="47"/>
      <c r="F2394" s="35"/>
      <c r="G2394" s="35"/>
      <c r="H2394" s="35"/>
      <c r="I2394" s="47"/>
      <c r="J2394" s="35"/>
      <c r="K2394" s="47"/>
      <c r="L2394" s="52"/>
      <c r="M2394" s="52"/>
      <c r="N2394" s="52"/>
      <c r="O2394" s="51"/>
      <c r="P2394" s="21"/>
    </row>
    <row r="2395" spans="1:16" x14ac:dyDescent="0.2">
      <c r="A2395" s="35"/>
      <c r="B2395" s="47"/>
      <c r="C2395" s="47"/>
      <c r="D2395" s="35"/>
      <c r="E2395" s="47"/>
      <c r="F2395" s="35"/>
      <c r="G2395" s="34"/>
      <c r="H2395" s="34"/>
      <c r="I2395" s="47"/>
      <c r="J2395" s="35"/>
      <c r="K2395" s="47"/>
      <c r="L2395" s="49"/>
      <c r="M2395" s="49"/>
      <c r="N2395" s="49"/>
      <c r="O2395" s="50"/>
      <c r="P2395" s="21"/>
    </row>
    <row r="2396" spans="1:16" x14ac:dyDescent="0.2">
      <c r="A2396" s="35"/>
      <c r="B2396" s="47"/>
      <c r="C2396" s="47"/>
      <c r="D2396" s="35"/>
      <c r="E2396" s="47"/>
      <c r="F2396" s="53"/>
      <c r="G2396" s="34"/>
      <c r="H2396" s="34"/>
      <c r="I2396" s="47"/>
      <c r="J2396" s="35"/>
      <c r="K2396" s="47"/>
      <c r="L2396" s="49"/>
      <c r="M2396" s="49"/>
      <c r="N2396" s="49"/>
      <c r="O2396" s="50"/>
      <c r="P2396" s="21"/>
    </row>
    <row r="2397" spans="1:16" x14ac:dyDescent="0.2">
      <c r="A2397" s="35"/>
      <c r="B2397" s="47"/>
      <c r="C2397" s="47"/>
      <c r="D2397" s="35"/>
      <c r="E2397" s="47"/>
      <c r="F2397" s="53"/>
      <c r="G2397" s="35"/>
      <c r="H2397" s="35"/>
      <c r="I2397" s="47"/>
      <c r="J2397" s="35"/>
      <c r="K2397" s="47"/>
      <c r="L2397" s="49"/>
      <c r="M2397" s="49"/>
      <c r="N2397" s="49"/>
      <c r="O2397" s="50"/>
      <c r="P2397" s="21"/>
    </row>
    <row r="2398" spans="1:16" x14ac:dyDescent="0.2">
      <c r="A2398" s="48"/>
      <c r="B2398" s="54"/>
      <c r="C2398" s="47"/>
      <c r="D2398" s="35"/>
      <c r="E2398" s="47"/>
      <c r="F2398" s="53"/>
      <c r="G2398" s="35"/>
      <c r="H2398" s="35"/>
      <c r="I2398" s="47"/>
      <c r="J2398" s="35"/>
      <c r="K2398" s="47"/>
      <c r="L2398" s="49"/>
      <c r="M2398" s="49"/>
      <c r="N2398" s="49"/>
      <c r="O2398" s="50"/>
      <c r="P2398" s="21"/>
    </row>
    <row r="2399" spans="1:16" x14ac:dyDescent="0.2">
      <c r="A2399" s="48"/>
      <c r="B2399" s="54"/>
      <c r="C2399" s="47"/>
      <c r="D2399" s="35"/>
      <c r="E2399" s="47"/>
      <c r="F2399" s="53"/>
      <c r="G2399" s="35"/>
      <c r="H2399" s="55"/>
      <c r="I2399" s="47"/>
      <c r="J2399" s="35"/>
      <c r="K2399" s="47"/>
      <c r="L2399" s="50"/>
      <c r="M2399" s="52"/>
      <c r="N2399" s="52"/>
      <c r="O2399" s="50"/>
    </row>
    <row r="2400" spans="1:16" x14ac:dyDescent="0.2">
      <c r="A2400" s="48"/>
      <c r="B2400" s="54"/>
      <c r="C2400" s="47"/>
      <c r="D2400" s="35"/>
      <c r="E2400" s="47"/>
      <c r="F2400" s="53"/>
      <c r="G2400" s="48"/>
      <c r="H2400" s="48"/>
      <c r="I2400" s="47"/>
      <c r="J2400" s="35"/>
      <c r="K2400" s="47"/>
      <c r="L2400" s="50"/>
      <c r="M2400" s="56"/>
      <c r="N2400" s="56"/>
      <c r="O2400" s="50"/>
    </row>
    <row r="2401" spans="1:16" x14ac:dyDescent="0.2">
      <c r="A2401" s="48"/>
      <c r="B2401" s="54"/>
      <c r="C2401" s="47"/>
      <c r="D2401" s="35"/>
      <c r="E2401" s="47"/>
      <c r="F2401" s="50"/>
      <c r="G2401" s="48"/>
      <c r="H2401" s="48"/>
      <c r="I2401" s="47"/>
      <c r="J2401" s="35"/>
      <c r="K2401" s="47"/>
      <c r="L2401" s="50"/>
      <c r="M2401" s="56"/>
      <c r="N2401" s="56"/>
      <c r="O2401" s="50"/>
    </row>
    <row r="2402" spans="1:16" x14ac:dyDescent="0.2">
      <c r="A2402" s="48"/>
      <c r="B2402" s="54"/>
      <c r="C2402" s="47"/>
      <c r="D2402" s="35"/>
      <c r="E2402" s="47"/>
      <c r="F2402" s="50"/>
      <c r="G2402" s="48"/>
      <c r="H2402" s="48"/>
      <c r="I2402" s="47"/>
      <c r="J2402" s="35"/>
      <c r="K2402" s="47"/>
      <c r="L2402" s="56"/>
      <c r="M2402" s="56"/>
      <c r="N2402" s="56"/>
      <c r="O2402" s="50"/>
    </row>
    <row r="2403" spans="1:16" x14ac:dyDescent="0.2">
      <c r="A2403" s="48"/>
      <c r="B2403" s="54"/>
      <c r="C2403" s="47"/>
      <c r="D2403" s="35"/>
      <c r="E2403" s="47"/>
      <c r="F2403" s="50"/>
      <c r="G2403" s="48"/>
      <c r="H2403" s="48"/>
      <c r="I2403" s="47"/>
      <c r="J2403" s="35"/>
      <c r="K2403" s="47"/>
      <c r="L2403" s="56"/>
      <c r="M2403" s="56"/>
      <c r="N2403" s="56"/>
      <c r="O2403" s="50"/>
    </row>
    <row r="2404" spans="1:16" x14ac:dyDescent="0.2">
      <c r="A2404" s="48"/>
      <c r="B2404" s="54"/>
      <c r="C2404" s="47"/>
      <c r="D2404" s="35"/>
      <c r="E2404" s="47"/>
      <c r="F2404" s="50"/>
      <c r="G2404" s="48"/>
      <c r="H2404" s="48"/>
      <c r="I2404" s="47"/>
      <c r="J2404" s="35"/>
      <c r="K2404" s="47"/>
      <c r="L2404" s="56"/>
      <c r="M2404" s="56"/>
      <c r="N2404" s="56"/>
      <c r="O2404" s="50"/>
    </row>
    <row r="2405" spans="1:16" x14ac:dyDescent="0.2">
      <c r="A2405" s="48"/>
      <c r="B2405" s="54"/>
      <c r="C2405" s="47"/>
      <c r="D2405" s="35"/>
      <c r="E2405" s="47"/>
      <c r="F2405" s="47"/>
      <c r="G2405" s="48"/>
      <c r="H2405" s="48"/>
      <c r="I2405" s="47"/>
      <c r="J2405" s="35"/>
      <c r="K2405" s="47"/>
      <c r="L2405" s="56"/>
      <c r="M2405" s="56"/>
      <c r="N2405" s="56"/>
      <c r="O2405" s="50"/>
    </row>
    <row r="2406" spans="1:16" x14ac:dyDescent="0.2">
      <c r="A2406" s="48"/>
      <c r="B2406" s="54"/>
      <c r="C2406" s="47"/>
      <c r="D2406" s="35"/>
      <c r="E2406" s="47"/>
      <c r="F2406" s="47"/>
      <c r="G2406" s="48"/>
      <c r="H2406" s="48"/>
      <c r="I2406" s="47"/>
      <c r="J2406" s="35"/>
      <c r="K2406" s="47"/>
      <c r="L2406" s="52"/>
      <c r="M2406" s="56"/>
      <c r="N2406" s="56"/>
      <c r="O2406" s="50"/>
    </row>
    <row r="2407" spans="1:16" x14ac:dyDescent="0.2">
      <c r="A2407" s="48"/>
      <c r="B2407" s="54"/>
      <c r="C2407" s="47"/>
      <c r="D2407" s="35"/>
      <c r="E2407" s="47"/>
      <c r="F2407" s="47"/>
      <c r="G2407" s="48"/>
      <c r="H2407" s="48"/>
      <c r="I2407" s="47"/>
      <c r="J2407" s="35"/>
      <c r="K2407" s="47"/>
      <c r="L2407" s="49"/>
      <c r="M2407" s="49"/>
      <c r="N2407" s="49"/>
      <c r="O2407" s="50"/>
      <c r="P2407" s="21"/>
    </row>
    <row r="2408" spans="1:16" x14ac:dyDescent="0.2">
      <c r="A2408" s="48"/>
      <c r="B2408" s="54"/>
      <c r="C2408" s="47"/>
      <c r="D2408" s="35"/>
      <c r="E2408" s="47"/>
      <c r="F2408" s="47"/>
      <c r="G2408" s="47"/>
      <c r="H2408" s="48"/>
      <c r="I2408" s="47"/>
      <c r="J2408" s="35"/>
      <c r="K2408" s="47"/>
      <c r="L2408" s="49"/>
      <c r="M2408" s="49"/>
      <c r="N2408" s="49"/>
      <c r="O2408" s="50"/>
      <c r="P2408" s="21"/>
    </row>
    <row r="2409" spans="1:16" x14ac:dyDescent="0.2">
      <c r="A2409" s="48"/>
      <c r="B2409" s="54"/>
      <c r="C2409" s="47"/>
      <c r="D2409" s="35"/>
      <c r="E2409" s="47"/>
      <c r="F2409" s="47"/>
      <c r="G2409" s="47"/>
      <c r="H2409" s="48"/>
      <c r="I2409" s="47"/>
      <c r="J2409" s="35"/>
      <c r="K2409" s="47"/>
      <c r="L2409" s="49"/>
      <c r="M2409" s="49"/>
      <c r="N2409" s="49"/>
      <c r="O2409" s="50"/>
      <c r="P2409" s="21"/>
    </row>
    <row r="2410" spans="1:16" x14ac:dyDescent="0.2">
      <c r="A2410" s="48"/>
      <c r="B2410" s="54"/>
      <c r="C2410" s="47"/>
      <c r="D2410" s="35"/>
      <c r="E2410" s="47"/>
      <c r="F2410" s="47"/>
      <c r="G2410" s="47"/>
      <c r="H2410" s="48"/>
      <c r="I2410" s="47"/>
      <c r="J2410" s="35"/>
      <c r="K2410" s="35"/>
      <c r="L2410" s="49"/>
      <c r="M2410" s="49"/>
      <c r="N2410" s="49"/>
      <c r="O2410" s="50"/>
      <c r="P2410" s="21"/>
    </row>
    <row r="2411" spans="1:16" x14ac:dyDescent="0.2">
      <c r="A2411" s="48"/>
      <c r="B2411" s="54"/>
      <c r="C2411" s="47"/>
      <c r="D2411" s="35"/>
      <c r="E2411" s="47"/>
      <c r="F2411" s="35"/>
      <c r="G2411" s="47"/>
      <c r="H2411" s="48"/>
      <c r="I2411" s="47"/>
      <c r="J2411" s="35"/>
      <c r="K2411" s="47"/>
      <c r="L2411" s="49"/>
      <c r="M2411" s="49"/>
      <c r="N2411" s="49"/>
      <c r="O2411" s="50"/>
      <c r="P2411" s="21"/>
    </row>
    <row r="2412" spans="1:16" x14ac:dyDescent="0.2">
      <c r="A2412" s="51"/>
      <c r="B2412" s="58"/>
      <c r="C2412" s="59"/>
      <c r="D2412" s="50"/>
      <c r="E2412" s="50"/>
      <c r="F2412" s="50"/>
      <c r="G2412" s="47"/>
      <c r="H2412" s="48"/>
      <c r="I2412" s="47"/>
      <c r="J2412" s="35"/>
      <c r="K2412" s="47"/>
      <c r="L2412" s="50"/>
      <c r="M2412" s="50"/>
      <c r="N2412" s="50"/>
      <c r="O2412" s="50"/>
    </row>
    <row r="2413" spans="1:16" x14ac:dyDescent="0.2">
      <c r="A2413" s="51"/>
      <c r="B2413" s="58"/>
      <c r="C2413" s="59"/>
      <c r="D2413" s="50"/>
      <c r="E2413" s="50"/>
      <c r="F2413" s="35"/>
      <c r="G2413" s="35"/>
      <c r="H2413" s="35"/>
      <c r="I2413" s="47"/>
      <c r="J2413" s="35"/>
      <c r="K2413" s="47"/>
      <c r="L2413" s="50"/>
      <c r="M2413" s="50"/>
      <c r="N2413" s="50"/>
      <c r="O2413" s="50"/>
    </row>
    <row r="2414" spans="1:16" ht="15" x14ac:dyDescent="0.2">
      <c r="A2414" s="57"/>
      <c r="B2414" s="60"/>
      <c r="C2414" s="63"/>
      <c r="D2414" s="53"/>
      <c r="E2414" s="53"/>
      <c r="F2414" s="148"/>
      <c r="G2414" s="148"/>
      <c r="H2414" s="57"/>
      <c r="I2414" s="57"/>
      <c r="J2414" s="57"/>
      <c r="K2414" s="57"/>
      <c r="L2414" s="56"/>
      <c r="M2414" s="56"/>
      <c r="N2414" s="56"/>
      <c r="O2414" s="50"/>
    </row>
    <row r="2415" spans="1:16" x14ac:dyDescent="0.2">
      <c r="A2415" s="149"/>
      <c r="B2415" s="149"/>
      <c r="C2415" s="149"/>
      <c r="D2415" s="149"/>
      <c r="E2415" s="149"/>
      <c r="F2415" s="50"/>
      <c r="G2415" s="149"/>
      <c r="H2415" s="149"/>
      <c r="I2415" s="149"/>
      <c r="J2415" s="149"/>
      <c r="K2415" s="149"/>
      <c r="L2415" s="61"/>
      <c r="M2415" s="61"/>
      <c r="N2415" s="49"/>
      <c r="O2415" s="50"/>
    </row>
    <row r="2416" spans="1:16" x14ac:dyDescent="0.2">
      <c r="A2416" s="35"/>
      <c r="B2416" s="47"/>
      <c r="C2416" s="35"/>
      <c r="D2416" s="35"/>
      <c r="E2416" s="35"/>
      <c r="F2416" s="35"/>
      <c r="G2416" s="34"/>
      <c r="H2416" s="34"/>
      <c r="I2416" s="47"/>
      <c r="J2416" s="35"/>
      <c r="K2416" s="47"/>
      <c r="L2416" s="49"/>
      <c r="M2416" s="49"/>
      <c r="N2416" s="49"/>
      <c r="O2416" s="50"/>
      <c r="P2416" s="21"/>
    </row>
    <row r="2417" spans="1:16" x14ac:dyDescent="0.2">
      <c r="A2417" s="35"/>
      <c r="B2417" s="47"/>
      <c r="C2417" s="47"/>
      <c r="D2417" s="35"/>
      <c r="E2417" s="47"/>
      <c r="F2417" s="35"/>
      <c r="G2417" s="50"/>
      <c r="H2417" s="50"/>
      <c r="I2417" s="47"/>
      <c r="J2417" s="35"/>
      <c r="K2417" s="47"/>
      <c r="L2417" s="49"/>
      <c r="M2417" s="49"/>
      <c r="N2417" s="49"/>
      <c r="O2417" s="51"/>
      <c r="P2417" s="21"/>
    </row>
    <row r="2418" spans="1:16" x14ac:dyDescent="0.2">
      <c r="A2418" s="35"/>
      <c r="B2418" s="47"/>
      <c r="C2418" s="47"/>
      <c r="D2418" s="35"/>
      <c r="E2418" s="47"/>
      <c r="F2418" s="35"/>
      <c r="G2418" s="50"/>
      <c r="H2418" s="50"/>
      <c r="I2418" s="47"/>
      <c r="J2418" s="35"/>
      <c r="K2418" s="47"/>
      <c r="L2418" s="49"/>
      <c r="M2418" s="49"/>
      <c r="N2418" s="49"/>
      <c r="O2418" s="51"/>
      <c r="P2418" s="21"/>
    </row>
    <row r="2419" spans="1:16" x14ac:dyDescent="0.2">
      <c r="A2419" s="35"/>
      <c r="B2419" s="47"/>
      <c r="C2419" s="47"/>
      <c r="D2419" s="35"/>
      <c r="E2419" s="47"/>
      <c r="F2419" s="35"/>
      <c r="G2419" s="34"/>
      <c r="H2419" s="34"/>
      <c r="I2419" s="47"/>
      <c r="J2419" s="35"/>
      <c r="K2419" s="47"/>
      <c r="L2419" s="49"/>
      <c r="M2419" s="49"/>
      <c r="N2419" s="49"/>
      <c r="O2419" s="51"/>
      <c r="P2419" s="21"/>
    </row>
    <row r="2420" spans="1:16" x14ac:dyDescent="0.2">
      <c r="A2420" s="35"/>
      <c r="B2420" s="47"/>
      <c r="C2420" s="47"/>
      <c r="D2420" s="35"/>
      <c r="E2420" s="47"/>
      <c r="F2420" s="35"/>
      <c r="G2420" s="34"/>
      <c r="H2420" s="34"/>
      <c r="I2420" s="47"/>
      <c r="J2420" s="35"/>
      <c r="K2420" s="47"/>
      <c r="L2420" s="49"/>
      <c r="M2420" s="49"/>
      <c r="N2420" s="49"/>
      <c r="O2420" s="51"/>
      <c r="P2420" s="21"/>
    </row>
    <row r="2421" spans="1:16" x14ac:dyDescent="0.2">
      <c r="A2421" s="35"/>
      <c r="B2421" s="47"/>
      <c r="C2421" s="47"/>
      <c r="D2421" s="35"/>
      <c r="E2421" s="47"/>
      <c r="F2421" s="35"/>
      <c r="G2421" s="34"/>
      <c r="H2421" s="34"/>
      <c r="I2421" s="47"/>
      <c r="J2421" s="35"/>
      <c r="K2421" s="47"/>
      <c r="L2421" s="49"/>
      <c r="M2421" s="49"/>
      <c r="N2421" s="49"/>
      <c r="O2421" s="51"/>
      <c r="P2421" s="21"/>
    </row>
    <row r="2422" spans="1:16" x14ac:dyDescent="0.2">
      <c r="A2422" s="35"/>
      <c r="B2422" s="47"/>
      <c r="C2422" s="47"/>
      <c r="D2422" s="35"/>
      <c r="E2422" s="47"/>
      <c r="F2422" s="50"/>
      <c r="G2422" s="34"/>
      <c r="H2422" s="34"/>
      <c r="I2422" s="47"/>
      <c r="J2422" s="35"/>
      <c r="K2422" s="47"/>
      <c r="L2422" s="49"/>
      <c r="M2422" s="49"/>
      <c r="N2422" s="49"/>
      <c r="O2422" s="51"/>
      <c r="P2422" s="21"/>
    </row>
    <row r="2423" spans="1:16" x14ac:dyDescent="0.2">
      <c r="A2423" s="35"/>
      <c r="B2423" s="47"/>
      <c r="C2423" s="47"/>
      <c r="D2423" s="35"/>
      <c r="E2423" s="47"/>
      <c r="F2423" s="50"/>
      <c r="G2423" s="34"/>
      <c r="H2423" s="34"/>
      <c r="I2423" s="47"/>
      <c r="J2423" s="35"/>
      <c r="K2423" s="47"/>
      <c r="L2423" s="49"/>
      <c r="M2423" s="49"/>
      <c r="N2423" s="49"/>
      <c r="O2423" s="51"/>
      <c r="P2423" s="21"/>
    </row>
    <row r="2424" spans="1:16" x14ac:dyDescent="0.2">
      <c r="A2424" s="35"/>
      <c r="B2424" s="47"/>
      <c r="C2424" s="47"/>
      <c r="D2424" s="35"/>
      <c r="E2424" s="47"/>
      <c r="F2424" s="50"/>
      <c r="G2424" s="34"/>
      <c r="H2424" s="34"/>
      <c r="I2424" s="47"/>
      <c r="J2424" s="35"/>
      <c r="K2424" s="47"/>
      <c r="L2424" s="52"/>
      <c r="M2424" s="52"/>
      <c r="N2424" s="52"/>
      <c r="O2424" s="51"/>
      <c r="P2424" s="21"/>
    </row>
    <row r="2425" spans="1:16" x14ac:dyDescent="0.2">
      <c r="A2425" s="35"/>
      <c r="B2425" s="47"/>
      <c r="C2425" s="47"/>
      <c r="D2425" s="35"/>
      <c r="E2425" s="47"/>
      <c r="F2425" s="35"/>
      <c r="G2425" s="34"/>
      <c r="H2425" s="34"/>
      <c r="I2425" s="47"/>
      <c r="J2425" s="35"/>
      <c r="K2425" s="47"/>
      <c r="L2425" s="49"/>
      <c r="M2425" s="49"/>
      <c r="N2425" s="49"/>
      <c r="O2425" s="51"/>
      <c r="P2425" s="21"/>
    </row>
    <row r="2426" spans="1:16" x14ac:dyDescent="0.2">
      <c r="A2426" s="35"/>
      <c r="B2426" s="47"/>
      <c r="C2426" s="47"/>
      <c r="D2426" s="35"/>
      <c r="E2426" s="47"/>
      <c r="F2426" s="35"/>
      <c r="G2426" s="34"/>
      <c r="H2426" s="34"/>
      <c r="I2426" s="47"/>
      <c r="J2426" s="35"/>
      <c r="K2426" s="47"/>
      <c r="L2426" s="52"/>
      <c r="M2426" s="52"/>
      <c r="N2426" s="52"/>
      <c r="O2426" s="51"/>
      <c r="P2426" s="21"/>
    </row>
    <row r="2427" spans="1:16" x14ac:dyDescent="0.2">
      <c r="A2427" s="35"/>
      <c r="B2427" s="47"/>
      <c r="C2427" s="47"/>
      <c r="D2427" s="35"/>
      <c r="E2427" s="47"/>
      <c r="F2427" s="35"/>
      <c r="G2427" s="35"/>
      <c r="H2427" s="35"/>
      <c r="I2427" s="47"/>
      <c r="J2427" s="35"/>
      <c r="K2427" s="47"/>
      <c r="L2427" s="52"/>
      <c r="M2427" s="52"/>
      <c r="N2427" s="52"/>
      <c r="O2427" s="51"/>
      <c r="P2427" s="21"/>
    </row>
    <row r="2428" spans="1:16" x14ac:dyDescent="0.2">
      <c r="A2428" s="35"/>
      <c r="B2428" s="47"/>
      <c r="C2428" s="47"/>
      <c r="D2428" s="35"/>
      <c r="E2428" s="47"/>
      <c r="F2428" s="35"/>
      <c r="G2428" s="34"/>
      <c r="H2428" s="34"/>
      <c r="I2428" s="47"/>
      <c r="J2428" s="35"/>
      <c r="K2428" s="47"/>
      <c r="L2428" s="49"/>
      <c r="M2428" s="49"/>
      <c r="N2428" s="49"/>
      <c r="O2428" s="50"/>
      <c r="P2428" s="21"/>
    </row>
    <row r="2429" spans="1:16" x14ac:dyDescent="0.2">
      <c r="A2429" s="35"/>
      <c r="B2429" s="47"/>
      <c r="C2429" s="47"/>
      <c r="D2429" s="35"/>
      <c r="E2429" s="47"/>
      <c r="F2429" s="53"/>
      <c r="G2429" s="34"/>
      <c r="H2429" s="34"/>
      <c r="I2429" s="47"/>
      <c r="J2429" s="35"/>
      <c r="K2429" s="47"/>
      <c r="L2429" s="49"/>
      <c r="M2429" s="49"/>
      <c r="N2429" s="49"/>
      <c r="O2429" s="50"/>
      <c r="P2429" s="21"/>
    </row>
    <row r="2430" spans="1:16" x14ac:dyDescent="0.2">
      <c r="A2430" s="35"/>
      <c r="B2430" s="47"/>
      <c r="C2430" s="47"/>
      <c r="D2430" s="35"/>
      <c r="E2430" s="47"/>
      <c r="F2430" s="53"/>
      <c r="G2430" s="35"/>
      <c r="H2430" s="35"/>
      <c r="I2430" s="47"/>
      <c r="J2430" s="35"/>
      <c r="K2430" s="47"/>
      <c r="L2430" s="49"/>
      <c r="M2430" s="49"/>
      <c r="N2430" s="49"/>
      <c r="O2430" s="50"/>
      <c r="P2430" s="21"/>
    </row>
    <row r="2431" spans="1:16" x14ac:dyDescent="0.2">
      <c r="A2431" s="48"/>
      <c r="B2431" s="54"/>
      <c r="C2431" s="47"/>
      <c r="D2431" s="35"/>
      <c r="E2431" s="47"/>
      <c r="F2431" s="53"/>
      <c r="G2431" s="35"/>
      <c r="H2431" s="35"/>
      <c r="I2431" s="47"/>
      <c r="J2431" s="35"/>
      <c r="K2431" s="47"/>
      <c r="L2431" s="49"/>
      <c r="M2431" s="49"/>
      <c r="N2431" s="49"/>
      <c r="O2431" s="50"/>
      <c r="P2431" s="21"/>
    </row>
    <row r="2432" spans="1:16" x14ac:dyDescent="0.2">
      <c r="A2432" s="48"/>
      <c r="B2432" s="54"/>
      <c r="C2432" s="47"/>
      <c r="D2432" s="35"/>
      <c r="E2432" s="47"/>
      <c r="F2432" s="53"/>
      <c r="G2432" s="35"/>
      <c r="H2432" s="55"/>
      <c r="I2432" s="47"/>
      <c r="J2432" s="35"/>
      <c r="K2432" s="47"/>
      <c r="L2432" s="50"/>
      <c r="M2432" s="52"/>
      <c r="N2432" s="52"/>
      <c r="O2432" s="50"/>
    </row>
    <row r="2433" spans="1:16" x14ac:dyDescent="0.2">
      <c r="A2433" s="48"/>
      <c r="B2433" s="54"/>
      <c r="C2433" s="47"/>
      <c r="D2433" s="35"/>
      <c r="E2433" s="47"/>
      <c r="F2433" s="53"/>
      <c r="G2433" s="48"/>
      <c r="H2433" s="48"/>
      <c r="I2433" s="47"/>
      <c r="J2433" s="35"/>
      <c r="K2433" s="47"/>
      <c r="L2433" s="50"/>
      <c r="M2433" s="56"/>
      <c r="N2433" s="56"/>
      <c r="O2433" s="50"/>
    </row>
    <row r="2434" spans="1:16" x14ac:dyDescent="0.2">
      <c r="A2434" s="48"/>
      <c r="B2434" s="54"/>
      <c r="C2434" s="47"/>
      <c r="D2434" s="35"/>
      <c r="E2434" s="47"/>
      <c r="F2434" s="50"/>
      <c r="G2434" s="48"/>
      <c r="H2434" s="48"/>
      <c r="I2434" s="47"/>
      <c r="J2434" s="35"/>
      <c r="K2434" s="47"/>
      <c r="L2434" s="50"/>
      <c r="M2434" s="56"/>
      <c r="N2434" s="56"/>
      <c r="O2434" s="50"/>
    </row>
    <row r="2435" spans="1:16" x14ac:dyDescent="0.2">
      <c r="A2435" s="48"/>
      <c r="B2435" s="54"/>
      <c r="C2435" s="47"/>
      <c r="D2435" s="35"/>
      <c r="E2435" s="47"/>
      <c r="F2435" s="50"/>
      <c r="G2435" s="48"/>
      <c r="H2435" s="48"/>
      <c r="I2435" s="47"/>
      <c r="J2435" s="35"/>
      <c r="K2435" s="47"/>
      <c r="L2435" s="56"/>
      <c r="M2435" s="56"/>
      <c r="N2435" s="56"/>
      <c r="O2435" s="50"/>
    </row>
    <row r="2436" spans="1:16" x14ac:dyDescent="0.2">
      <c r="A2436" s="48"/>
      <c r="B2436" s="54"/>
      <c r="C2436" s="47"/>
      <c r="D2436" s="35"/>
      <c r="E2436" s="47"/>
      <c r="F2436" s="50"/>
      <c r="G2436" s="48"/>
      <c r="H2436" s="48"/>
      <c r="I2436" s="47"/>
      <c r="J2436" s="35"/>
      <c r="K2436" s="47"/>
      <c r="L2436" s="56"/>
      <c r="M2436" s="56"/>
      <c r="N2436" s="56"/>
      <c r="O2436" s="50"/>
    </row>
    <row r="2437" spans="1:16" x14ac:dyDescent="0.2">
      <c r="A2437" s="48"/>
      <c r="B2437" s="54"/>
      <c r="C2437" s="47"/>
      <c r="D2437" s="35"/>
      <c r="E2437" s="47"/>
      <c r="F2437" s="50"/>
      <c r="G2437" s="48"/>
      <c r="H2437" s="48"/>
      <c r="I2437" s="47"/>
      <c r="J2437" s="35"/>
      <c r="K2437" s="47"/>
      <c r="L2437" s="56"/>
      <c r="M2437" s="56"/>
      <c r="N2437" s="56"/>
      <c r="O2437" s="50"/>
    </row>
    <row r="2438" spans="1:16" x14ac:dyDescent="0.2">
      <c r="A2438" s="48"/>
      <c r="B2438" s="54"/>
      <c r="C2438" s="47"/>
      <c r="D2438" s="35"/>
      <c r="E2438" s="47"/>
      <c r="F2438" s="47"/>
      <c r="G2438" s="48"/>
      <c r="H2438" s="48"/>
      <c r="I2438" s="47"/>
      <c r="J2438" s="35"/>
      <c r="K2438" s="47"/>
      <c r="L2438" s="56"/>
      <c r="M2438" s="56"/>
      <c r="N2438" s="56"/>
      <c r="O2438" s="50"/>
    </row>
    <row r="2439" spans="1:16" x14ac:dyDescent="0.2">
      <c r="A2439" s="48"/>
      <c r="B2439" s="54"/>
      <c r="C2439" s="47"/>
      <c r="D2439" s="35"/>
      <c r="E2439" s="47"/>
      <c r="F2439" s="47"/>
      <c r="G2439" s="48"/>
      <c r="H2439" s="48"/>
      <c r="I2439" s="47"/>
      <c r="J2439" s="35"/>
      <c r="K2439" s="47"/>
      <c r="L2439" s="52"/>
      <c r="M2439" s="56"/>
      <c r="N2439" s="56"/>
      <c r="O2439" s="50"/>
    </row>
    <row r="2440" spans="1:16" x14ac:dyDescent="0.2">
      <c r="A2440" s="48"/>
      <c r="B2440" s="54"/>
      <c r="C2440" s="47"/>
      <c r="D2440" s="35"/>
      <c r="E2440" s="47"/>
      <c r="F2440" s="47"/>
      <c r="G2440" s="48"/>
      <c r="H2440" s="48"/>
      <c r="I2440" s="47"/>
      <c r="J2440" s="35"/>
      <c r="K2440" s="47"/>
      <c r="L2440" s="49"/>
      <c r="M2440" s="49"/>
      <c r="N2440" s="49"/>
      <c r="O2440" s="50"/>
      <c r="P2440" s="21"/>
    </row>
    <row r="2441" spans="1:16" x14ac:dyDescent="0.2">
      <c r="A2441" s="48"/>
      <c r="B2441" s="54"/>
      <c r="C2441" s="47"/>
      <c r="D2441" s="35"/>
      <c r="E2441" s="47"/>
      <c r="F2441" s="47"/>
      <c r="G2441" s="47"/>
      <c r="H2441" s="48"/>
      <c r="I2441" s="47"/>
      <c r="J2441" s="35"/>
      <c r="K2441" s="47"/>
      <c r="L2441" s="49"/>
      <c r="M2441" s="49"/>
      <c r="N2441" s="49"/>
      <c r="O2441" s="50"/>
      <c r="P2441" s="21"/>
    </row>
    <row r="2442" spans="1:16" x14ac:dyDescent="0.2">
      <c r="A2442" s="48"/>
      <c r="B2442" s="54"/>
      <c r="C2442" s="47"/>
      <c r="D2442" s="35"/>
      <c r="E2442" s="47"/>
      <c r="F2442" s="47"/>
      <c r="G2442" s="47"/>
      <c r="H2442" s="48"/>
      <c r="I2442" s="47"/>
      <c r="J2442" s="35"/>
      <c r="K2442" s="47"/>
      <c r="L2442" s="49"/>
      <c r="M2442" s="49"/>
      <c r="N2442" s="49"/>
      <c r="O2442" s="50"/>
      <c r="P2442" s="21"/>
    </row>
    <row r="2443" spans="1:16" x14ac:dyDescent="0.2">
      <c r="A2443" s="48"/>
      <c r="B2443" s="54"/>
      <c r="C2443" s="47"/>
      <c r="D2443" s="35"/>
      <c r="E2443" s="47"/>
      <c r="F2443" s="47"/>
      <c r="G2443" s="47"/>
      <c r="H2443" s="48"/>
      <c r="I2443" s="47"/>
      <c r="J2443" s="35"/>
      <c r="K2443" s="35"/>
      <c r="L2443" s="49"/>
      <c r="M2443" s="49"/>
      <c r="N2443" s="49"/>
      <c r="O2443" s="50"/>
      <c r="P2443" s="21"/>
    </row>
    <row r="2444" spans="1:16" x14ac:dyDescent="0.2">
      <c r="A2444" s="48"/>
      <c r="B2444" s="54"/>
      <c r="C2444" s="47"/>
      <c r="D2444" s="35"/>
      <c r="E2444" s="47"/>
      <c r="F2444" s="35"/>
      <c r="G2444" s="47"/>
      <c r="H2444" s="48"/>
      <c r="I2444" s="47"/>
      <c r="J2444" s="35"/>
      <c r="K2444" s="47"/>
      <c r="L2444" s="49"/>
      <c r="M2444" s="49"/>
      <c r="N2444" s="49"/>
      <c r="O2444" s="50"/>
      <c r="P2444" s="21"/>
    </row>
    <row r="2445" spans="1:16" x14ac:dyDescent="0.2">
      <c r="A2445" s="51"/>
      <c r="B2445" s="58"/>
      <c r="C2445" s="59"/>
      <c r="D2445" s="50"/>
      <c r="E2445" s="50"/>
      <c r="F2445" s="50"/>
      <c r="G2445" s="47"/>
      <c r="H2445" s="48"/>
      <c r="I2445" s="47"/>
      <c r="J2445" s="35"/>
      <c r="K2445" s="47"/>
      <c r="L2445" s="50"/>
      <c r="M2445" s="50"/>
      <c r="N2445" s="50"/>
      <c r="O2445" s="50"/>
    </row>
    <row r="2446" spans="1:16" x14ac:dyDescent="0.2">
      <c r="A2446" s="51"/>
      <c r="B2446" s="58"/>
      <c r="C2446" s="59"/>
      <c r="D2446" s="50"/>
      <c r="E2446" s="50"/>
      <c r="F2446" s="35"/>
      <c r="G2446" s="35"/>
      <c r="H2446" s="35"/>
      <c r="I2446" s="47"/>
      <c r="J2446" s="35"/>
      <c r="K2446" s="47"/>
      <c r="L2446" s="50"/>
      <c r="M2446" s="50"/>
      <c r="N2446" s="50"/>
      <c r="O2446" s="50"/>
    </row>
    <row r="2447" spans="1:16" x14ac:dyDescent="0.2">
      <c r="A2447" s="51"/>
      <c r="B2447" s="58"/>
      <c r="C2447" s="59"/>
      <c r="D2447" s="50"/>
      <c r="E2447" s="50"/>
      <c r="F2447" s="50"/>
      <c r="G2447" s="50"/>
      <c r="H2447" s="59"/>
      <c r="I2447" s="50"/>
      <c r="J2447" s="50"/>
      <c r="K2447" s="50"/>
      <c r="L2447" s="50"/>
      <c r="M2447" s="50"/>
      <c r="N2447" s="50"/>
      <c r="O2447" s="50"/>
    </row>
    <row r="2448" spans="1:16" ht="15" x14ac:dyDescent="0.2">
      <c r="A2448" s="57"/>
      <c r="B2448" s="60"/>
      <c r="C2448" s="63"/>
      <c r="D2448" s="53"/>
      <c r="E2448" s="53"/>
      <c r="F2448" s="148"/>
      <c r="G2448" s="148"/>
      <c r="H2448" s="57"/>
      <c r="I2448" s="57"/>
      <c r="J2448" s="57"/>
      <c r="K2448" s="57"/>
      <c r="L2448" s="56"/>
      <c r="M2448" s="56"/>
      <c r="N2448" s="56"/>
      <c r="O2448" s="50"/>
    </row>
    <row r="2449" spans="1:16" x14ac:dyDescent="0.2">
      <c r="A2449" s="149"/>
      <c r="B2449" s="149"/>
      <c r="C2449" s="149"/>
      <c r="D2449" s="149"/>
      <c r="E2449" s="149"/>
      <c r="F2449" s="50"/>
      <c r="G2449" s="149"/>
      <c r="H2449" s="149"/>
      <c r="I2449" s="149"/>
      <c r="J2449" s="149"/>
      <c r="K2449" s="149"/>
      <c r="L2449" s="61"/>
      <c r="M2449" s="61"/>
      <c r="N2449" s="49"/>
      <c r="O2449" s="50"/>
    </row>
    <row r="2450" spans="1:16" x14ac:dyDescent="0.2">
      <c r="A2450" s="35"/>
      <c r="B2450" s="47"/>
      <c r="C2450" s="35"/>
      <c r="D2450" s="35"/>
      <c r="E2450" s="35"/>
      <c r="F2450" s="35"/>
      <c r="G2450" s="34"/>
      <c r="H2450" s="34"/>
      <c r="I2450" s="47"/>
      <c r="J2450" s="35"/>
      <c r="K2450" s="47"/>
      <c r="L2450" s="49"/>
      <c r="M2450" s="49"/>
      <c r="N2450" s="49"/>
      <c r="O2450" s="50"/>
      <c r="P2450" s="21"/>
    </row>
    <row r="2451" spans="1:16" x14ac:dyDescent="0.2">
      <c r="A2451" s="35"/>
      <c r="B2451" s="47"/>
      <c r="C2451" s="47"/>
      <c r="D2451" s="35"/>
      <c r="E2451" s="47"/>
      <c r="F2451" s="35"/>
      <c r="G2451" s="50"/>
      <c r="H2451" s="50"/>
      <c r="I2451" s="47"/>
      <c r="J2451" s="35"/>
      <c r="K2451" s="47"/>
      <c r="L2451" s="49"/>
      <c r="M2451" s="49"/>
      <c r="N2451" s="49"/>
      <c r="O2451" s="51"/>
      <c r="P2451" s="21"/>
    </row>
    <row r="2452" spans="1:16" x14ac:dyDescent="0.2">
      <c r="A2452" s="35"/>
      <c r="B2452" s="47"/>
      <c r="C2452" s="47"/>
      <c r="D2452" s="35"/>
      <c r="E2452" s="47"/>
      <c r="F2452" s="35"/>
      <c r="G2452" s="50"/>
      <c r="H2452" s="50"/>
      <c r="I2452" s="47"/>
      <c r="J2452" s="35"/>
      <c r="K2452" s="47"/>
      <c r="L2452" s="49"/>
      <c r="M2452" s="49"/>
      <c r="N2452" s="49"/>
      <c r="O2452" s="51"/>
      <c r="P2452" s="21"/>
    </row>
    <row r="2453" spans="1:16" x14ac:dyDescent="0.2">
      <c r="A2453" s="35"/>
      <c r="B2453" s="47"/>
      <c r="C2453" s="47"/>
      <c r="D2453" s="35"/>
      <c r="E2453" s="47"/>
      <c r="F2453" s="35"/>
      <c r="G2453" s="34"/>
      <c r="H2453" s="34"/>
      <c r="I2453" s="47"/>
      <c r="J2453" s="35"/>
      <c r="K2453" s="47"/>
      <c r="L2453" s="49"/>
      <c r="M2453" s="49"/>
      <c r="N2453" s="49"/>
      <c r="O2453" s="51"/>
      <c r="P2453" s="21"/>
    </row>
    <row r="2454" spans="1:16" x14ac:dyDescent="0.2">
      <c r="A2454" s="35"/>
      <c r="B2454" s="47"/>
      <c r="C2454" s="47"/>
      <c r="D2454" s="35"/>
      <c r="E2454" s="47"/>
      <c r="F2454" s="35"/>
      <c r="G2454" s="34"/>
      <c r="H2454" s="34"/>
      <c r="I2454" s="47"/>
      <c r="J2454" s="35"/>
      <c r="K2454" s="47"/>
      <c r="L2454" s="49"/>
      <c r="M2454" s="49"/>
      <c r="N2454" s="49"/>
      <c r="O2454" s="51"/>
      <c r="P2454" s="21"/>
    </row>
    <row r="2455" spans="1:16" x14ac:dyDescent="0.2">
      <c r="A2455" s="35"/>
      <c r="B2455" s="47"/>
      <c r="C2455" s="47"/>
      <c r="D2455" s="35"/>
      <c r="E2455" s="47"/>
      <c r="F2455" s="35"/>
      <c r="G2455" s="34"/>
      <c r="H2455" s="34"/>
      <c r="I2455" s="47"/>
      <c r="J2455" s="35"/>
      <c r="K2455" s="47"/>
      <c r="L2455" s="49"/>
      <c r="M2455" s="49"/>
      <c r="N2455" s="49"/>
      <c r="O2455" s="51"/>
      <c r="P2455" s="21"/>
    </row>
    <row r="2456" spans="1:16" x14ac:dyDescent="0.2">
      <c r="A2456" s="35"/>
      <c r="B2456" s="47"/>
      <c r="C2456" s="47"/>
      <c r="D2456" s="35"/>
      <c r="E2456" s="47"/>
      <c r="F2456" s="50"/>
      <c r="G2456" s="34"/>
      <c r="H2456" s="34"/>
      <c r="I2456" s="47"/>
      <c r="J2456" s="35"/>
      <c r="K2456" s="47"/>
      <c r="L2456" s="49"/>
      <c r="M2456" s="49"/>
      <c r="N2456" s="49"/>
      <c r="O2456" s="51"/>
      <c r="P2456" s="21"/>
    </row>
    <row r="2457" spans="1:16" x14ac:dyDescent="0.2">
      <c r="A2457" s="35"/>
      <c r="B2457" s="47"/>
      <c r="C2457" s="47"/>
      <c r="D2457" s="35"/>
      <c r="E2457" s="47"/>
      <c r="F2457" s="50"/>
      <c r="G2457" s="34"/>
      <c r="H2457" s="34"/>
      <c r="I2457" s="47"/>
      <c r="J2457" s="35"/>
      <c r="K2457" s="47"/>
      <c r="L2457" s="49"/>
      <c r="M2457" s="49"/>
      <c r="N2457" s="49"/>
      <c r="O2457" s="51"/>
      <c r="P2457" s="21"/>
    </row>
    <row r="2458" spans="1:16" x14ac:dyDescent="0.2">
      <c r="A2458" s="35"/>
      <c r="B2458" s="47"/>
      <c r="C2458" s="47"/>
      <c r="D2458" s="35"/>
      <c r="E2458" s="47"/>
      <c r="F2458" s="50"/>
      <c r="G2458" s="34"/>
      <c r="H2458" s="34"/>
      <c r="I2458" s="47"/>
      <c r="J2458" s="35"/>
      <c r="K2458" s="47"/>
      <c r="L2458" s="52"/>
      <c r="M2458" s="52"/>
      <c r="N2458" s="52"/>
      <c r="O2458" s="51"/>
      <c r="P2458" s="21"/>
    </row>
    <row r="2459" spans="1:16" x14ac:dyDescent="0.2">
      <c r="A2459" s="35"/>
      <c r="B2459" s="47"/>
      <c r="C2459" s="47"/>
      <c r="D2459" s="35"/>
      <c r="E2459" s="47"/>
      <c r="F2459" s="35"/>
      <c r="G2459" s="34"/>
      <c r="H2459" s="34"/>
      <c r="I2459" s="47"/>
      <c r="J2459" s="35"/>
      <c r="K2459" s="47"/>
      <c r="L2459" s="49"/>
      <c r="M2459" s="49"/>
      <c r="N2459" s="49"/>
      <c r="O2459" s="51"/>
      <c r="P2459" s="21"/>
    </row>
    <row r="2460" spans="1:16" x14ac:dyDescent="0.2">
      <c r="A2460" s="35"/>
      <c r="B2460" s="47"/>
      <c r="C2460" s="47"/>
      <c r="D2460" s="35"/>
      <c r="E2460" s="47"/>
      <c r="F2460" s="35"/>
      <c r="G2460" s="34"/>
      <c r="H2460" s="34"/>
      <c r="I2460" s="47"/>
      <c r="J2460" s="35"/>
      <c r="K2460" s="47"/>
      <c r="L2460" s="52"/>
      <c r="M2460" s="52"/>
      <c r="N2460" s="52"/>
      <c r="O2460" s="51"/>
      <c r="P2460" s="21"/>
    </row>
    <row r="2461" spans="1:16" x14ac:dyDescent="0.2">
      <c r="A2461" s="35"/>
      <c r="B2461" s="47"/>
      <c r="C2461" s="47"/>
      <c r="D2461" s="35"/>
      <c r="E2461" s="47"/>
      <c r="F2461" s="35"/>
      <c r="G2461" s="35"/>
      <c r="H2461" s="35"/>
      <c r="I2461" s="47"/>
      <c r="J2461" s="35"/>
      <c r="K2461" s="47"/>
      <c r="L2461" s="52"/>
      <c r="M2461" s="52"/>
      <c r="N2461" s="52"/>
      <c r="O2461" s="51"/>
      <c r="P2461" s="21"/>
    </row>
    <row r="2462" spans="1:16" x14ac:dyDescent="0.2">
      <c r="A2462" s="35"/>
      <c r="B2462" s="47"/>
      <c r="C2462" s="47"/>
      <c r="D2462" s="35"/>
      <c r="E2462" s="47"/>
      <c r="F2462" s="35"/>
      <c r="G2462" s="34"/>
      <c r="H2462" s="34"/>
      <c r="I2462" s="47"/>
      <c r="J2462" s="35"/>
      <c r="K2462" s="47"/>
      <c r="L2462" s="49"/>
      <c r="M2462" s="49"/>
      <c r="N2462" s="49"/>
      <c r="O2462" s="50"/>
      <c r="P2462" s="21"/>
    </row>
    <row r="2463" spans="1:16" x14ac:dyDescent="0.2">
      <c r="A2463" s="35"/>
      <c r="B2463" s="47"/>
      <c r="C2463" s="47"/>
      <c r="D2463" s="35"/>
      <c r="E2463" s="47"/>
      <c r="F2463" s="53"/>
      <c r="G2463" s="34"/>
      <c r="H2463" s="34"/>
      <c r="I2463" s="47"/>
      <c r="J2463" s="35"/>
      <c r="K2463" s="47"/>
      <c r="L2463" s="49"/>
      <c r="M2463" s="49"/>
      <c r="N2463" s="49"/>
      <c r="O2463" s="50"/>
      <c r="P2463" s="21"/>
    </row>
    <row r="2464" spans="1:16" x14ac:dyDescent="0.2">
      <c r="A2464" s="35"/>
      <c r="B2464" s="47"/>
      <c r="C2464" s="47"/>
      <c r="D2464" s="35"/>
      <c r="E2464" s="47"/>
      <c r="F2464" s="53"/>
      <c r="G2464" s="35"/>
      <c r="H2464" s="35"/>
      <c r="I2464" s="47"/>
      <c r="J2464" s="35"/>
      <c r="K2464" s="47"/>
      <c r="L2464" s="49"/>
      <c r="M2464" s="49"/>
      <c r="N2464" s="49"/>
      <c r="O2464" s="50"/>
      <c r="P2464" s="21"/>
    </row>
    <row r="2465" spans="1:16" x14ac:dyDescent="0.2">
      <c r="A2465" s="48"/>
      <c r="B2465" s="54"/>
      <c r="C2465" s="47"/>
      <c r="D2465" s="35"/>
      <c r="E2465" s="47"/>
      <c r="F2465" s="53"/>
      <c r="G2465" s="35"/>
      <c r="H2465" s="35"/>
      <c r="I2465" s="47"/>
      <c r="J2465" s="35"/>
      <c r="K2465" s="47"/>
      <c r="L2465" s="49"/>
      <c r="M2465" s="49"/>
      <c r="N2465" s="49"/>
      <c r="O2465" s="50"/>
      <c r="P2465" s="21"/>
    </row>
    <row r="2466" spans="1:16" x14ac:dyDescent="0.2">
      <c r="A2466" s="48"/>
      <c r="B2466" s="54"/>
      <c r="C2466" s="47"/>
      <c r="D2466" s="35"/>
      <c r="E2466" s="47"/>
      <c r="F2466" s="53"/>
      <c r="G2466" s="35"/>
      <c r="H2466" s="55"/>
      <c r="I2466" s="47"/>
      <c r="J2466" s="35"/>
      <c r="K2466" s="47"/>
      <c r="L2466" s="50"/>
      <c r="M2466" s="52"/>
      <c r="N2466" s="52"/>
      <c r="O2466" s="50"/>
    </row>
    <row r="2467" spans="1:16" x14ac:dyDescent="0.2">
      <c r="A2467" s="48"/>
      <c r="B2467" s="54"/>
      <c r="C2467" s="47"/>
      <c r="D2467" s="35"/>
      <c r="E2467" s="47"/>
      <c r="F2467" s="53"/>
      <c r="G2467" s="48"/>
      <c r="H2467" s="48"/>
      <c r="I2467" s="47"/>
      <c r="J2467" s="35"/>
      <c r="K2467" s="47"/>
      <c r="L2467" s="50"/>
      <c r="M2467" s="56"/>
      <c r="N2467" s="56"/>
      <c r="O2467" s="50"/>
    </row>
    <row r="2468" spans="1:16" x14ac:dyDescent="0.2">
      <c r="A2468" s="48"/>
      <c r="B2468" s="54"/>
      <c r="C2468" s="47"/>
      <c r="D2468" s="35"/>
      <c r="E2468" s="47"/>
      <c r="F2468" s="50"/>
      <c r="G2468" s="48"/>
      <c r="H2468" s="48"/>
      <c r="I2468" s="47"/>
      <c r="J2468" s="35"/>
      <c r="K2468" s="47"/>
      <c r="L2468" s="50"/>
      <c r="M2468" s="56"/>
      <c r="N2468" s="56"/>
      <c r="O2468" s="50"/>
    </row>
    <row r="2469" spans="1:16" x14ac:dyDescent="0.2">
      <c r="A2469" s="48"/>
      <c r="B2469" s="54"/>
      <c r="C2469" s="47"/>
      <c r="D2469" s="35"/>
      <c r="E2469" s="47"/>
      <c r="F2469" s="50"/>
      <c r="G2469" s="48"/>
      <c r="H2469" s="48"/>
      <c r="I2469" s="47"/>
      <c r="J2469" s="35"/>
      <c r="K2469" s="47"/>
      <c r="L2469" s="56"/>
      <c r="M2469" s="56"/>
      <c r="N2469" s="56"/>
      <c r="O2469" s="50"/>
    </row>
    <row r="2470" spans="1:16" x14ac:dyDescent="0.2">
      <c r="A2470" s="48"/>
      <c r="B2470" s="54"/>
      <c r="C2470" s="47"/>
      <c r="D2470" s="35"/>
      <c r="E2470" s="47"/>
      <c r="F2470" s="50"/>
      <c r="G2470" s="48"/>
      <c r="H2470" s="48"/>
      <c r="I2470" s="47"/>
      <c r="J2470" s="35"/>
      <c r="K2470" s="47"/>
      <c r="L2470" s="56"/>
      <c r="M2470" s="56"/>
      <c r="N2470" s="56"/>
      <c r="O2470" s="50"/>
    </row>
    <row r="2471" spans="1:16" x14ac:dyDescent="0.2">
      <c r="A2471" s="48"/>
      <c r="B2471" s="54"/>
      <c r="C2471" s="47"/>
      <c r="D2471" s="35"/>
      <c r="E2471" s="47"/>
      <c r="F2471" s="50"/>
      <c r="G2471" s="48"/>
      <c r="H2471" s="48"/>
      <c r="I2471" s="47"/>
      <c r="J2471" s="35"/>
      <c r="K2471" s="47"/>
      <c r="L2471" s="56"/>
      <c r="M2471" s="56"/>
      <c r="N2471" s="56"/>
      <c r="O2471" s="50"/>
    </row>
    <row r="2472" spans="1:16" x14ac:dyDescent="0.2">
      <c r="A2472" s="48"/>
      <c r="B2472" s="54"/>
      <c r="C2472" s="47"/>
      <c r="D2472" s="35"/>
      <c r="E2472" s="47"/>
      <c r="F2472" s="47"/>
      <c r="G2472" s="48"/>
      <c r="H2472" s="48"/>
      <c r="I2472" s="47"/>
      <c r="J2472" s="35"/>
      <c r="K2472" s="47"/>
      <c r="L2472" s="56"/>
      <c r="M2472" s="56"/>
      <c r="N2472" s="56"/>
      <c r="O2472" s="50"/>
    </row>
    <row r="2473" spans="1:16" x14ac:dyDescent="0.2">
      <c r="A2473" s="48"/>
      <c r="B2473" s="54"/>
      <c r="C2473" s="47"/>
      <c r="D2473" s="35"/>
      <c r="E2473" s="47"/>
      <c r="F2473" s="47"/>
      <c r="G2473" s="48"/>
      <c r="H2473" s="48"/>
      <c r="I2473" s="47"/>
      <c r="J2473" s="35"/>
      <c r="K2473" s="47"/>
      <c r="L2473" s="52"/>
      <c r="M2473" s="56"/>
      <c r="N2473" s="56"/>
      <c r="O2473" s="50"/>
    </row>
    <row r="2474" spans="1:16" x14ac:dyDescent="0.2">
      <c r="A2474" s="48"/>
      <c r="B2474" s="54"/>
      <c r="C2474" s="47"/>
      <c r="D2474" s="35"/>
      <c r="E2474" s="47"/>
      <c r="F2474" s="47"/>
      <c r="G2474" s="48"/>
      <c r="H2474" s="48"/>
      <c r="I2474" s="47"/>
      <c r="J2474" s="35"/>
      <c r="K2474" s="47"/>
      <c r="L2474" s="49"/>
      <c r="M2474" s="49"/>
      <c r="N2474" s="49"/>
      <c r="O2474" s="50"/>
      <c r="P2474" s="21"/>
    </row>
    <row r="2475" spans="1:16" x14ac:dyDescent="0.2">
      <c r="A2475" s="48"/>
      <c r="B2475" s="54"/>
      <c r="C2475" s="47"/>
      <c r="D2475" s="35"/>
      <c r="E2475" s="47"/>
      <c r="F2475" s="47"/>
      <c r="G2475" s="47"/>
      <c r="H2475" s="48"/>
      <c r="I2475" s="47"/>
      <c r="J2475" s="35"/>
      <c r="K2475" s="47"/>
      <c r="L2475" s="49"/>
      <c r="M2475" s="49"/>
      <c r="N2475" s="49"/>
      <c r="O2475" s="50"/>
      <c r="P2475" s="21"/>
    </row>
    <row r="2476" spans="1:16" x14ac:dyDescent="0.2">
      <c r="A2476" s="48"/>
      <c r="B2476" s="54"/>
      <c r="C2476" s="47"/>
      <c r="D2476" s="35"/>
      <c r="E2476" s="47"/>
      <c r="F2476" s="47"/>
      <c r="G2476" s="47"/>
      <c r="H2476" s="48"/>
      <c r="I2476" s="47"/>
      <c r="J2476" s="35"/>
      <c r="K2476" s="47"/>
      <c r="L2476" s="49"/>
      <c r="M2476" s="49"/>
      <c r="N2476" s="49"/>
      <c r="O2476" s="50"/>
      <c r="P2476" s="21"/>
    </row>
    <row r="2477" spans="1:16" x14ac:dyDescent="0.2">
      <c r="A2477" s="48"/>
      <c r="B2477" s="54"/>
      <c r="C2477" s="47"/>
      <c r="D2477" s="35"/>
      <c r="E2477" s="47"/>
      <c r="F2477" s="47"/>
      <c r="G2477" s="47"/>
      <c r="H2477" s="48"/>
      <c r="I2477" s="47"/>
      <c r="J2477" s="35"/>
      <c r="K2477" s="35"/>
      <c r="L2477" s="49"/>
      <c r="M2477" s="49"/>
      <c r="N2477" s="49"/>
      <c r="O2477" s="50"/>
      <c r="P2477" s="21"/>
    </row>
    <row r="2478" spans="1:16" x14ac:dyDescent="0.2">
      <c r="A2478" s="48"/>
      <c r="B2478" s="54"/>
      <c r="C2478" s="47"/>
      <c r="D2478" s="35"/>
      <c r="E2478" s="47"/>
      <c r="F2478" s="35"/>
      <c r="G2478" s="47"/>
      <c r="H2478" s="48"/>
      <c r="I2478" s="47"/>
      <c r="J2478" s="35"/>
      <c r="K2478" s="47"/>
      <c r="L2478" s="49"/>
      <c r="M2478" s="49"/>
      <c r="N2478" s="49"/>
      <c r="O2478" s="50"/>
      <c r="P2478" s="21"/>
    </row>
    <row r="2479" spans="1:16" x14ac:dyDescent="0.2">
      <c r="A2479" s="51"/>
      <c r="B2479" s="58"/>
      <c r="C2479" s="59"/>
      <c r="D2479" s="50"/>
      <c r="E2479" s="50"/>
      <c r="F2479" s="50"/>
      <c r="G2479" s="47"/>
      <c r="H2479" s="48"/>
      <c r="I2479" s="47"/>
      <c r="J2479" s="35"/>
      <c r="K2479" s="47"/>
      <c r="L2479" s="50"/>
      <c r="M2479" s="50"/>
      <c r="N2479" s="50"/>
      <c r="O2479" s="50"/>
    </row>
    <row r="2480" spans="1:16" x14ac:dyDescent="0.2">
      <c r="A2480" s="51"/>
      <c r="B2480" s="58"/>
      <c r="C2480" s="59"/>
      <c r="D2480" s="50"/>
      <c r="E2480" s="50"/>
      <c r="F2480" s="35"/>
      <c r="G2480" s="35"/>
      <c r="H2480" s="35"/>
      <c r="I2480" s="47"/>
      <c r="J2480" s="35"/>
      <c r="K2480" s="47"/>
      <c r="L2480" s="50"/>
      <c r="M2480" s="50"/>
      <c r="N2480" s="50"/>
      <c r="O2480" s="50"/>
    </row>
    <row r="2481" spans="1:16" ht="15" x14ac:dyDescent="0.2">
      <c r="A2481" s="57"/>
      <c r="B2481" s="60"/>
      <c r="C2481" s="63"/>
      <c r="D2481" s="53"/>
      <c r="E2481" s="53"/>
      <c r="F2481" s="148"/>
      <c r="G2481" s="148"/>
      <c r="H2481" s="57"/>
      <c r="I2481" s="57"/>
      <c r="J2481" s="57"/>
      <c r="K2481" s="57"/>
      <c r="L2481" s="56"/>
      <c r="M2481" s="56"/>
      <c r="N2481" s="56"/>
      <c r="O2481" s="50"/>
    </row>
    <row r="2482" spans="1:16" x14ac:dyDescent="0.2">
      <c r="A2482" s="149"/>
      <c r="B2482" s="149"/>
      <c r="C2482" s="149"/>
      <c r="D2482" s="149"/>
      <c r="E2482" s="149"/>
      <c r="F2482" s="50"/>
      <c r="G2482" s="149"/>
      <c r="H2482" s="149"/>
      <c r="I2482" s="149"/>
      <c r="J2482" s="149"/>
      <c r="K2482" s="149"/>
      <c r="L2482" s="61"/>
      <c r="M2482" s="61"/>
      <c r="N2482" s="49"/>
      <c r="O2482" s="50"/>
    </row>
    <row r="2483" spans="1:16" x14ac:dyDescent="0.2">
      <c r="A2483" s="35"/>
      <c r="B2483" s="47"/>
      <c r="C2483" s="35"/>
      <c r="D2483" s="35"/>
      <c r="E2483" s="35"/>
      <c r="F2483" s="35"/>
      <c r="G2483" s="34"/>
      <c r="H2483" s="34"/>
      <c r="I2483" s="47"/>
      <c r="J2483" s="35"/>
      <c r="K2483" s="47"/>
      <c r="L2483" s="49"/>
      <c r="M2483" s="49"/>
      <c r="N2483" s="49"/>
      <c r="O2483" s="50"/>
      <c r="P2483" s="21"/>
    </row>
    <row r="2484" spans="1:16" x14ac:dyDescent="0.2">
      <c r="A2484" s="35"/>
      <c r="B2484" s="47"/>
      <c r="C2484" s="47"/>
      <c r="D2484" s="35"/>
      <c r="E2484" s="47"/>
      <c r="F2484" s="35"/>
      <c r="G2484" s="50"/>
      <c r="H2484" s="50"/>
      <c r="I2484" s="47"/>
      <c r="J2484" s="35"/>
      <c r="K2484" s="47"/>
      <c r="L2484" s="49"/>
      <c r="M2484" s="49"/>
      <c r="N2484" s="49"/>
      <c r="O2484" s="51"/>
      <c r="P2484" s="21"/>
    </row>
    <row r="2485" spans="1:16" x14ac:dyDescent="0.2">
      <c r="A2485" s="35"/>
      <c r="B2485" s="47"/>
      <c r="C2485" s="47"/>
      <c r="D2485" s="35"/>
      <c r="E2485" s="47"/>
      <c r="F2485" s="35"/>
      <c r="G2485" s="50"/>
      <c r="H2485" s="50"/>
      <c r="I2485" s="47"/>
      <c r="J2485" s="35"/>
      <c r="K2485" s="47"/>
      <c r="L2485" s="49"/>
      <c r="M2485" s="49"/>
      <c r="N2485" s="49"/>
      <c r="O2485" s="51"/>
      <c r="P2485" s="21"/>
    </row>
    <row r="2486" spans="1:16" x14ac:dyDescent="0.2">
      <c r="A2486" s="35"/>
      <c r="B2486" s="47"/>
      <c r="C2486" s="47"/>
      <c r="D2486" s="35"/>
      <c r="E2486" s="47"/>
      <c r="F2486" s="35"/>
      <c r="G2486" s="34"/>
      <c r="H2486" s="34"/>
      <c r="I2486" s="47"/>
      <c r="J2486" s="35"/>
      <c r="K2486" s="47"/>
      <c r="L2486" s="49"/>
      <c r="M2486" s="49"/>
      <c r="N2486" s="49"/>
      <c r="O2486" s="51"/>
      <c r="P2486" s="21"/>
    </row>
    <row r="2487" spans="1:16" x14ac:dyDescent="0.2">
      <c r="A2487" s="35"/>
      <c r="B2487" s="47"/>
      <c r="C2487" s="47"/>
      <c r="D2487" s="35"/>
      <c r="E2487" s="47"/>
      <c r="F2487" s="35"/>
      <c r="G2487" s="34"/>
      <c r="H2487" s="34"/>
      <c r="I2487" s="47"/>
      <c r="J2487" s="35"/>
      <c r="K2487" s="47"/>
      <c r="L2487" s="49"/>
      <c r="M2487" s="49"/>
      <c r="N2487" s="49"/>
      <c r="O2487" s="51"/>
      <c r="P2487" s="21"/>
    </row>
    <row r="2488" spans="1:16" x14ac:dyDescent="0.2">
      <c r="A2488" s="35"/>
      <c r="B2488" s="47"/>
      <c r="C2488" s="47"/>
      <c r="D2488" s="35"/>
      <c r="E2488" s="47"/>
      <c r="F2488" s="35"/>
      <c r="G2488" s="34"/>
      <c r="H2488" s="34"/>
      <c r="I2488" s="47"/>
      <c r="J2488" s="35"/>
      <c r="K2488" s="47"/>
      <c r="L2488" s="49"/>
      <c r="M2488" s="49"/>
      <c r="N2488" s="49"/>
      <c r="O2488" s="51"/>
      <c r="P2488" s="21"/>
    </row>
    <row r="2489" spans="1:16" x14ac:dyDescent="0.2">
      <c r="A2489" s="35"/>
      <c r="B2489" s="47"/>
      <c r="C2489" s="47"/>
      <c r="D2489" s="35"/>
      <c r="E2489" s="47"/>
      <c r="F2489" s="50"/>
      <c r="G2489" s="34"/>
      <c r="H2489" s="34"/>
      <c r="I2489" s="47"/>
      <c r="J2489" s="35"/>
      <c r="K2489" s="47"/>
      <c r="L2489" s="49"/>
      <c r="M2489" s="49"/>
      <c r="N2489" s="49"/>
      <c r="O2489" s="51"/>
      <c r="P2489" s="21"/>
    </row>
    <row r="2490" spans="1:16" x14ac:dyDescent="0.2">
      <c r="A2490" s="35"/>
      <c r="B2490" s="47"/>
      <c r="C2490" s="47"/>
      <c r="D2490" s="35"/>
      <c r="E2490" s="47"/>
      <c r="F2490" s="50"/>
      <c r="G2490" s="34"/>
      <c r="H2490" s="34"/>
      <c r="I2490" s="47"/>
      <c r="J2490" s="35"/>
      <c r="K2490" s="47"/>
      <c r="L2490" s="49"/>
      <c r="M2490" s="49"/>
      <c r="N2490" s="49"/>
      <c r="O2490" s="51"/>
      <c r="P2490" s="21"/>
    </row>
    <row r="2491" spans="1:16" x14ac:dyDescent="0.2">
      <c r="A2491" s="35"/>
      <c r="B2491" s="47"/>
      <c r="C2491" s="47"/>
      <c r="D2491" s="35"/>
      <c r="E2491" s="47"/>
      <c r="F2491" s="50"/>
      <c r="G2491" s="34"/>
      <c r="H2491" s="34"/>
      <c r="I2491" s="47"/>
      <c r="J2491" s="35"/>
      <c r="K2491" s="47"/>
      <c r="L2491" s="52"/>
      <c r="M2491" s="52"/>
      <c r="N2491" s="52"/>
      <c r="O2491" s="51"/>
      <c r="P2491" s="21"/>
    </row>
    <row r="2492" spans="1:16" x14ac:dyDescent="0.2">
      <c r="A2492" s="35"/>
      <c r="B2492" s="47"/>
      <c r="C2492" s="47"/>
      <c r="D2492" s="35"/>
      <c r="E2492" s="47"/>
      <c r="F2492" s="35"/>
      <c r="G2492" s="34"/>
      <c r="H2492" s="34"/>
      <c r="I2492" s="47"/>
      <c r="J2492" s="35"/>
      <c r="K2492" s="47"/>
      <c r="L2492" s="49"/>
      <c r="M2492" s="49"/>
      <c r="N2492" s="49"/>
      <c r="O2492" s="51"/>
      <c r="P2492" s="21"/>
    </row>
    <row r="2493" spans="1:16" x14ac:dyDescent="0.2">
      <c r="A2493" s="35"/>
      <c r="B2493" s="47"/>
      <c r="C2493" s="47"/>
      <c r="D2493" s="35"/>
      <c r="E2493" s="47"/>
      <c r="F2493" s="35"/>
      <c r="G2493" s="34"/>
      <c r="H2493" s="34"/>
      <c r="I2493" s="47"/>
      <c r="J2493" s="35"/>
      <c r="K2493" s="47"/>
      <c r="L2493" s="52"/>
      <c r="M2493" s="52"/>
      <c r="N2493" s="52"/>
      <c r="O2493" s="51"/>
      <c r="P2493" s="21"/>
    </row>
    <row r="2494" spans="1:16" x14ac:dyDescent="0.2">
      <c r="A2494" s="35"/>
      <c r="B2494" s="47"/>
      <c r="C2494" s="47"/>
      <c r="D2494" s="35"/>
      <c r="E2494" s="47"/>
      <c r="F2494" s="35"/>
      <c r="G2494" s="35"/>
      <c r="H2494" s="35"/>
      <c r="I2494" s="47"/>
      <c r="J2494" s="35"/>
      <c r="K2494" s="47"/>
      <c r="L2494" s="52"/>
      <c r="M2494" s="52"/>
      <c r="N2494" s="52"/>
      <c r="O2494" s="51"/>
      <c r="P2494" s="21"/>
    </row>
    <row r="2495" spans="1:16" x14ac:dyDescent="0.2">
      <c r="A2495" s="35"/>
      <c r="B2495" s="47"/>
      <c r="C2495" s="47"/>
      <c r="D2495" s="35"/>
      <c r="E2495" s="47"/>
      <c r="F2495" s="35"/>
      <c r="G2495" s="34"/>
      <c r="H2495" s="34"/>
      <c r="I2495" s="47"/>
      <c r="J2495" s="35"/>
      <c r="K2495" s="47"/>
      <c r="L2495" s="49"/>
      <c r="M2495" s="49"/>
      <c r="N2495" s="49"/>
      <c r="O2495" s="50"/>
      <c r="P2495" s="21"/>
    </row>
    <row r="2496" spans="1:16" x14ac:dyDescent="0.2">
      <c r="A2496" s="35"/>
      <c r="B2496" s="47"/>
      <c r="C2496" s="47"/>
      <c r="D2496" s="35"/>
      <c r="E2496" s="47"/>
      <c r="F2496" s="53"/>
      <c r="G2496" s="34"/>
      <c r="H2496" s="34"/>
      <c r="I2496" s="47"/>
      <c r="J2496" s="35"/>
      <c r="K2496" s="47"/>
      <c r="L2496" s="49"/>
      <c r="M2496" s="49"/>
      <c r="N2496" s="49"/>
      <c r="O2496" s="50"/>
      <c r="P2496" s="21"/>
    </row>
    <row r="2497" spans="1:16" x14ac:dyDescent="0.2">
      <c r="A2497" s="35"/>
      <c r="B2497" s="47"/>
      <c r="C2497" s="47"/>
      <c r="D2497" s="35"/>
      <c r="E2497" s="47"/>
      <c r="F2497" s="53"/>
      <c r="G2497" s="35"/>
      <c r="H2497" s="35"/>
      <c r="I2497" s="47"/>
      <c r="J2497" s="35"/>
      <c r="K2497" s="47"/>
      <c r="L2497" s="49"/>
      <c r="M2497" s="49"/>
      <c r="N2497" s="49"/>
      <c r="O2497" s="50"/>
      <c r="P2497" s="21"/>
    </row>
    <row r="2498" spans="1:16" x14ac:dyDescent="0.2">
      <c r="A2498" s="48"/>
      <c r="B2498" s="54"/>
      <c r="C2498" s="47"/>
      <c r="D2498" s="35"/>
      <c r="E2498" s="47"/>
      <c r="F2498" s="53"/>
      <c r="G2498" s="35"/>
      <c r="H2498" s="35"/>
      <c r="I2498" s="47"/>
      <c r="J2498" s="35"/>
      <c r="K2498" s="47"/>
      <c r="L2498" s="49"/>
      <c r="M2498" s="49"/>
      <c r="N2498" s="49"/>
      <c r="O2498" s="50"/>
      <c r="P2498" s="21"/>
    </row>
    <row r="2499" spans="1:16" x14ac:dyDescent="0.2">
      <c r="A2499" s="48"/>
      <c r="B2499" s="54"/>
      <c r="C2499" s="47"/>
      <c r="D2499" s="35"/>
      <c r="E2499" s="47"/>
      <c r="F2499" s="53"/>
      <c r="G2499" s="35"/>
      <c r="H2499" s="55"/>
      <c r="I2499" s="47"/>
      <c r="J2499" s="35"/>
      <c r="K2499" s="47"/>
      <c r="L2499" s="50"/>
      <c r="M2499" s="52"/>
      <c r="N2499" s="52"/>
      <c r="O2499" s="50"/>
    </row>
    <row r="2500" spans="1:16" x14ac:dyDescent="0.2">
      <c r="A2500" s="48"/>
      <c r="B2500" s="54"/>
      <c r="C2500" s="47"/>
      <c r="D2500" s="35"/>
      <c r="E2500" s="47"/>
      <c r="F2500" s="53"/>
      <c r="G2500" s="48"/>
      <c r="H2500" s="48"/>
      <c r="I2500" s="47"/>
      <c r="J2500" s="35"/>
      <c r="K2500" s="47"/>
      <c r="L2500" s="50"/>
      <c r="M2500" s="56"/>
      <c r="N2500" s="56"/>
      <c r="O2500" s="50"/>
    </row>
    <row r="2501" spans="1:16" x14ac:dyDescent="0.2">
      <c r="A2501" s="48"/>
      <c r="B2501" s="54"/>
      <c r="C2501" s="47"/>
      <c r="D2501" s="35"/>
      <c r="E2501" s="47"/>
      <c r="F2501" s="50"/>
      <c r="G2501" s="48"/>
      <c r="H2501" s="48"/>
      <c r="I2501" s="47"/>
      <c r="J2501" s="35"/>
      <c r="K2501" s="47"/>
      <c r="L2501" s="50"/>
      <c r="M2501" s="56"/>
      <c r="N2501" s="56"/>
      <c r="O2501" s="50"/>
    </row>
    <row r="2502" spans="1:16" x14ac:dyDescent="0.2">
      <c r="A2502" s="48"/>
      <c r="B2502" s="54"/>
      <c r="C2502" s="47"/>
      <c r="D2502" s="35"/>
      <c r="E2502" s="47"/>
      <c r="F2502" s="50"/>
      <c r="G2502" s="48"/>
      <c r="H2502" s="48"/>
      <c r="I2502" s="47"/>
      <c r="J2502" s="35"/>
      <c r="K2502" s="47"/>
      <c r="L2502" s="56"/>
      <c r="M2502" s="56"/>
      <c r="N2502" s="56"/>
      <c r="O2502" s="50"/>
    </row>
    <row r="2503" spans="1:16" x14ac:dyDescent="0.2">
      <c r="A2503" s="48"/>
      <c r="B2503" s="54"/>
      <c r="C2503" s="47"/>
      <c r="D2503" s="35"/>
      <c r="E2503" s="47"/>
      <c r="F2503" s="50"/>
      <c r="G2503" s="48"/>
      <c r="H2503" s="48"/>
      <c r="I2503" s="47"/>
      <c r="J2503" s="35"/>
      <c r="K2503" s="47"/>
      <c r="L2503" s="56"/>
      <c r="M2503" s="56"/>
      <c r="N2503" s="56"/>
      <c r="O2503" s="50"/>
    </row>
    <row r="2504" spans="1:16" x14ac:dyDescent="0.2">
      <c r="A2504" s="48"/>
      <c r="B2504" s="54"/>
      <c r="C2504" s="47"/>
      <c r="D2504" s="35"/>
      <c r="E2504" s="47"/>
      <c r="F2504" s="50"/>
      <c r="G2504" s="48"/>
      <c r="H2504" s="48"/>
      <c r="I2504" s="47"/>
      <c r="J2504" s="35"/>
      <c r="K2504" s="47"/>
      <c r="L2504" s="56"/>
      <c r="M2504" s="56"/>
      <c r="N2504" s="56"/>
      <c r="O2504" s="50"/>
    </row>
    <row r="2505" spans="1:16" x14ac:dyDescent="0.2">
      <c r="A2505" s="48"/>
      <c r="B2505" s="54"/>
      <c r="C2505" s="47"/>
      <c r="D2505" s="35"/>
      <c r="E2505" s="47"/>
      <c r="F2505" s="47"/>
      <c r="G2505" s="48"/>
      <c r="H2505" s="48"/>
      <c r="I2505" s="47"/>
      <c r="J2505" s="35"/>
      <c r="K2505" s="47"/>
      <c r="L2505" s="56"/>
      <c r="M2505" s="56"/>
      <c r="N2505" s="56"/>
      <c r="O2505" s="50"/>
    </row>
    <row r="2506" spans="1:16" x14ac:dyDescent="0.2">
      <c r="A2506" s="48"/>
      <c r="B2506" s="54"/>
      <c r="C2506" s="47"/>
      <c r="D2506" s="35"/>
      <c r="E2506" s="47"/>
      <c r="F2506" s="47"/>
      <c r="G2506" s="48"/>
      <c r="H2506" s="48"/>
      <c r="I2506" s="47"/>
      <c r="J2506" s="35"/>
      <c r="K2506" s="47"/>
      <c r="L2506" s="52"/>
      <c r="M2506" s="56"/>
      <c r="N2506" s="56"/>
      <c r="O2506" s="50"/>
    </row>
    <row r="2507" spans="1:16" x14ac:dyDescent="0.2">
      <c r="A2507" s="48"/>
      <c r="B2507" s="54"/>
      <c r="C2507" s="47"/>
      <c r="D2507" s="35"/>
      <c r="E2507" s="47"/>
      <c r="F2507" s="47"/>
      <c r="G2507" s="48"/>
      <c r="H2507" s="48"/>
      <c r="I2507" s="47"/>
      <c r="J2507" s="35"/>
      <c r="K2507" s="47"/>
      <c r="L2507" s="49"/>
      <c r="M2507" s="49"/>
      <c r="N2507" s="49"/>
      <c r="O2507" s="50"/>
      <c r="P2507" s="21"/>
    </row>
    <row r="2508" spans="1:16" x14ac:dyDescent="0.2">
      <c r="A2508" s="48"/>
      <c r="B2508" s="54"/>
      <c r="C2508" s="47"/>
      <c r="D2508" s="35"/>
      <c r="E2508" s="47"/>
      <c r="F2508" s="47"/>
      <c r="G2508" s="47"/>
      <c r="H2508" s="48"/>
      <c r="I2508" s="47"/>
      <c r="J2508" s="35"/>
      <c r="K2508" s="47"/>
      <c r="L2508" s="49"/>
      <c r="M2508" s="49"/>
      <c r="N2508" s="49"/>
      <c r="O2508" s="50"/>
      <c r="P2508" s="21"/>
    </row>
    <row r="2509" spans="1:16" x14ac:dyDescent="0.2">
      <c r="A2509" s="48"/>
      <c r="B2509" s="54"/>
      <c r="C2509" s="47"/>
      <c r="D2509" s="35"/>
      <c r="E2509" s="47"/>
      <c r="F2509" s="47"/>
      <c r="G2509" s="47"/>
      <c r="H2509" s="48"/>
      <c r="I2509" s="47"/>
      <c r="J2509" s="35"/>
      <c r="K2509" s="47"/>
      <c r="L2509" s="49"/>
      <c r="M2509" s="49"/>
      <c r="N2509" s="49"/>
      <c r="O2509" s="50"/>
      <c r="P2509" s="21"/>
    </row>
    <row r="2510" spans="1:16" x14ac:dyDescent="0.2">
      <c r="A2510" s="48"/>
      <c r="B2510" s="54"/>
      <c r="C2510" s="47"/>
      <c r="D2510" s="35"/>
      <c r="E2510" s="47"/>
      <c r="F2510" s="47"/>
      <c r="G2510" s="47"/>
      <c r="H2510" s="48"/>
      <c r="I2510" s="47"/>
      <c r="J2510" s="35"/>
      <c r="K2510" s="35"/>
      <c r="L2510" s="49"/>
      <c r="M2510" s="49"/>
      <c r="N2510" s="49"/>
      <c r="O2510" s="50"/>
      <c r="P2510" s="21"/>
    </row>
    <row r="2511" spans="1:16" x14ac:dyDescent="0.2">
      <c r="A2511" s="48"/>
      <c r="B2511" s="54"/>
      <c r="C2511" s="47"/>
      <c r="D2511" s="35"/>
      <c r="E2511" s="47"/>
      <c r="F2511" s="35"/>
      <c r="G2511" s="47"/>
      <c r="H2511" s="48"/>
      <c r="I2511" s="47"/>
      <c r="J2511" s="35"/>
      <c r="K2511" s="47"/>
      <c r="L2511" s="49"/>
      <c r="M2511" s="49"/>
      <c r="N2511" s="49"/>
      <c r="O2511" s="50"/>
      <c r="P2511" s="21"/>
    </row>
    <row r="2512" spans="1:16" x14ac:dyDescent="0.2">
      <c r="A2512" s="51"/>
      <c r="B2512" s="58"/>
      <c r="C2512" s="59"/>
      <c r="D2512" s="50"/>
      <c r="E2512" s="50"/>
      <c r="F2512" s="50"/>
      <c r="G2512" s="47"/>
      <c r="H2512" s="48"/>
      <c r="I2512" s="47"/>
      <c r="J2512" s="35"/>
      <c r="K2512" s="47"/>
      <c r="L2512" s="50"/>
      <c r="M2512" s="50"/>
      <c r="N2512" s="50"/>
      <c r="O2512" s="50"/>
    </row>
    <row r="2513" spans="1:16" x14ac:dyDescent="0.2">
      <c r="A2513" s="51"/>
      <c r="B2513" s="58"/>
      <c r="C2513" s="59"/>
      <c r="D2513" s="50"/>
      <c r="E2513" s="50"/>
      <c r="F2513" s="35"/>
      <c r="G2513" s="35"/>
      <c r="H2513" s="35"/>
      <c r="I2513" s="47"/>
      <c r="J2513" s="35"/>
      <c r="K2513" s="47"/>
      <c r="L2513" s="50"/>
      <c r="M2513" s="50"/>
      <c r="N2513" s="50"/>
      <c r="O2513" s="50"/>
    </row>
    <row r="2514" spans="1:16" x14ac:dyDescent="0.2">
      <c r="A2514" s="51"/>
      <c r="B2514" s="58"/>
      <c r="C2514" s="59"/>
      <c r="D2514" s="50"/>
      <c r="E2514" s="50"/>
      <c r="F2514" s="50"/>
      <c r="G2514" s="50"/>
      <c r="H2514" s="59"/>
      <c r="I2514" s="50"/>
      <c r="J2514" s="50"/>
      <c r="K2514" s="50"/>
      <c r="L2514" s="50"/>
      <c r="M2514" s="50"/>
      <c r="N2514" s="50"/>
      <c r="O2514" s="50"/>
    </row>
    <row r="2515" spans="1:16" ht="15" x14ac:dyDescent="0.2">
      <c r="A2515" s="57"/>
      <c r="B2515" s="60"/>
      <c r="C2515" s="63"/>
      <c r="D2515" s="53"/>
      <c r="E2515" s="53"/>
      <c r="F2515" s="148"/>
      <c r="G2515" s="148"/>
      <c r="H2515" s="57"/>
      <c r="I2515" s="57"/>
      <c r="J2515" s="57"/>
      <c r="K2515" s="57"/>
      <c r="L2515" s="56"/>
      <c r="M2515" s="56"/>
      <c r="N2515" s="56"/>
      <c r="O2515" s="50"/>
    </row>
    <row r="2516" spans="1:16" x14ac:dyDescent="0.2">
      <c r="A2516" s="149"/>
      <c r="B2516" s="149"/>
      <c r="C2516" s="149"/>
      <c r="D2516" s="149"/>
      <c r="E2516" s="149"/>
      <c r="F2516" s="50"/>
      <c r="G2516" s="149"/>
      <c r="H2516" s="149"/>
      <c r="I2516" s="149"/>
      <c r="J2516" s="149"/>
      <c r="K2516" s="149"/>
      <c r="L2516" s="61"/>
      <c r="M2516" s="61"/>
      <c r="N2516" s="49"/>
      <c r="O2516" s="50"/>
    </row>
    <row r="2517" spans="1:16" x14ac:dyDescent="0.2">
      <c r="A2517" s="35"/>
      <c r="B2517" s="47"/>
      <c r="C2517" s="35"/>
      <c r="D2517" s="35"/>
      <c r="E2517" s="35"/>
      <c r="F2517" s="35"/>
      <c r="G2517" s="34"/>
      <c r="H2517" s="34"/>
      <c r="I2517" s="47"/>
      <c r="J2517" s="35"/>
      <c r="K2517" s="47"/>
      <c r="L2517" s="49"/>
      <c r="M2517" s="49"/>
      <c r="N2517" s="49"/>
      <c r="O2517" s="50"/>
      <c r="P2517" s="21"/>
    </row>
    <row r="2518" spans="1:16" x14ac:dyDescent="0.2">
      <c r="A2518" s="35"/>
      <c r="B2518" s="47"/>
      <c r="C2518" s="47"/>
      <c r="D2518" s="35"/>
      <c r="E2518" s="47"/>
      <c r="F2518" s="35"/>
      <c r="G2518" s="50"/>
      <c r="H2518" s="50"/>
      <c r="I2518" s="47"/>
      <c r="J2518" s="35"/>
      <c r="K2518" s="47"/>
      <c r="L2518" s="49"/>
      <c r="M2518" s="49"/>
      <c r="N2518" s="49"/>
      <c r="O2518" s="51"/>
      <c r="P2518" s="21"/>
    </row>
    <row r="2519" spans="1:16" x14ac:dyDescent="0.2">
      <c r="A2519" s="35"/>
      <c r="B2519" s="47"/>
      <c r="C2519" s="47"/>
      <c r="D2519" s="35"/>
      <c r="E2519" s="47"/>
      <c r="F2519" s="35"/>
      <c r="G2519" s="50"/>
      <c r="H2519" s="50"/>
      <c r="I2519" s="47"/>
      <c r="J2519" s="35"/>
      <c r="K2519" s="47"/>
      <c r="L2519" s="49"/>
      <c r="M2519" s="49"/>
      <c r="N2519" s="49"/>
      <c r="O2519" s="51"/>
      <c r="P2519" s="21"/>
    </row>
    <row r="2520" spans="1:16" x14ac:dyDescent="0.2">
      <c r="A2520" s="35"/>
      <c r="B2520" s="47"/>
      <c r="C2520" s="47"/>
      <c r="D2520" s="35"/>
      <c r="E2520" s="47"/>
      <c r="F2520" s="35"/>
      <c r="G2520" s="34"/>
      <c r="H2520" s="34"/>
      <c r="I2520" s="47"/>
      <c r="J2520" s="35"/>
      <c r="K2520" s="47"/>
      <c r="L2520" s="49"/>
      <c r="M2520" s="49"/>
      <c r="N2520" s="49"/>
      <c r="O2520" s="51"/>
      <c r="P2520" s="21"/>
    </row>
    <row r="2521" spans="1:16" x14ac:dyDescent="0.2">
      <c r="A2521" s="35"/>
      <c r="B2521" s="47"/>
      <c r="C2521" s="47"/>
      <c r="D2521" s="35"/>
      <c r="E2521" s="47"/>
      <c r="F2521" s="35"/>
      <c r="G2521" s="34"/>
      <c r="H2521" s="34"/>
      <c r="I2521" s="47"/>
      <c r="J2521" s="35"/>
      <c r="K2521" s="47"/>
      <c r="L2521" s="49"/>
      <c r="M2521" s="49"/>
      <c r="N2521" s="49"/>
      <c r="O2521" s="51"/>
      <c r="P2521" s="21"/>
    </row>
    <row r="2522" spans="1:16" x14ac:dyDescent="0.2">
      <c r="A2522" s="35"/>
      <c r="B2522" s="47"/>
      <c r="C2522" s="47"/>
      <c r="D2522" s="35"/>
      <c r="E2522" s="47"/>
      <c r="F2522" s="35"/>
      <c r="G2522" s="34"/>
      <c r="H2522" s="34"/>
      <c r="I2522" s="47"/>
      <c r="J2522" s="35"/>
      <c r="K2522" s="47"/>
      <c r="L2522" s="49"/>
      <c r="M2522" s="49"/>
      <c r="N2522" s="49"/>
      <c r="O2522" s="51"/>
      <c r="P2522" s="21"/>
    </row>
    <row r="2523" spans="1:16" x14ac:dyDescent="0.2">
      <c r="A2523" s="35"/>
      <c r="B2523" s="47"/>
      <c r="C2523" s="47"/>
      <c r="D2523" s="35"/>
      <c r="E2523" s="47"/>
      <c r="F2523" s="50"/>
      <c r="G2523" s="34"/>
      <c r="H2523" s="34"/>
      <c r="I2523" s="47"/>
      <c r="J2523" s="35"/>
      <c r="K2523" s="47"/>
      <c r="L2523" s="49"/>
      <c r="M2523" s="49"/>
      <c r="N2523" s="49"/>
      <c r="O2523" s="51"/>
      <c r="P2523" s="21"/>
    </row>
    <row r="2524" spans="1:16" x14ac:dyDescent="0.2">
      <c r="A2524" s="35"/>
      <c r="B2524" s="47"/>
      <c r="C2524" s="47"/>
      <c r="D2524" s="35"/>
      <c r="E2524" s="47"/>
      <c r="F2524" s="50"/>
      <c r="G2524" s="34"/>
      <c r="H2524" s="34"/>
      <c r="I2524" s="47"/>
      <c r="J2524" s="35"/>
      <c r="K2524" s="47"/>
      <c r="L2524" s="49"/>
      <c r="M2524" s="49"/>
      <c r="N2524" s="49"/>
      <c r="O2524" s="51"/>
      <c r="P2524" s="21"/>
    </row>
    <row r="2525" spans="1:16" x14ac:dyDescent="0.2">
      <c r="A2525" s="35"/>
      <c r="B2525" s="47"/>
      <c r="C2525" s="47"/>
      <c r="D2525" s="35"/>
      <c r="E2525" s="47"/>
      <c r="F2525" s="50"/>
      <c r="G2525" s="34"/>
      <c r="H2525" s="34"/>
      <c r="I2525" s="47"/>
      <c r="J2525" s="35"/>
      <c r="K2525" s="47"/>
      <c r="L2525" s="52"/>
      <c r="M2525" s="52"/>
      <c r="N2525" s="52"/>
      <c r="O2525" s="51"/>
      <c r="P2525" s="21"/>
    </row>
    <row r="2526" spans="1:16" x14ac:dyDescent="0.2">
      <c r="A2526" s="35"/>
      <c r="B2526" s="47"/>
      <c r="C2526" s="47"/>
      <c r="D2526" s="35"/>
      <c r="E2526" s="47"/>
      <c r="F2526" s="35"/>
      <c r="G2526" s="34"/>
      <c r="H2526" s="34"/>
      <c r="I2526" s="47"/>
      <c r="J2526" s="35"/>
      <c r="K2526" s="47"/>
      <c r="L2526" s="49"/>
      <c r="M2526" s="49"/>
      <c r="N2526" s="49"/>
      <c r="O2526" s="51"/>
      <c r="P2526" s="21"/>
    </row>
    <row r="2527" spans="1:16" x14ac:dyDescent="0.2">
      <c r="A2527" s="35"/>
      <c r="B2527" s="47"/>
      <c r="C2527" s="47"/>
      <c r="D2527" s="35"/>
      <c r="E2527" s="47"/>
      <c r="F2527" s="35"/>
      <c r="G2527" s="34"/>
      <c r="H2527" s="34"/>
      <c r="I2527" s="47"/>
      <c r="J2527" s="35"/>
      <c r="K2527" s="47"/>
      <c r="L2527" s="52"/>
      <c r="M2527" s="52"/>
      <c r="N2527" s="52"/>
      <c r="O2527" s="51"/>
      <c r="P2527" s="21"/>
    </row>
    <row r="2528" spans="1:16" x14ac:dyDescent="0.2">
      <c r="A2528" s="35"/>
      <c r="B2528" s="47"/>
      <c r="C2528" s="47"/>
      <c r="D2528" s="35"/>
      <c r="E2528" s="47"/>
      <c r="F2528" s="35"/>
      <c r="G2528" s="35"/>
      <c r="H2528" s="35"/>
      <c r="I2528" s="47"/>
      <c r="J2528" s="35"/>
      <c r="K2528" s="47"/>
      <c r="L2528" s="52"/>
      <c r="M2528" s="52"/>
      <c r="N2528" s="52"/>
      <c r="O2528" s="51"/>
      <c r="P2528" s="21"/>
    </row>
    <row r="2529" spans="1:16" x14ac:dyDescent="0.2">
      <c r="A2529" s="35"/>
      <c r="B2529" s="47"/>
      <c r="C2529" s="47"/>
      <c r="D2529" s="35"/>
      <c r="E2529" s="47"/>
      <c r="F2529" s="35"/>
      <c r="G2529" s="34"/>
      <c r="H2529" s="34"/>
      <c r="I2529" s="47"/>
      <c r="J2529" s="35"/>
      <c r="K2529" s="47"/>
      <c r="L2529" s="49"/>
      <c r="M2529" s="49"/>
      <c r="N2529" s="49"/>
      <c r="O2529" s="50"/>
      <c r="P2529" s="21"/>
    </row>
    <row r="2530" spans="1:16" x14ac:dyDescent="0.2">
      <c r="A2530" s="35"/>
      <c r="B2530" s="47"/>
      <c r="C2530" s="47"/>
      <c r="D2530" s="35"/>
      <c r="E2530" s="47"/>
      <c r="F2530" s="53"/>
      <c r="G2530" s="34"/>
      <c r="H2530" s="34"/>
      <c r="I2530" s="47"/>
      <c r="J2530" s="35"/>
      <c r="K2530" s="47"/>
      <c r="L2530" s="49"/>
      <c r="M2530" s="49"/>
      <c r="N2530" s="49"/>
      <c r="O2530" s="50"/>
      <c r="P2530" s="21"/>
    </row>
    <row r="2531" spans="1:16" x14ac:dyDescent="0.2">
      <c r="A2531" s="35"/>
      <c r="B2531" s="47"/>
      <c r="C2531" s="47"/>
      <c r="D2531" s="35"/>
      <c r="E2531" s="47"/>
      <c r="F2531" s="53"/>
      <c r="G2531" s="35"/>
      <c r="H2531" s="35"/>
      <c r="I2531" s="47"/>
      <c r="J2531" s="35"/>
      <c r="K2531" s="47"/>
      <c r="L2531" s="49"/>
      <c r="M2531" s="49"/>
      <c r="N2531" s="49"/>
      <c r="O2531" s="50"/>
      <c r="P2531" s="21"/>
    </row>
    <row r="2532" spans="1:16" x14ac:dyDescent="0.2">
      <c r="A2532" s="48"/>
      <c r="B2532" s="54"/>
      <c r="C2532" s="47"/>
      <c r="D2532" s="35"/>
      <c r="E2532" s="47"/>
      <c r="F2532" s="53"/>
      <c r="G2532" s="35"/>
      <c r="H2532" s="35"/>
      <c r="I2532" s="47"/>
      <c r="J2532" s="35"/>
      <c r="K2532" s="47"/>
      <c r="L2532" s="49"/>
      <c r="M2532" s="49"/>
      <c r="N2532" s="49"/>
      <c r="O2532" s="50"/>
      <c r="P2532" s="21"/>
    </row>
    <row r="2533" spans="1:16" x14ac:dyDescent="0.2">
      <c r="A2533" s="48"/>
      <c r="B2533" s="54"/>
      <c r="C2533" s="47"/>
      <c r="D2533" s="35"/>
      <c r="E2533" s="47"/>
      <c r="F2533" s="53"/>
      <c r="G2533" s="35"/>
      <c r="H2533" s="55"/>
      <c r="I2533" s="47"/>
      <c r="J2533" s="35"/>
      <c r="K2533" s="47"/>
      <c r="L2533" s="50"/>
      <c r="M2533" s="52"/>
      <c r="N2533" s="52"/>
      <c r="O2533" s="50"/>
    </row>
    <row r="2534" spans="1:16" x14ac:dyDescent="0.2">
      <c r="A2534" s="48"/>
      <c r="B2534" s="54"/>
      <c r="C2534" s="47"/>
      <c r="D2534" s="35"/>
      <c r="E2534" s="47"/>
      <c r="F2534" s="53"/>
      <c r="G2534" s="48"/>
      <c r="H2534" s="48"/>
      <c r="I2534" s="47"/>
      <c r="J2534" s="35"/>
      <c r="K2534" s="47"/>
      <c r="L2534" s="50"/>
      <c r="M2534" s="56"/>
      <c r="N2534" s="56"/>
      <c r="O2534" s="50"/>
    </row>
    <row r="2535" spans="1:16" x14ac:dyDescent="0.2">
      <c r="A2535" s="48"/>
      <c r="B2535" s="54"/>
      <c r="C2535" s="47"/>
      <c r="D2535" s="35"/>
      <c r="E2535" s="47"/>
      <c r="F2535" s="50"/>
      <c r="G2535" s="48"/>
      <c r="H2535" s="48"/>
      <c r="I2535" s="47"/>
      <c r="J2535" s="35"/>
      <c r="K2535" s="47"/>
      <c r="L2535" s="50"/>
      <c r="M2535" s="56"/>
      <c r="N2535" s="56"/>
      <c r="O2535" s="50"/>
    </row>
    <row r="2536" spans="1:16" x14ac:dyDescent="0.2">
      <c r="A2536" s="48"/>
      <c r="B2536" s="54"/>
      <c r="C2536" s="47"/>
      <c r="D2536" s="35"/>
      <c r="E2536" s="47"/>
      <c r="F2536" s="50"/>
      <c r="G2536" s="48"/>
      <c r="H2536" s="48"/>
      <c r="I2536" s="47"/>
      <c r="J2536" s="35"/>
      <c r="K2536" s="47"/>
      <c r="L2536" s="56"/>
      <c r="M2536" s="56"/>
      <c r="N2536" s="56"/>
      <c r="O2536" s="50"/>
    </row>
    <row r="2537" spans="1:16" x14ac:dyDescent="0.2">
      <c r="A2537" s="48"/>
      <c r="B2537" s="54"/>
      <c r="C2537" s="47"/>
      <c r="D2537" s="35"/>
      <c r="E2537" s="47"/>
      <c r="F2537" s="50"/>
      <c r="G2537" s="48"/>
      <c r="H2537" s="48"/>
      <c r="I2537" s="47"/>
      <c r="J2537" s="35"/>
      <c r="K2537" s="47"/>
      <c r="L2537" s="56"/>
      <c r="M2537" s="56"/>
      <c r="N2537" s="56"/>
      <c r="O2537" s="50"/>
    </row>
    <row r="2538" spans="1:16" x14ac:dyDescent="0.2">
      <c r="A2538" s="48"/>
      <c r="B2538" s="54"/>
      <c r="C2538" s="47"/>
      <c r="D2538" s="35"/>
      <c r="E2538" s="47"/>
      <c r="F2538" s="50"/>
      <c r="G2538" s="48"/>
      <c r="H2538" s="48"/>
      <c r="I2538" s="47"/>
      <c r="J2538" s="35"/>
      <c r="K2538" s="47"/>
      <c r="L2538" s="56"/>
      <c r="M2538" s="56"/>
      <c r="N2538" s="56"/>
      <c r="O2538" s="50"/>
    </row>
    <row r="2539" spans="1:16" x14ac:dyDescent="0.2">
      <c r="A2539" s="48"/>
      <c r="B2539" s="54"/>
      <c r="C2539" s="47"/>
      <c r="D2539" s="35"/>
      <c r="E2539" s="47"/>
      <c r="F2539" s="47"/>
      <c r="G2539" s="48"/>
      <c r="H2539" s="48"/>
      <c r="I2539" s="47"/>
      <c r="J2539" s="35"/>
      <c r="K2539" s="47"/>
      <c r="L2539" s="56"/>
      <c r="M2539" s="56"/>
      <c r="N2539" s="56"/>
      <c r="O2539" s="50"/>
    </row>
    <row r="2540" spans="1:16" x14ac:dyDescent="0.2">
      <c r="A2540" s="48"/>
      <c r="B2540" s="54"/>
      <c r="C2540" s="47"/>
      <c r="D2540" s="35"/>
      <c r="E2540" s="47"/>
      <c r="F2540" s="47"/>
      <c r="G2540" s="48"/>
      <c r="H2540" s="48"/>
      <c r="I2540" s="47"/>
      <c r="J2540" s="35"/>
      <c r="K2540" s="47"/>
      <c r="L2540" s="52"/>
      <c r="M2540" s="56"/>
      <c r="N2540" s="56"/>
      <c r="O2540" s="50"/>
    </row>
    <row r="2541" spans="1:16" x14ac:dyDescent="0.2">
      <c r="A2541" s="48"/>
      <c r="B2541" s="54"/>
      <c r="C2541" s="47"/>
      <c r="D2541" s="35"/>
      <c r="E2541" s="47"/>
      <c r="F2541" s="47"/>
      <c r="G2541" s="48"/>
      <c r="H2541" s="48"/>
      <c r="I2541" s="47"/>
      <c r="J2541" s="35"/>
      <c r="K2541" s="47"/>
      <c r="L2541" s="49"/>
      <c r="M2541" s="49"/>
      <c r="N2541" s="49"/>
      <c r="O2541" s="50"/>
      <c r="P2541" s="21"/>
    </row>
    <row r="2542" spans="1:16" x14ac:dyDescent="0.2">
      <c r="A2542" s="48"/>
      <c r="B2542" s="54"/>
      <c r="C2542" s="47"/>
      <c r="D2542" s="35"/>
      <c r="E2542" s="47"/>
      <c r="F2542" s="47"/>
      <c r="G2542" s="47"/>
      <c r="H2542" s="48"/>
      <c r="I2542" s="47"/>
      <c r="J2542" s="35"/>
      <c r="K2542" s="47"/>
      <c r="L2542" s="49"/>
      <c r="M2542" s="49"/>
      <c r="N2542" s="49"/>
      <c r="O2542" s="50"/>
      <c r="P2542" s="21"/>
    </row>
    <row r="2543" spans="1:16" x14ac:dyDescent="0.2">
      <c r="A2543" s="48"/>
      <c r="B2543" s="54"/>
      <c r="C2543" s="47"/>
      <c r="D2543" s="35"/>
      <c r="E2543" s="47"/>
      <c r="F2543" s="47"/>
      <c r="G2543" s="47"/>
      <c r="H2543" s="48"/>
      <c r="I2543" s="47"/>
      <c r="J2543" s="35"/>
      <c r="K2543" s="47"/>
      <c r="L2543" s="49"/>
      <c r="M2543" s="49"/>
      <c r="N2543" s="49"/>
      <c r="O2543" s="50"/>
      <c r="P2543" s="21"/>
    </row>
    <row r="2544" spans="1:16" x14ac:dyDescent="0.2">
      <c r="A2544" s="48"/>
      <c r="B2544" s="54"/>
      <c r="C2544" s="47"/>
      <c r="D2544" s="35"/>
      <c r="E2544" s="47"/>
      <c r="F2544" s="47"/>
      <c r="G2544" s="47"/>
      <c r="H2544" s="48"/>
      <c r="I2544" s="47"/>
      <c r="J2544" s="35"/>
      <c r="K2544" s="35"/>
      <c r="L2544" s="49"/>
      <c r="M2544" s="49"/>
      <c r="N2544" s="49"/>
      <c r="O2544" s="50"/>
      <c r="P2544" s="21"/>
    </row>
    <row r="2545" spans="1:16" x14ac:dyDescent="0.2">
      <c r="A2545" s="48"/>
      <c r="B2545" s="54"/>
      <c r="C2545" s="47"/>
      <c r="D2545" s="35"/>
      <c r="E2545" s="47"/>
      <c r="F2545" s="35"/>
      <c r="G2545" s="47"/>
      <c r="H2545" s="48"/>
      <c r="I2545" s="47"/>
      <c r="J2545" s="35"/>
      <c r="K2545" s="47"/>
      <c r="L2545" s="49"/>
      <c r="M2545" s="49"/>
      <c r="N2545" s="49"/>
      <c r="O2545" s="50"/>
      <c r="P2545" s="21"/>
    </row>
    <row r="2546" spans="1:16" x14ac:dyDescent="0.2">
      <c r="A2546" s="51"/>
      <c r="B2546" s="58"/>
      <c r="C2546" s="59"/>
      <c r="D2546" s="50"/>
      <c r="E2546" s="50"/>
      <c r="F2546" s="50"/>
      <c r="G2546" s="47"/>
      <c r="H2546" s="48"/>
      <c r="I2546" s="47"/>
      <c r="J2546" s="35"/>
      <c r="K2546" s="47"/>
      <c r="L2546" s="50"/>
      <c r="M2546" s="50"/>
      <c r="N2546" s="50"/>
      <c r="O2546" s="50"/>
    </row>
    <row r="2547" spans="1:16" x14ac:dyDescent="0.2">
      <c r="A2547" s="51"/>
      <c r="B2547" s="58"/>
      <c r="C2547" s="59"/>
      <c r="D2547" s="50"/>
      <c r="E2547" s="50"/>
      <c r="F2547" s="35"/>
      <c r="G2547" s="35"/>
      <c r="H2547" s="35"/>
      <c r="I2547" s="47"/>
      <c r="J2547" s="35"/>
      <c r="K2547" s="47"/>
      <c r="L2547" s="50"/>
      <c r="M2547" s="50"/>
      <c r="N2547" s="50"/>
      <c r="O2547" s="50"/>
    </row>
    <row r="2548" spans="1:16" x14ac:dyDescent="0.2">
      <c r="A2548" s="51"/>
      <c r="B2548" s="58"/>
      <c r="C2548" s="59"/>
      <c r="D2548" s="50"/>
      <c r="E2548" s="50"/>
      <c r="F2548" s="50"/>
      <c r="G2548" s="50"/>
      <c r="H2548" s="59"/>
      <c r="I2548" s="50"/>
      <c r="J2548" s="50"/>
      <c r="K2548" s="50"/>
      <c r="L2548" s="50"/>
      <c r="M2548" s="50"/>
      <c r="N2548" s="50"/>
      <c r="O2548" s="50"/>
    </row>
    <row r="2549" spans="1:16" ht="15" x14ac:dyDescent="0.2">
      <c r="A2549" s="57"/>
      <c r="B2549" s="60"/>
      <c r="C2549" s="63"/>
      <c r="D2549" s="53"/>
      <c r="E2549" s="53"/>
      <c r="F2549" s="148"/>
      <c r="G2549" s="148"/>
      <c r="H2549" s="57"/>
      <c r="I2549" s="57"/>
      <c r="J2549" s="57"/>
      <c r="K2549" s="57"/>
      <c r="L2549" s="56"/>
      <c r="M2549" s="56"/>
      <c r="N2549" s="56"/>
      <c r="O2549" s="50"/>
    </row>
    <row r="2550" spans="1:16" x14ac:dyDescent="0.2">
      <c r="A2550" s="149"/>
      <c r="B2550" s="149"/>
      <c r="C2550" s="149"/>
      <c r="D2550" s="149"/>
      <c r="E2550" s="149"/>
      <c r="F2550" s="50"/>
      <c r="G2550" s="149"/>
      <c r="H2550" s="149"/>
      <c r="I2550" s="149"/>
      <c r="J2550" s="149"/>
      <c r="K2550" s="149"/>
      <c r="L2550" s="61"/>
      <c r="M2550" s="61"/>
      <c r="N2550" s="49"/>
      <c r="O2550" s="50"/>
    </row>
    <row r="2551" spans="1:16" x14ac:dyDescent="0.2">
      <c r="A2551" s="35"/>
      <c r="B2551" s="47"/>
      <c r="C2551" s="35"/>
      <c r="D2551" s="35"/>
      <c r="E2551" s="35"/>
      <c r="F2551" s="35"/>
      <c r="G2551" s="34"/>
      <c r="H2551" s="34"/>
      <c r="I2551" s="47"/>
      <c r="J2551" s="35"/>
      <c r="K2551" s="47"/>
      <c r="L2551" s="49"/>
      <c r="M2551" s="49"/>
      <c r="N2551" s="49"/>
      <c r="O2551" s="50"/>
      <c r="P2551" s="21"/>
    </row>
    <row r="2552" spans="1:16" x14ac:dyDescent="0.2">
      <c r="A2552" s="35"/>
      <c r="B2552" s="47"/>
      <c r="C2552" s="47"/>
      <c r="D2552" s="35"/>
      <c r="E2552" s="47"/>
      <c r="F2552" s="35"/>
      <c r="G2552" s="50"/>
      <c r="H2552" s="50"/>
      <c r="I2552" s="47"/>
      <c r="J2552" s="35"/>
      <c r="K2552" s="47"/>
      <c r="L2552" s="49"/>
      <c r="M2552" s="49"/>
      <c r="N2552" s="49"/>
      <c r="O2552" s="51"/>
      <c r="P2552" s="21"/>
    </row>
    <row r="2553" spans="1:16" x14ac:dyDescent="0.2">
      <c r="A2553" s="35"/>
      <c r="B2553" s="47"/>
      <c r="C2553" s="47"/>
      <c r="D2553" s="35"/>
      <c r="E2553" s="47"/>
      <c r="F2553" s="35"/>
      <c r="G2553" s="50"/>
      <c r="H2553" s="50"/>
      <c r="I2553" s="47"/>
      <c r="J2553" s="35"/>
      <c r="K2553" s="47"/>
      <c r="L2553" s="49"/>
      <c r="M2553" s="49"/>
      <c r="N2553" s="49"/>
      <c r="O2553" s="51"/>
      <c r="P2553" s="21"/>
    </row>
    <row r="2554" spans="1:16" x14ac:dyDescent="0.2">
      <c r="A2554" s="35"/>
      <c r="B2554" s="47"/>
      <c r="C2554" s="47"/>
      <c r="D2554" s="35"/>
      <c r="E2554" s="47"/>
      <c r="F2554" s="35"/>
      <c r="G2554" s="34"/>
      <c r="H2554" s="34"/>
      <c r="I2554" s="47"/>
      <c r="J2554" s="35"/>
      <c r="K2554" s="47"/>
      <c r="L2554" s="49"/>
      <c r="M2554" s="49"/>
      <c r="N2554" s="49"/>
      <c r="O2554" s="51"/>
      <c r="P2554" s="21"/>
    </row>
    <row r="2555" spans="1:16" x14ac:dyDescent="0.2">
      <c r="A2555" s="35"/>
      <c r="B2555" s="47"/>
      <c r="C2555" s="47"/>
      <c r="D2555" s="35"/>
      <c r="E2555" s="47"/>
      <c r="F2555" s="35"/>
      <c r="G2555" s="34"/>
      <c r="H2555" s="34"/>
      <c r="I2555" s="47"/>
      <c r="J2555" s="35"/>
      <c r="K2555" s="47"/>
      <c r="L2555" s="49"/>
      <c r="M2555" s="49"/>
      <c r="N2555" s="49"/>
      <c r="O2555" s="51"/>
      <c r="P2555" s="21"/>
    </row>
    <row r="2556" spans="1:16" x14ac:dyDescent="0.2">
      <c r="A2556" s="35"/>
      <c r="B2556" s="47"/>
      <c r="C2556" s="47"/>
      <c r="D2556" s="35"/>
      <c r="E2556" s="47"/>
      <c r="F2556" s="35"/>
      <c r="G2556" s="34"/>
      <c r="H2556" s="34"/>
      <c r="I2556" s="47"/>
      <c r="J2556" s="35"/>
      <c r="K2556" s="47"/>
      <c r="L2556" s="49"/>
      <c r="M2556" s="49"/>
      <c r="N2556" s="49"/>
      <c r="O2556" s="51"/>
      <c r="P2556" s="21"/>
    </row>
    <row r="2557" spans="1:16" x14ac:dyDescent="0.2">
      <c r="A2557" s="35"/>
      <c r="B2557" s="47"/>
      <c r="C2557" s="47"/>
      <c r="D2557" s="35"/>
      <c r="E2557" s="47"/>
      <c r="F2557" s="50"/>
      <c r="G2557" s="34"/>
      <c r="H2557" s="34"/>
      <c r="I2557" s="47"/>
      <c r="J2557" s="35"/>
      <c r="K2557" s="47"/>
      <c r="L2557" s="49"/>
      <c r="M2557" s="49"/>
      <c r="N2557" s="49"/>
      <c r="O2557" s="51"/>
      <c r="P2557" s="21"/>
    </row>
    <row r="2558" spans="1:16" x14ac:dyDescent="0.2">
      <c r="A2558" s="35"/>
      <c r="B2558" s="47"/>
      <c r="C2558" s="47"/>
      <c r="D2558" s="35"/>
      <c r="E2558" s="47"/>
      <c r="F2558" s="50"/>
      <c r="G2558" s="34"/>
      <c r="H2558" s="34"/>
      <c r="I2558" s="47"/>
      <c r="J2558" s="35"/>
      <c r="K2558" s="47"/>
      <c r="L2558" s="49"/>
      <c r="M2558" s="49"/>
      <c r="N2558" s="49"/>
      <c r="O2558" s="51"/>
      <c r="P2558" s="21"/>
    </row>
    <row r="2559" spans="1:16" x14ac:dyDescent="0.2">
      <c r="A2559" s="35"/>
      <c r="B2559" s="47"/>
      <c r="C2559" s="47"/>
      <c r="D2559" s="35"/>
      <c r="E2559" s="47"/>
      <c r="F2559" s="50"/>
      <c r="G2559" s="34"/>
      <c r="H2559" s="34"/>
      <c r="I2559" s="47"/>
      <c r="J2559" s="35"/>
      <c r="K2559" s="47"/>
      <c r="L2559" s="52"/>
      <c r="M2559" s="52"/>
      <c r="N2559" s="52"/>
      <c r="O2559" s="51"/>
      <c r="P2559" s="21"/>
    </row>
    <row r="2560" spans="1:16" x14ac:dyDescent="0.2">
      <c r="A2560" s="35"/>
      <c r="B2560" s="47"/>
      <c r="C2560" s="47"/>
      <c r="D2560" s="35"/>
      <c r="E2560" s="47"/>
      <c r="F2560" s="35"/>
      <c r="G2560" s="34"/>
      <c r="H2560" s="34"/>
      <c r="I2560" s="47"/>
      <c r="J2560" s="35"/>
      <c r="K2560" s="47"/>
      <c r="L2560" s="49"/>
      <c r="M2560" s="49"/>
      <c r="N2560" s="49"/>
      <c r="O2560" s="51"/>
      <c r="P2560" s="21"/>
    </row>
    <row r="2561" spans="1:16" x14ac:dyDescent="0.2">
      <c r="A2561" s="35"/>
      <c r="B2561" s="47"/>
      <c r="C2561" s="47"/>
      <c r="D2561" s="35"/>
      <c r="E2561" s="47"/>
      <c r="F2561" s="35"/>
      <c r="G2561" s="34"/>
      <c r="H2561" s="34"/>
      <c r="I2561" s="47"/>
      <c r="J2561" s="35"/>
      <c r="K2561" s="47"/>
      <c r="L2561" s="52"/>
      <c r="M2561" s="52"/>
      <c r="N2561" s="52"/>
      <c r="O2561" s="51"/>
      <c r="P2561" s="21"/>
    </row>
    <row r="2562" spans="1:16" x14ac:dyDescent="0.2">
      <c r="A2562" s="35"/>
      <c r="B2562" s="47"/>
      <c r="C2562" s="47"/>
      <c r="D2562" s="35"/>
      <c r="E2562" s="47"/>
      <c r="F2562" s="35"/>
      <c r="G2562" s="35"/>
      <c r="H2562" s="35"/>
      <c r="I2562" s="47"/>
      <c r="J2562" s="35"/>
      <c r="K2562" s="47"/>
      <c r="L2562" s="52"/>
      <c r="M2562" s="52"/>
      <c r="N2562" s="52"/>
      <c r="O2562" s="51"/>
      <c r="P2562" s="21"/>
    </row>
    <row r="2563" spans="1:16" x14ac:dyDescent="0.2">
      <c r="A2563" s="35"/>
      <c r="B2563" s="47"/>
      <c r="C2563" s="47"/>
      <c r="D2563" s="35"/>
      <c r="E2563" s="47"/>
      <c r="F2563" s="35"/>
      <c r="G2563" s="34"/>
      <c r="H2563" s="34"/>
      <c r="I2563" s="47"/>
      <c r="J2563" s="35"/>
      <c r="K2563" s="47"/>
      <c r="L2563" s="49"/>
      <c r="M2563" s="49"/>
      <c r="N2563" s="49"/>
      <c r="O2563" s="50"/>
      <c r="P2563" s="21"/>
    </row>
    <row r="2564" spans="1:16" x14ac:dyDescent="0.2">
      <c r="A2564" s="35"/>
      <c r="B2564" s="47"/>
      <c r="C2564" s="47"/>
      <c r="D2564" s="35"/>
      <c r="E2564" s="47"/>
      <c r="F2564" s="53"/>
      <c r="G2564" s="34"/>
      <c r="H2564" s="34"/>
      <c r="I2564" s="47"/>
      <c r="J2564" s="35"/>
      <c r="K2564" s="47"/>
      <c r="L2564" s="49"/>
      <c r="M2564" s="49"/>
      <c r="N2564" s="49"/>
      <c r="O2564" s="50"/>
      <c r="P2564" s="21"/>
    </row>
    <row r="2565" spans="1:16" x14ac:dyDescent="0.2">
      <c r="A2565" s="35"/>
      <c r="B2565" s="47"/>
      <c r="C2565" s="47"/>
      <c r="D2565" s="35"/>
      <c r="E2565" s="47"/>
      <c r="F2565" s="53"/>
      <c r="G2565" s="35"/>
      <c r="H2565" s="35"/>
      <c r="I2565" s="47"/>
      <c r="J2565" s="35"/>
      <c r="K2565" s="47"/>
      <c r="L2565" s="49"/>
      <c r="M2565" s="49"/>
      <c r="N2565" s="49"/>
      <c r="O2565" s="50"/>
      <c r="P2565" s="21"/>
    </row>
    <row r="2566" spans="1:16" x14ac:dyDescent="0.2">
      <c r="A2566" s="48"/>
      <c r="B2566" s="54"/>
      <c r="C2566" s="47"/>
      <c r="D2566" s="35"/>
      <c r="E2566" s="47"/>
      <c r="F2566" s="53"/>
      <c r="G2566" s="35"/>
      <c r="H2566" s="35"/>
      <c r="I2566" s="47"/>
      <c r="J2566" s="35"/>
      <c r="K2566" s="47"/>
      <c r="L2566" s="49"/>
      <c r="M2566" s="49"/>
      <c r="N2566" s="49"/>
      <c r="O2566" s="50"/>
      <c r="P2566" s="21"/>
    </row>
    <row r="2567" spans="1:16" x14ac:dyDescent="0.2">
      <c r="A2567" s="48"/>
      <c r="B2567" s="54"/>
      <c r="C2567" s="47"/>
      <c r="D2567" s="35"/>
      <c r="E2567" s="47"/>
      <c r="F2567" s="53"/>
      <c r="G2567" s="35"/>
      <c r="H2567" s="55"/>
      <c r="I2567" s="47"/>
      <c r="J2567" s="35"/>
      <c r="K2567" s="47"/>
      <c r="L2567" s="50"/>
      <c r="M2567" s="52"/>
      <c r="N2567" s="52"/>
      <c r="O2567" s="50"/>
    </row>
    <row r="2568" spans="1:16" x14ac:dyDescent="0.2">
      <c r="A2568" s="48"/>
      <c r="B2568" s="54"/>
      <c r="C2568" s="47"/>
      <c r="D2568" s="35"/>
      <c r="E2568" s="47"/>
      <c r="F2568" s="53"/>
      <c r="G2568" s="48"/>
      <c r="H2568" s="48"/>
      <c r="I2568" s="47"/>
      <c r="J2568" s="35"/>
      <c r="K2568" s="47"/>
      <c r="L2568" s="50"/>
      <c r="M2568" s="56"/>
      <c r="N2568" s="56"/>
      <c r="O2568" s="50"/>
    </row>
    <row r="2569" spans="1:16" x14ac:dyDescent="0.2">
      <c r="A2569" s="48"/>
      <c r="B2569" s="54"/>
      <c r="C2569" s="47"/>
      <c r="D2569" s="35"/>
      <c r="E2569" s="47"/>
      <c r="F2569" s="50"/>
      <c r="G2569" s="48"/>
      <c r="H2569" s="48"/>
      <c r="I2569" s="47"/>
      <c r="J2569" s="35"/>
      <c r="K2569" s="47"/>
      <c r="L2569" s="50"/>
      <c r="M2569" s="56"/>
      <c r="N2569" s="56"/>
      <c r="O2569" s="50"/>
    </row>
    <row r="2570" spans="1:16" x14ac:dyDescent="0.2">
      <c r="A2570" s="48"/>
      <c r="B2570" s="54"/>
      <c r="C2570" s="47"/>
      <c r="D2570" s="35"/>
      <c r="E2570" s="47"/>
      <c r="F2570" s="50"/>
      <c r="G2570" s="48"/>
      <c r="H2570" s="48"/>
      <c r="I2570" s="47"/>
      <c r="J2570" s="35"/>
      <c r="K2570" s="47"/>
      <c r="L2570" s="56"/>
      <c r="M2570" s="56"/>
      <c r="N2570" s="56"/>
      <c r="O2570" s="50"/>
    </row>
    <row r="2571" spans="1:16" x14ac:dyDescent="0.2">
      <c r="A2571" s="48"/>
      <c r="B2571" s="54"/>
      <c r="C2571" s="47"/>
      <c r="D2571" s="35"/>
      <c r="E2571" s="47"/>
      <c r="F2571" s="50"/>
      <c r="G2571" s="48"/>
      <c r="H2571" s="48"/>
      <c r="I2571" s="47"/>
      <c r="J2571" s="35"/>
      <c r="K2571" s="47"/>
      <c r="L2571" s="56"/>
      <c r="M2571" s="56"/>
      <c r="N2571" s="56"/>
      <c r="O2571" s="50"/>
    </row>
    <row r="2572" spans="1:16" x14ac:dyDescent="0.2">
      <c r="A2572" s="48"/>
      <c r="B2572" s="54"/>
      <c r="C2572" s="47"/>
      <c r="D2572" s="35"/>
      <c r="E2572" s="47"/>
      <c r="F2572" s="50"/>
      <c r="G2572" s="48"/>
      <c r="H2572" s="48"/>
      <c r="I2572" s="47"/>
      <c r="J2572" s="35"/>
      <c r="K2572" s="47"/>
      <c r="L2572" s="56"/>
      <c r="M2572" s="56"/>
      <c r="N2572" s="56"/>
      <c r="O2572" s="50"/>
    </row>
    <row r="2573" spans="1:16" x14ac:dyDescent="0.2">
      <c r="A2573" s="48"/>
      <c r="B2573" s="54"/>
      <c r="C2573" s="47"/>
      <c r="D2573" s="35"/>
      <c r="E2573" s="47"/>
      <c r="F2573" s="47"/>
      <c r="G2573" s="48"/>
      <c r="H2573" s="48"/>
      <c r="I2573" s="47"/>
      <c r="J2573" s="35"/>
      <c r="K2573" s="47"/>
      <c r="L2573" s="56"/>
      <c r="M2573" s="56"/>
      <c r="N2573" s="56"/>
      <c r="O2573" s="50"/>
    </row>
    <row r="2574" spans="1:16" x14ac:dyDescent="0.2">
      <c r="A2574" s="48"/>
      <c r="B2574" s="54"/>
      <c r="C2574" s="47"/>
      <c r="D2574" s="35"/>
      <c r="E2574" s="47"/>
      <c r="F2574" s="47"/>
      <c r="G2574" s="48"/>
      <c r="H2574" s="48"/>
      <c r="I2574" s="47"/>
      <c r="J2574" s="35"/>
      <c r="K2574" s="47"/>
      <c r="L2574" s="52"/>
      <c r="M2574" s="56"/>
      <c r="N2574" s="56"/>
      <c r="O2574" s="50"/>
    </row>
    <row r="2575" spans="1:16" x14ac:dyDescent="0.2">
      <c r="A2575" s="48"/>
      <c r="B2575" s="54"/>
      <c r="C2575" s="47"/>
      <c r="D2575" s="35"/>
      <c r="E2575" s="47"/>
      <c r="F2575" s="47"/>
      <c r="G2575" s="48"/>
      <c r="H2575" s="48"/>
      <c r="I2575" s="47"/>
      <c r="J2575" s="35"/>
      <c r="K2575" s="47"/>
      <c r="L2575" s="49"/>
      <c r="M2575" s="49"/>
      <c r="N2575" s="49"/>
      <c r="O2575" s="50"/>
      <c r="P2575" s="21"/>
    </row>
    <row r="2576" spans="1:16" x14ac:dyDescent="0.2">
      <c r="A2576" s="48"/>
      <c r="B2576" s="54"/>
      <c r="C2576" s="47"/>
      <c r="D2576" s="35"/>
      <c r="E2576" s="47"/>
      <c r="F2576" s="47"/>
      <c r="G2576" s="47"/>
      <c r="H2576" s="48"/>
      <c r="I2576" s="47"/>
      <c r="J2576" s="35"/>
      <c r="K2576" s="47"/>
      <c r="L2576" s="49"/>
      <c r="M2576" s="49"/>
      <c r="N2576" s="49"/>
      <c r="O2576" s="50"/>
      <c r="P2576" s="21"/>
    </row>
    <row r="2577" spans="1:16" x14ac:dyDescent="0.2">
      <c r="A2577" s="48"/>
      <c r="B2577" s="54"/>
      <c r="C2577" s="47"/>
      <c r="D2577" s="35"/>
      <c r="E2577" s="47"/>
      <c r="F2577" s="47"/>
      <c r="G2577" s="47"/>
      <c r="H2577" s="48"/>
      <c r="I2577" s="47"/>
      <c r="J2577" s="35"/>
      <c r="K2577" s="47"/>
      <c r="L2577" s="49"/>
      <c r="M2577" s="49"/>
      <c r="N2577" s="49"/>
      <c r="O2577" s="50"/>
      <c r="P2577" s="21"/>
    </row>
    <row r="2578" spans="1:16" x14ac:dyDescent="0.2">
      <c r="A2578" s="48"/>
      <c r="B2578" s="54"/>
      <c r="C2578" s="47"/>
      <c r="D2578" s="35"/>
      <c r="E2578" s="47"/>
      <c r="F2578" s="47"/>
      <c r="G2578" s="47"/>
      <c r="H2578" s="48"/>
      <c r="I2578" s="47"/>
      <c r="J2578" s="35"/>
      <c r="K2578" s="35"/>
      <c r="L2578" s="49"/>
      <c r="M2578" s="49"/>
      <c r="N2578" s="49"/>
      <c r="O2578" s="50"/>
      <c r="P2578" s="21"/>
    </row>
    <row r="2579" spans="1:16" x14ac:dyDescent="0.2">
      <c r="A2579" s="48"/>
      <c r="B2579" s="54"/>
      <c r="C2579" s="47"/>
      <c r="D2579" s="35"/>
      <c r="E2579" s="47"/>
      <c r="F2579" s="35"/>
      <c r="G2579" s="47"/>
      <c r="H2579" s="48"/>
      <c r="I2579" s="47"/>
      <c r="J2579" s="35"/>
      <c r="K2579" s="47"/>
      <c r="L2579" s="49"/>
      <c r="M2579" s="49"/>
      <c r="N2579" s="49"/>
      <c r="O2579" s="50"/>
      <c r="P2579" s="21"/>
    </row>
    <row r="2580" spans="1:16" x14ac:dyDescent="0.2">
      <c r="A2580" s="51"/>
      <c r="B2580" s="58"/>
      <c r="C2580" s="59"/>
      <c r="D2580" s="50"/>
      <c r="E2580" s="50"/>
      <c r="F2580" s="50"/>
      <c r="G2580" s="47"/>
      <c r="H2580" s="48"/>
      <c r="I2580" s="47"/>
      <c r="J2580" s="35"/>
      <c r="K2580" s="47"/>
      <c r="L2580" s="50"/>
      <c r="M2580" s="50"/>
      <c r="N2580" s="50"/>
      <c r="O2580" s="50"/>
    </row>
    <row r="2581" spans="1:16" x14ac:dyDescent="0.2">
      <c r="A2581" s="51"/>
      <c r="B2581" s="58"/>
      <c r="C2581" s="59"/>
      <c r="D2581" s="50"/>
      <c r="E2581" s="50"/>
      <c r="F2581" s="35"/>
      <c r="G2581" s="35"/>
      <c r="H2581" s="35"/>
      <c r="I2581" s="47"/>
      <c r="J2581" s="35"/>
      <c r="K2581" s="47"/>
      <c r="L2581" s="50"/>
      <c r="M2581" s="50"/>
      <c r="N2581" s="50"/>
      <c r="O2581" s="50"/>
    </row>
    <row r="2582" spans="1:16" x14ac:dyDescent="0.2">
      <c r="A2582" s="51"/>
      <c r="B2582" s="58"/>
      <c r="C2582" s="59"/>
      <c r="D2582" s="50"/>
      <c r="E2582" s="50"/>
      <c r="F2582" s="50"/>
      <c r="G2582" s="50"/>
      <c r="H2582" s="59"/>
      <c r="I2582" s="50"/>
      <c r="J2582" s="50"/>
      <c r="K2582" s="50"/>
      <c r="L2582" s="50"/>
      <c r="M2582" s="50"/>
      <c r="N2582" s="50"/>
      <c r="O2582" s="50"/>
    </row>
    <row r="2583" spans="1:16" ht="15" x14ac:dyDescent="0.2">
      <c r="A2583" s="57"/>
      <c r="B2583" s="60"/>
      <c r="C2583" s="63"/>
      <c r="D2583" s="53"/>
      <c r="E2583" s="53"/>
      <c r="F2583" s="148"/>
      <c r="G2583" s="148"/>
      <c r="H2583" s="57"/>
      <c r="I2583" s="57"/>
      <c r="J2583" s="57"/>
      <c r="K2583" s="57"/>
      <c r="L2583" s="56"/>
      <c r="M2583" s="56"/>
      <c r="N2583" s="56"/>
      <c r="O2583" s="50"/>
    </row>
    <row r="2584" spans="1:16" x14ac:dyDescent="0.2">
      <c r="A2584" s="149"/>
      <c r="B2584" s="149"/>
      <c r="C2584" s="149"/>
      <c r="D2584" s="149"/>
      <c r="E2584" s="149"/>
      <c r="F2584" s="50"/>
      <c r="G2584" s="149"/>
      <c r="H2584" s="149"/>
      <c r="I2584" s="149"/>
      <c r="J2584" s="149"/>
      <c r="K2584" s="149"/>
      <c r="L2584" s="61"/>
      <c r="M2584" s="61"/>
      <c r="N2584" s="49"/>
      <c r="O2584" s="50"/>
    </row>
    <row r="2585" spans="1:16" x14ac:dyDescent="0.2">
      <c r="A2585" s="35"/>
      <c r="B2585" s="47"/>
      <c r="C2585" s="35"/>
      <c r="D2585" s="35"/>
      <c r="E2585" s="35"/>
      <c r="F2585" s="35"/>
      <c r="G2585" s="34"/>
      <c r="H2585" s="34"/>
      <c r="I2585" s="47"/>
      <c r="J2585" s="35"/>
      <c r="K2585" s="47"/>
      <c r="L2585" s="49"/>
      <c r="M2585" s="49"/>
      <c r="N2585" s="49"/>
      <c r="O2585" s="50"/>
      <c r="P2585" s="21"/>
    </row>
    <row r="2586" spans="1:16" x14ac:dyDescent="0.2">
      <c r="A2586" s="35"/>
      <c r="B2586" s="47"/>
      <c r="C2586" s="47"/>
      <c r="D2586" s="35"/>
      <c r="E2586" s="47"/>
      <c r="F2586" s="35"/>
      <c r="G2586" s="50"/>
      <c r="H2586" s="50"/>
      <c r="I2586" s="47"/>
      <c r="J2586" s="35"/>
      <c r="K2586" s="47"/>
      <c r="L2586" s="49"/>
      <c r="M2586" s="49"/>
      <c r="N2586" s="49"/>
      <c r="O2586" s="51"/>
      <c r="P2586" s="21"/>
    </row>
    <row r="2587" spans="1:16" x14ac:dyDescent="0.2">
      <c r="A2587" s="35"/>
      <c r="B2587" s="47"/>
      <c r="C2587" s="47"/>
      <c r="D2587" s="35"/>
      <c r="E2587" s="47"/>
      <c r="F2587" s="35"/>
      <c r="G2587" s="50"/>
      <c r="H2587" s="50"/>
      <c r="I2587" s="47"/>
      <c r="J2587" s="35"/>
      <c r="K2587" s="47"/>
      <c r="L2587" s="49"/>
      <c r="M2587" s="49"/>
      <c r="N2587" s="49"/>
      <c r="O2587" s="51"/>
      <c r="P2587" s="21"/>
    </row>
    <row r="2588" spans="1:16" x14ac:dyDescent="0.2">
      <c r="A2588" s="35"/>
      <c r="B2588" s="47"/>
      <c r="C2588" s="47"/>
      <c r="D2588" s="35"/>
      <c r="E2588" s="47"/>
      <c r="F2588" s="35"/>
      <c r="G2588" s="34"/>
      <c r="H2588" s="34"/>
      <c r="I2588" s="47"/>
      <c r="J2588" s="35"/>
      <c r="K2588" s="47"/>
      <c r="L2588" s="49"/>
      <c r="M2588" s="49"/>
      <c r="N2588" s="49"/>
      <c r="O2588" s="51"/>
      <c r="P2588" s="21"/>
    </row>
    <row r="2589" spans="1:16" x14ac:dyDescent="0.2">
      <c r="A2589" s="35"/>
      <c r="B2589" s="47"/>
      <c r="C2589" s="47"/>
      <c r="D2589" s="35"/>
      <c r="E2589" s="47"/>
      <c r="F2589" s="35"/>
      <c r="G2589" s="34"/>
      <c r="H2589" s="34"/>
      <c r="I2589" s="47"/>
      <c r="J2589" s="35"/>
      <c r="K2589" s="47"/>
      <c r="L2589" s="49"/>
      <c r="M2589" s="49"/>
      <c r="N2589" s="49"/>
      <c r="O2589" s="51"/>
      <c r="P2589" s="21"/>
    </row>
    <row r="2590" spans="1:16" x14ac:dyDescent="0.2">
      <c r="A2590" s="35"/>
      <c r="B2590" s="47"/>
      <c r="C2590" s="47"/>
      <c r="D2590" s="35"/>
      <c r="E2590" s="47"/>
      <c r="F2590" s="35"/>
      <c r="G2590" s="34"/>
      <c r="H2590" s="34"/>
      <c r="I2590" s="47"/>
      <c r="J2590" s="35"/>
      <c r="K2590" s="47"/>
      <c r="L2590" s="49"/>
      <c r="M2590" s="49"/>
      <c r="N2590" s="49"/>
      <c r="O2590" s="51"/>
      <c r="P2590" s="21"/>
    </row>
    <row r="2591" spans="1:16" x14ac:dyDescent="0.2">
      <c r="A2591" s="35"/>
      <c r="B2591" s="47"/>
      <c r="C2591" s="47"/>
      <c r="D2591" s="35"/>
      <c r="E2591" s="47"/>
      <c r="F2591" s="50"/>
      <c r="G2591" s="34"/>
      <c r="H2591" s="34"/>
      <c r="I2591" s="47"/>
      <c r="J2591" s="35"/>
      <c r="K2591" s="47"/>
      <c r="L2591" s="49"/>
      <c r="M2591" s="49"/>
      <c r="N2591" s="49"/>
      <c r="O2591" s="51"/>
      <c r="P2591" s="21"/>
    </row>
    <row r="2592" spans="1:16" x14ac:dyDescent="0.2">
      <c r="A2592" s="35"/>
      <c r="B2592" s="47"/>
      <c r="C2592" s="47"/>
      <c r="D2592" s="35"/>
      <c r="E2592" s="47"/>
      <c r="F2592" s="50"/>
      <c r="G2592" s="34"/>
      <c r="H2592" s="34"/>
      <c r="I2592" s="47"/>
      <c r="J2592" s="35"/>
      <c r="K2592" s="47"/>
      <c r="L2592" s="49"/>
      <c r="M2592" s="49"/>
      <c r="N2592" s="49"/>
      <c r="O2592" s="51"/>
      <c r="P2592" s="21"/>
    </row>
    <row r="2593" spans="1:16" x14ac:dyDescent="0.2">
      <c r="A2593" s="35"/>
      <c r="B2593" s="47"/>
      <c r="C2593" s="47"/>
      <c r="D2593" s="35"/>
      <c r="E2593" s="47"/>
      <c r="F2593" s="50"/>
      <c r="G2593" s="34"/>
      <c r="H2593" s="34"/>
      <c r="I2593" s="47"/>
      <c r="J2593" s="35"/>
      <c r="K2593" s="47"/>
      <c r="L2593" s="52"/>
      <c r="M2593" s="52"/>
      <c r="N2593" s="52"/>
      <c r="O2593" s="51"/>
      <c r="P2593" s="21"/>
    </row>
    <row r="2594" spans="1:16" x14ac:dyDescent="0.2">
      <c r="A2594" s="35"/>
      <c r="B2594" s="47"/>
      <c r="C2594" s="47"/>
      <c r="D2594" s="35"/>
      <c r="E2594" s="47"/>
      <c r="F2594" s="35"/>
      <c r="G2594" s="34"/>
      <c r="H2594" s="34"/>
      <c r="I2594" s="47"/>
      <c r="J2594" s="35"/>
      <c r="K2594" s="47"/>
      <c r="L2594" s="49"/>
      <c r="M2594" s="49"/>
      <c r="N2594" s="49"/>
      <c r="O2594" s="51"/>
      <c r="P2594" s="21"/>
    </row>
    <row r="2595" spans="1:16" x14ac:dyDescent="0.2">
      <c r="A2595" s="35"/>
      <c r="B2595" s="47"/>
      <c r="C2595" s="47"/>
      <c r="D2595" s="35"/>
      <c r="E2595" s="47"/>
      <c r="F2595" s="35"/>
      <c r="G2595" s="34"/>
      <c r="H2595" s="34"/>
      <c r="I2595" s="47"/>
      <c r="J2595" s="35"/>
      <c r="K2595" s="47"/>
      <c r="L2595" s="52"/>
      <c r="M2595" s="52"/>
      <c r="N2595" s="52"/>
      <c r="O2595" s="51"/>
      <c r="P2595" s="21"/>
    </row>
    <row r="2596" spans="1:16" x14ac:dyDescent="0.2">
      <c r="A2596" s="35"/>
      <c r="B2596" s="47"/>
      <c r="C2596" s="47"/>
      <c r="D2596" s="35"/>
      <c r="E2596" s="47"/>
      <c r="F2596" s="35"/>
      <c r="G2596" s="35"/>
      <c r="H2596" s="35"/>
      <c r="I2596" s="47"/>
      <c r="J2596" s="35"/>
      <c r="K2596" s="47"/>
      <c r="L2596" s="52"/>
      <c r="M2596" s="52"/>
      <c r="N2596" s="52"/>
      <c r="O2596" s="51"/>
      <c r="P2596" s="21"/>
    </row>
    <row r="2597" spans="1:16" x14ac:dyDescent="0.2">
      <c r="A2597" s="35"/>
      <c r="B2597" s="47"/>
      <c r="C2597" s="47"/>
      <c r="D2597" s="35"/>
      <c r="E2597" s="47"/>
      <c r="F2597" s="35"/>
      <c r="G2597" s="34"/>
      <c r="H2597" s="34"/>
      <c r="I2597" s="47"/>
      <c r="J2597" s="35"/>
      <c r="K2597" s="47"/>
      <c r="L2597" s="49"/>
      <c r="M2597" s="49"/>
      <c r="N2597" s="49"/>
      <c r="O2597" s="50"/>
      <c r="P2597" s="21"/>
    </row>
    <row r="2598" spans="1:16" x14ac:dyDescent="0.2">
      <c r="A2598" s="35"/>
      <c r="B2598" s="47"/>
      <c r="C2598" s="47"/>
      <c r="D2598" s="35"/>
      <c r="E2598" s="47"/>
      <c r="F2598" s="53"/>
      <c r="G2598" s="34"/>
      <c r="H2598" s="34"/>
      <c r="I2598" s="47"/>
      <c r="J2598" s="35"/>
      <c r="K2598" s="47"/>
      <c r="L2598" s="49"/>
      <c r="M2598" s="49"/>
      <c r="N2598" s="49"/>
      <c r="O2598" s="50"/>
      <c r="P2598" s="21"/>
    </row>
    <row r="2599" spans="1:16" x14ac:dyDescent="0.2">
      <c r="A2599" s="35"/>
      <c r="B2599" s="47"/>
      <c r="C2599" s="47"/>
      <c r="D2599" s="35"/>
      <c r="E2599" s="47"/>
      <c r="F2599" s="53"/>
      <c r="G2599" s="35"/>
      <c r="H2599" s="35"/>
      <c r="I2599" s="47"/>
      <c r="J2599" s="35"/>
      <c r="K2599" s="47"/>
      <c r="L2599" s="49"/>
      <c r="M2599" s="49"/>
      <c r="N2599" s="49"/>
      <c r="O2599" s="50"/>
      <c r="P2599" s="21"/>
    </row>
    <row r="2600" spans="1:16" x14ac:dyDescent="0.2">
      <c r="A2600" s="48"/>
      <c r="B2600" s="54"/>
      <c r="C2600" s="47"/>
      <c r="D2600" s="35"/>
      <c r="E2600" s="47"/>
      <c r="F2600" s="53"/>
      <c r="G2600" s="35"/>
      <c r="H2600" s="35"/>
      <c r="I2600" s="47"/>
      <c r="J2600" s="35"/>
      <c r="K2600" s="47"/>
      <c r="L2600" s="49"/>
      <c r="M2600" s="49"/>
      <c r="N2600" s="49"/>
      <c r="O2600" s="50"/>
      <c r="P2600" s="21"/>
    </row>
    <row r="2601" spans="1:16" x14ac:dyDescent="0.2">
      <c r="A2601" s="48"/>
      <c r="B2601" s="54"/>
      <c r="C2601" s="47"/>
      <c r="D2601" s="35"/>
      <c r="E2601" s="47"/>
      <c r="F2601" s="53"/>
      <c r="G2601" s="35"/>
      <c r="H2601" s="55"/>
      <c r="I2601" s="47"/>
      <c r="J2601" s="35"/>
      <c r="K2601" s="47"/>
      <c r="L2601" s="50"/>
      <c r="M2601" s="52"/>
      <c r="N2601" s="52"/>
      <c r="O2601" s="50"/>
    </row>
    <row r="2602" spans="1:16" x14ac:dyDescent="0.2">
      <c r="A2602" s="48"/>
      <c r="B2602" s="54"/>
      <c r="C2602" s="47"/>
      <c r="D2602" s="35"/>
      <c r="E2602" s="47"/>
      <c r="F2602" s="53"/>
      <c r="G2602" s="48"/>
      <c r="H2602" s="48"/>
      <c r="I2602" s="47"/>
      <c r="J2602" s="35"/>
      <c r="K2602" s="47"/>
      <c r="L2602" s="50"/>
      <c r="M2602" s="56"/>
      <c r="N2602" s="56"/>
      <c r="O2602" s="50"/>
    </row>
    <row r="2603" spans="1:16" x14ac:dyDescent="0.2">
      <c r="A2603" s="48"/>
      <c r="B2603" s="54"/>
      <c r="C2603" s="47"/>
      <c r="D2603" s="35"/>
      <c r="E2603" s="47"/>
      <c r="F2603" s="50"/>
      <c r="G2603" s="48"/>
      <c r="H2603" s="48"/>
      <c r="I2603" s="47"/>
      <c r="J2603" s="35"/>
      <c r="K2603" s="47"/>
      <c r="L2603" s="50"/>
      <c r="M2603" s="56"/>
      <c r="N2603" s="56"/>
      <c r="O2603" s="50"/>
    </row>
    <row r="2604" spans="1:16" x14ac:dyDescent="0.2">
      <c r="A2604" s="48"/>
      <c r="B2604" s="54"/>
      <c r="C2604" s="47"/>
      <c r="D2604" s="35"/>
      <c r="E2604" s="47"/>
      <c r="F2604" s="50"/>
      <c r="G2604" s="48"/>
      <c r="H2604" s="48"/>
      <c r="I2604" s="47"/>
      <c r="J2604" s="35"/>
      <c r="K2604" s="47"/>
      <c r="L2604" s="56"/>
      <c r="M2604" s="56"/>
      <c r="N2604" s="56"/>
      <c r="O2604" s="50"/>
    </row>
    <row r="2605" spans="1:16" x14ac:dyDescent="0.2">
      <c r="A2605" s="48"/>
      <c r="B2605" s="54"/>
      <c r="C2605" s="47"/>
      <c r="D2605" s="35"/>
      <c r="E2605" s="47"/>
      <c r="F2605" s="50"/>
      <c r="G2605" s="48"/>
      <c r="H2605" s="48"/>
      <c r="I2605" s="47"/>
      <c r="J2605" s="35"/>
      <c r="K2605" s="47"/>
      <c r="L2605" s="56"/>
      <c r="M2605" s="56"/>
      <c r="N2605" s="56"/>
      <c r="O2605" s="50"/>
    </row>
    <row r="2606" spans="1:16" x14ac:dyDescent="0.2">
      <c r="A2606" s="48"/>
      <c r="B2606" s="54"/>
      <c r="C2606" s="47"/>
      <c r="D2606" s="35"/>
      <c r="E2606" s="47"/>
      <c r="F2606" s="50"/>
      <c r="G2606" s="48"/>
      <c r="H2606" s="48"/>
      <c r="I2606" s="47"/>
      <c r="J2606" s="35"/>
      <c r="K2606" s="47"/>
      <c r="L2606" s="56"/>
      <c r="M2606" s="56"/>
      <c r="N2606" s="56"/>
      <c r="O2606" s="50"/>
    </row>
    <row r="2607" spans="1:16" x14ac:dyDescent="0.2">
      <c r="A2607" s="48"/>
      <c r="B2607" s="54"/>
      <c r="C2607" s="47"/>
      <c r="D2607" s="35"/>
      <c r="E2607" s="47"/>
      <c r="F2607" s="47"/>
      <c r="G2607" s="48"/>
      <c r="H2607" s="48"/>
      <c r="I2607" s="47"/>
      <c r="J2607" s="35"/>
      <c r="K2607" s="47"/>
      <c r="L2607" s="56"/>
      <c r="M2607" s="56"/>
      <c r="N2607" s="56"/>
      <c r="O2607" s="50"/>
    </row>
    <row r="2608" spans="1:16" x14ac:dyDescent="0.2">
      <c r="A2608" s="48"/>
      <c r="B2608" s="54"/>
      <c r="C2608" s="47"/>
      <c r="D2608" s="35"/>
      <c r="E2608" s="47"/>
      <c r="F2608" s="47"/>
      <c r="G2608" s="48"/>
      <c r="H2608" s="48"/>
      <c r="I2608" s="47"/>
      <c r="J2608" s="35"/>
      <c r="K2608" s="47"/>
      <c r="L2608" s="52"/>
      <c r="M2608" s="56"/>
      <c r="N2608" s="56"/>
      <c r="O2608" s="50"/>
    </row>
    <row r="2609" spans="1:16" x14ac:dyDescent="0.2">
      <c r="A2609" s="48"/>
      <c r="B2609" s="54"/>
      <c r="C2609" s="47"/>
      <c r="D2609" s="35"/>
      <c r="E2609" s="47"/>
      <c r="F2609" s="47"/>
      <c r="G2609" s="48"/>
      <c r="H2609" s="48"/>
      <c r="I2609" s="47"/>
      <c r="J2609" s="35"/>
      <c r="K2609" s="47"/>
      <c r="L2609" s="49"/>
      <c r="M2609" s="49"/>
      <c r="N2609" s="49"/>
      <c r="O2609" s="50"/>
      <c r="P2609" s="21"/>
    </row>
    <row r="2610" spans="1:16" x14ac:dyDescent="0.2">
      <c r="A2610" s="48"/>
      <c r="B2610" s="54"/>
      <c r="C2610" s="47"/>
      <c r="D2610" s="35"/>
      <c r="E2610" s="47"/>
      <c r="F2610" s="47"/>
      <c r="G2610" s="47"/>
      <c r="H2610" s="48"/>
      <c r="I2610" s="47"/>
      <c r="J2610" s="35"/>
      <c r="K2610" s="47"/>
      <c r="L2610" s="49"/>
      <c r="M2610" s="49"/>
      <c r="N2610" s="49"/>
      <c r="O2610" s="50"/>
      <c r="P2610" s="21"/>
    </row>
    <row r="2611" spans="1:16" x14ac:dyDescent="0.2">
      <c r="A2611" s="48"/>
      <c r="B2611" s="54"/>
      <c r="C2611" s="47"/>
      <c r="D2611" s="35"/>
      <c r="E2611" s="47"/>
      <c r="F2611" s="47"/>
      <c r="G2611" s="47"/>
      <c r="H2611" s="48"/>
      <c r="I2611" s="47"/>
      <c r="J2611" s="35"/>
      <c r="K2611" s="47"/>
      <c r="L2611" s="49"/>
      <c r="M2611" s="49"/>
      <c r="N2611" s="49"/>
      <c r="O2611" s="50"/>
      <c r="P2611" s="21"/>
    </row>
    <row r="2612" spans="1:16" x14ac:dyDescent="0.2">
      <c r="A2612" s="48"/>
      <c r="B2612" s="54"/>
      <c r="C2612" s="47"/>
      <c r="D2612" s="35"/>
      <c r="E2612" s="47"/>
      <c r="F2612" s="47"/>
      <c r="G2612" s="47"/>
      <c r="H2612" s="48"/>
      <c r="I2612" s="47"/>
      <c r="J2612" s="35"/>
      <c r="K2612" s="35"/>
      <c r="L2612" s="49"/>
      <c r="M2612" s="49"/>
      <c r="N2612" s="49"/>
      <c r="O2612" s="50"/>
      <c r="P2612" s="21"/>
    </row>
    <row r="2613" spans="1:16" x14ac:dyDescent="0.2">
      <c r="A2613" s="48"/>
      <c r="B2613" s="54"/>
      <c r="C2613" s="47"/>
      <c r="D2613" s="35"/>
      <c r="E2613" s="47"/>
      <c r="F2613" s="35"/>
      <c r="G2613" s="47"/>
      <c r="H2613" s="48"/>
      <c r="I2613" s="47"/>
      <c r="J2613" s="35"/>
      <c r="K2613" s="47"/>
      <c r="L2613" s="49"/>
      <c r="M2613" s="49"/>
      <c r="N2613" s="49"/>
      <c r="O2613" s="50"/>
      <c r="P2613" s="21"/>
    </row>
    <row r="2614" spans="1:16" x14ac:dyDescent="0.2">
      <c r="A2614" s="51"/>
      <c r="B2614" s="58"/>
      <c r="C2614" s="59"/>
      <c r="D2614" s="50"/>
      <c r="E2614" s="50"/>
      <c r="F2614" s="50"/>
      <c r="G2614" s="47"/>
      <c r="H2614" s="48"/>
      <c r="I2614" s="47"/>
      <c r="J2614" s="35"/>
      <c r="K2614" s="47"/>
      <c r="L2614" s="50"/>
      <c r="M2614" s="50"/>
      <c r="N2614" s="50"/>
      <c r="O2614" s="50"/>
    </row>
    <row r="2615" spans="1:16" x14ac:dyDescent="0.2">
      <c r="A2615" s="51"/>
      <c r="B2615" s="58"/>
      <c r="C2615" s="59"/>
      <c r="D2615" s="50"/>
      <c r="E2615" s="50"/>
      <c r="F2615" s="35"/>
      <c r="G2615" s="35"/>
      <c r="H2615" s="35"/>
      <c r="I2615" s="47"/>
      <c r="J2615" s="35"/>
      <c r="K2615" s="47"/>
      <c r="L2615" s="50"/>
      <c r="M2615" s="50"/>
      <c r="N2615" s="50"/>
      <c r="O2615" s="50"/>
    </row>
    <row r="2616" spans="1:16" x14ac:dyDescent="0.2">
      <c r="A2616" s="51"/>
      <c r="B2616" s="58"/>
      <c r="C2616" s="59"/>
      <c r="D2616" s="50"/>
      <c r="E2616" s="50"/>
      <c r="F2616" s="50"/>
      <c r="G2616" s="50"/>
      <c r="H2616" s="59"/>
      <c r="I2616" s="50"/>
      <c r="J2616" s="50"/>
      <c r="K2616" s="50"/>
      <c r="L2616" s="50"/>
      <c r="M2616" s="50"/>
      <c r="N2616" s="50"/>
      <c r="O2616" s="50"/>
    </row>
    <row r="2617" spans="1:16" ht="15" x14ac:dyDescent="0.2">
      <c r="A2617" s="57"/>
      <c r="B2617" s="60"/>
      <c r="C2617" s="63"/>
      <c r="D2617" s="53"/>
      <c r="E2617" s="53"/>
      <c r="F2617" s="148"/>
      <c r="G2617" s="148"/>
      <c r="H2617" s="57"/>
      <c r="I2617" s="57"/>
      <c r="J2617" s="57"/>
      <c r="K2617" s="57"/>
      <c r="L2617" s="56"/>
      <c r="M2617" s="56"/>
      <c r="N2617" s="56"/>
      <c r="O2617" s="50"/>
    </row>
    <row r="2618" spans="1:16" x14ac:dyDescent="0.2">
      <c r="A2618" s="149"/>
      <c r="B2618" s="149"/>
      <c r="C2618" s="149"/>
      <c r="D2618" s="149"/>
      <c r="E2618" s="149"/>
      <c r="F2618" s="50"/>
      <c r="G2618" s="149"/>
      <c r="H2618" s="149"/>
      <c r="I2618" s="149"/>
      <c r="J2618" s="149"/>
      <c r="K2618" s="149"/>
      <c r="L2618" s="61"/>
      <c r="M2618" s="61"/>
      <c r="N2618" s="49"/>
      <c r="O2618" s="50"/>
    </row>
    <row r="2619" spans="1:16" x14ac:dyDescent="0.2">
      <c r="A2619" s="35"/>
      <c r="B2619" s="47"/>
      <c r="C2619" s="35"/>
      <c r="D2619" s="35"/>
      <c r="E2619" s="35"/>
      <c r="F2619" s="35"/>
      <c r="G2619" s="34"/>
      <c r="H2619" s="34"/>
      <c r="I2619" s="47"/>
      <c r="J2619" s="35"/>
      <c r="K2619" s="47"/>
      <c r="L2619" s="49"/>
      <c r="M2619" s="49"/>
      <c r="N2619" s="49"/>
      <c r="O2619" s="50"/>
      <c r="P2619" s="21"/>
    </row>
    <row r="2620" spans="1:16" x14ac:dyDescent="0.2">
      <c r="A2620" s="35"/>
      <c r="B2620" s="47"/>
      <c r="C2620" s="47"/>
      <c r="D2620" s="35"/>
      <c r="E2620" s="47"/>
      <c r="F2620" s="35"/>
      <c r="G2620" s="50"/>
      <c r="H2620" s="50"/>
      <c r="I2620" s="47"/>
      <c r="J2620" s="35"/>
      <c r="K2620" s="47"/>
      <c r="L2620" s="49"/>
      <c r="M2620" s="49"/>
      <c r="N2620" s="49"/>
      <c r="O2620" s="51"/>
      <c r="P2620" s="21"/>
    </row>
    <row r="2621" spans="1:16" x14ac:dyDescent="0.2">
      <c r="A2621" s="35"/>
      <c r="B2621" s="47"/>
      <c r="C2621" s="47"/>
      <c r="D2621" s="35"/>
      <c r="E2621" s="47"/>
      <c r="F2621" s="35"/>
      <c r="G2621" s="50"/>
      <c r="H2621" s="50"/>
      <c r="I2621" s="47"/>
      <c r="J2621" s="35"/>
      <c r="K2621" s="47"/>
      <c r="L2621" s="49"/>
      <c r="M2621" s="49"/>
      <c r="N2621" s="49"/>
      <c r="O2621" s="51"/>
      <c r="P2621" s="21"/>
    </row>
    <row r="2622" spans="1:16" x14ac:dyDescent="0.2">
      <c r="A2622" s="35"/>
      <c r="B2622" s="47"/>
      <c r="C2622" s="47"/>
      <c r="D2622" s="35"/>
      <c r="E2622" s="47"/>
      <c r="F2622" s="35"/>
      <c r="G2622" s="34"/>
      <c r="H2622" s="34"/>
      <c r="I2622" s="47"/>
      <c r="J2622" s="35"/>
      <c r="K2622" s="47"/>
      <c r="L2622" s="49"/>
      <c r="M2622" s="49"/>
      <c r="N2622" s="49"/>
      <c r="O2622" s="51"/>
      <c r="P2622" s="21"/>
    </row>
    <row r="2623" spans="1:16" x14ac:dyDescent="0.2">
      <c r="A2623" s="35"/>
      <c r="B2623" s="47"/>
      <c r="C2623" s="47"/>
      <c r="D2623" s="35"/>
      <c r="E2623" s="47"/>
      <c r="F2623" s="35"/>
      <c r="G2623" s="34"/>
      <c r="H2623" s="34"/>
      <c r="I2623" s="47"/>
      <c r="J2623" s="35"/>
      <c r="K2623" s="47"/>
      <c r="L2623" s="49"/>
      <c r="M2623" s="49"/>
      <c r="N2623" s="49"/>
      <c r="O2623" s="51"/>
      <c r="P2623" s="21"/>
    </row>
    <row r="2624" spans="1:16" x14ac:dyDescent="0.2">
      <c r="A2624" s="35"/>
      <c r="B2624" s="47"/>
      <c r="C2624" s="47"/>
      <c r="D2624" s="35"/>
      <c r="E2624" s="47"/>
      <c r="F2624" s="35"/>
      <c r="G2624" s="34"/>
      <c r="H2624" s="34"/>
      <c r="I2624" s="47"/>
      <c r="J2624" s="35"/>
      <c r="K2624" s="47"/>
      <c r="L2624" s="49"/>
      <c r="M2624" s="49"/>
      <c r="N2624" s="49"/>
      <c r="O2624" s="51"/>
      <c r="P2624" s="21"/>
    </row>
    <row r="2625" spans="1:16" x14ac:dyDescent="0.2">
      <c r="A2625" s="35"/>
      <c r="B2625" s="47"/>
      <c r="C2625" s="47"/>
      <c r="D2625" s="35"/>
      <c r="E2625" s="47"/>
      <c r="F2625" s="50"/>
      <c r="G2625" s="34"/>
      <c r="H2625" s="34"/>
      <c r="I2625" s="47"/>
      <c r="J2625" s="35"/>
      <c r="K2625" s="47"/>
      <c r="L2625" s="49"/>
      <c r="M2625" s="49"/>
      <c r="N2625" s="49"/>
      <c r="O2625" s="51"/>
      <c r="P2625" s="21"/>
    </row>
    <row r="2626" spans="1:16" x14ac:dyDescent="0.2">
      <c r="A2626" s="35"/>
      <c r="B2626" s="47"/>
      <c r="C2626" s="47"/>
      <c r="D2626" s="35"/>
      <c r="E2626" s="47"/>
      <c r="F2626" s="50"/>
      <c r="G2626" s="34"/>
      <c r="H2626" s="34"/>
      <c r="I2626" s="47"/>
      <c r="J2626" s="35"/>
      <c r="K2626" s="47"/>
      <c r="L2626" s="49"/>
      <c r="M2626" s="49"/>
      <c r="N2626" s="49"/>
      <c r="O2626" s="51"/>
      <c r="P2626" s="21"/>
    </row>
    <row r="2627" spans="1:16" x14ac:dyDescent="0.2">
      <c r="A2627" s="35"/>
      <c r="B2627" s="47"/>
      <c r="C2627" s="47"/>
      <c r="D2627" s="35"/>
      <c r="E2627" s="47"/>
      <c r="F2627" s="50"/>
      <c r="G2627" s="34"/>
      <c r="H2627" s="34"/>
      <c r="I2627" s="47"/>
      <c r="J2627" s="35"/>
      <c r="K2627" s="47"/>
      <c r="L2627" s="52"/>
      <c r="M2627" s="52"/>
      <c r="N2627" s="52"/>
      <c r="O2627" s="51"/>
      <c r="P2627" s="21"/>
    </row>
    <row r="2628" spans="1:16" x14ac:dyDescent="0.2">
      <c r="A2628" s="35"/>
      <c r="B2628" s="47"/>
      <c r="C2628" s="47"/>
      <c r="D2628" s="35"/>
      <c r="E2628" s="47"/>
      <c r="F2628" s="35"/>
      <c r="G2628" s="34"/>
      <c r="H2628" s="34"/>
      <c r="I2628" s="47"/>
      <c r="J2628" s="35"/>
      <c r="K2628" s="47"/>
      <c r="L2628" s="49"/>
      <c r="M2628" s="49"/>
      <c r="N2628" s="49"/>
      <c r="O2628" s="51"/>
      <c r="P2628" s="21"/>
    </row>
    <row r="2629" spans="1:16" x14ac:dyDescent="0.2">
      <c r="A2629" s="35"/>
      <c r="B2629" s="47"/>
      <c r="C2629" s="47"/>
      <c r="D2629" s="35"/>
      <c r="E2629" s="47"/>
      <c r="F2629" s="35"/>
      <c r="G2629" s="34"/>
      <c r="H2629" s="34"/>
      <c r="I2629" s="47"/>
      <c r="J2629" s="35"/>
      <c r="K2629" s="47"/>
      <c r="L2629" s="52"/>
      <c r="M2629" s="52"/>
      <c r="N2629" s="52"/>
      <c r="O2629" s="51"/>
      <c r="P2629" s="21"/>
    </row>
    <row r="2630" spans="1:16" x14ac:dyDescent="0.2">
      <c r="A2630" s="35"/>
      <c r="B2630" s="47"/>
      <c r="C2630" s="47"/>
      <c r="D2630" s="35"/>
      <c r="E2630" s="47"/>
      <c r="F2630" s="35"/>
      <c r="G2630" s="35"/>
      <c r="H2630" s="35"/>
      <c r="I2630" s="47"/>
      <c r="J2630" s="35"/>
      <c r="K2630" s="47"/>
      <c r="L2630" s="52"/>
      <c r="M2630" s="52"/>
      <c r="N2630" s="52"/>
      <c r="O2630" s="51"/>
      <c r="P2630" s="21"/>
    </row>
    <row r="2631" spans="1:16" x14ac:dyDescent="0.2">
      <c r="A2631" s="35"/>
      <c r="B2631" s="47"/>
      <c r="C2631" s="47"/>
      <c r="D2631" s="35"/>
      <c r="E2631" s="47"/>
      <c r="F2631" s="35"/>
      <c r="G2631" s="34"/>
      <c r="H2631" s="34"/>
      <c r="I2631" s="47"/>
      <c r="J2631" s="35"/>
      <c r="K2631" s="47"/>
      <c r="L2631" s="49"/>
      <c r="M2631" s="49"/>
      <c r="N2631" s="49"/>
      <c r="O2631" s="50"/>
      <c r="P2631" s="21"/>
    </row>
    <row r="2632" spans="1:16" x14ac:dyDescent="0.2">
      <c r="A2632" s="35"/>
      <c r="B2632" s="47"/>
      <c r="C2632" s="47"/>
      <c r="D2632" s="35"/>
      <c r="E2632" s="47"/>
      <c r="F2632" s="53"/>
      <c r="G2632" s="34"/>
      <c r="H2632" s="34"/>
      <c r="I2632" s="47"/>
      <c r="J2632" s="35"/>
      <c r="K2632" s="47"/>
      <c r="L2632" s="49"/>
      <c r="M2632" s="49"/>
      <c r="N2632" s="49"/>
      <c r="O2632" s="50"/>
      <c r="P2632" s="21"/>
    </row>
    <row r="2633" spans="1:16" x14ac:dyDescent="0.2">
      <c r="A2633" s="35"/>
      <c r="B2633" s="47"/>
      <c r="C2633" s="47"/>
      <c r="D2633" s="35"/>
      <c r="E2633" s="47"/>
      <c r="F2633" s="53"/>
      <c r="G2633" s="35"/>
      <c r="H2633" s="35"/>
      <c r="I2633" s="47"/>
      <c r="J2633" s="35"/>
      <c r="K2633" s="47"/>
      <c r="L2633" s="49"/>
      <c r="M2633" s="49"/>
      <c r="N2633" s="49"/>
      <c r="O2633" s="50"/>
      <c r="P2633" s="21"/>
    </row>
    <row r="2634" spans="1:16" x14ac:dyDescent="0.2">
      <c r="A2634" s="48"/>
      <c r="B2634" s="54"/>
      <c r="C2634" s="47"/>
      <c r="D2634" s="35"/>
      <c r="E2634" s="47"/>
      <c r="F2634" s="53"/>
      <c r="G2634" s="35"/>
      <c r="H2634" s="35"/>
      <c r="I2634" s="47"/>
      <c r="J2634" s="35"/>
      <c r="K2634" s="47"/>
      <c r="L2634" s="49"/>
      <c r="M2634" s="49"/>
      <c r="N2634" s="49"/>
      <c r="O2634" s="50"/>
      <c r="P2634" s="21"/>
    </row>
    <row r="2635" spans="1:16" x14ac:dyDescent="0.2">
      <c r="A2635" s="48"/>
      <c r="B2635" s="54"/>
      <c r="C2635" s="47"/>
      <c r="D2635" s="35"/>
      <c r="E2635" s="47"/>
      <c r="F2635" s="53"/>
      <c r="G2635" s="35"/>
      <c r="H2635" s="55"/>
      <c r="I2635" s="47"/>
      <c r="J2635" s="35"/>
      <c r="K2635" s="47"/>
      <c r="L2635" s="50"/>
      <c r="M2635" s="52"/>
      <c r="N2635" s="52"/>
      <c r="O2635" s="50"/>
    </row>
    <row r="2636" spans="1:16" x14ac:dyDescent="0.2">
      <c r="A2636" s="48"/>
      <c r="B2636" s="54"/>
      <c r="C2636" s="47"/>
      <c r="D2636" s="35"/>
      <c r="E2636" s="47"/>
      <c r="F2636" s="53"/>
      <c r="G2636" s="48"/>
      <c r="H2636" s="48"/>
      <c r="I2636" s="47"/>
      <c r="J2636" s="35"/>
      <c r="K2636" s="47"/>
      <c r="L2636" s="50"/>
      <c r="M2636" s="56"/>
      <c r="N2636" s="56"/>
      <c r="O2636" s="50"/>
    </row>
    <row r="2637" spans="1:16" x14ac:dyDescent="0.2">
      <c r="A2637" s="48"/>
      <c r="B2637" s="54"/>
      <c r="C2637" s="47"/>
      <c r="D2637" s="35"/>
      <c r="E2637" s="47"/>
      <c r="F2637" s="50"/>
      <c r="G2637" s="48"/>
      <c r="H2637" s="48"/>
      <c r="I2637" s="47"/>
      <c r="J2637" s="35"/>
      <c r="K2637" s="47"/>
      <c r="L2637" s="50"/>
      <c r="M2637" s="56"/>
      <c r="N2637" s="56"/>
      <c r="O2637" s="50"/>
    </row>
    <row r="2638" spans="1:16" x14ac:dyDescent="0.2">
      <c r="A2638" s="48"/>
      <c r="B2638" s="54"/>
      <c r="C2638" s="47"/>
      <c r="D2638" s="35"/>
      <c r="E2638" s="47"/>
      <c r="F2638" s="50"/>
      <c r="G2638" s="48"/>
      <c r="H2638" s="48"/>
      <c r="I2638" s="47"/>
      <c r="J2638" s="35"/>
      <c r="K2638" s="47"/>
      <c r="L2638" s="56"/>
      <c r="M2638" s="56"/>
      <c r="N2638" s="56"/>
      <c r="O2638" s="50"/>
    </row>
    <row r="2639" spans="1:16" x14ac:dyDescent="0.2">
      <c r="A2639" s="48"/>
      <c r="B2639" s="54"/>
      <c r="C2639" s="47"/>
      <c r="D2639" s="35"/>
      <c r="E2639" s="47"/>
      <c r="F2639" s="50"/>
      <c r="G2639" s="48"/>
      <c r="H2639" s="48"/>
      <c r="I2639" s="47"/>
      <c r="J2639" s="35"/>
      <c r="K2639" s="47"/>
      <c r="L2639" s="56"/>
      <c r="M2639" s="56"/>
      <c r="N2639" s="56"/>
      <c r="O2639" s="50"/>
    </row>
    <row r="2640" spans="1:16" x14ac:dyDescent="0.2">
      <c r="A2640" s="48"/>
      <c r="B2640" s="54"/>
      <c r="C2640" s="47"/>
      <c r="D2640" s="35"/>
      <c r="E2640" s="47"/>
      <c r="F2640" s="50"/>
      <c r="G2640" s="48"/>
      <c r="H2640" s="48"/>
      <c r="I2640" s="47"/>
      <c r="J2640" s="35"/>
      <c r="K2640" s="47"/>
      <c r="L2640" s="56"/>
      <c r="M2640" s="56"/>
      <c r="N2640" s="56"/>
      <c r="O2640" s="50"/>
    </row>
    <row r="2641" spans="1:16" x14ac:dyDescent="0.2">
      <c r="A2641" s="48"/>
      <c r="B2641" s="54"/>
      <c r="C2641" s="47"/>
      <c r="D2641" s="35"/>
      <c r="E2641" s="47"/>
      <c r="F2641" s="47"/>
      <c r="G2641" s="48"/>
      <c r="H2641" s="48"/>
      <c r="I2641" s="47"/>
      <c r="J2641" s="35"/>
      <c r="K2641" s="47"/>
      <c r="L2641" s="56"/>
      <c r="M2641" s="56"/>
      <c r="N2641" s="56"/>
      <c r="O2641" s="50"/>
    </row>
    <row r="2642" spans="1:16" x14ac:dyDescent="0.2">
      <c r="A2642" s="48"/>
      <c r="B2642" s="54"/>
      <c r="C2642" s="47"/>
      <c r="D2642" s="35"/>
      <c r="E2642" s="47"/>
      <c r="F2642" s="47"/>
      <c r="G2642" s="48"/>
      <c r="H2642" s="48"/>
      <c r="I2642" s="47"/>
      <c r="J2642" s="35"/>
      <c r="K2642" s="47"/>
      <c r="L2642" s="52"/>
      <c r="M2642" s="56"/>
      <c r="N2642" s="56"/>
      <c r="O2642" s="50"/>
    </row>
    <row r="2643" spans="1:16" x14ac:dyDescent="0.2">
      <c r="A2643" s="48"/>
      <c r="B2643" s="54"/>
      <c r="C2643" s="47"/>
      <c r="D2643" s="35"/>
      <c r="E2643" s="47"/>
      <c r="F2643" s="47"/>
      <c r="G2643" s="48"/>
      <c r="H2643" s="48"/>
      <c r="I2643" s="47"/>
      <c r="J2643" s="35"/>
      <c r="K2643" s="47"/>
      <c r="L2643" s="49"/>
      <c r="M2643" s="49"/>
      <c r="N2643" s="49"/>
      <c r="O2643" s="50"/>
      <c r="P2643" s="21"/>
    </row>
    <row r="2644" spans="1:16" x14ac:dyDescent="0.2">
      <c r="A2644" s="48"/>
      <c r="B2644" s="54"/>
      <c r="C2644" s="47"/>
      <c r="D2644" s="35"/>
      <c r="E2644" s="47"/>
      <c r="F2644" s="47"/>
      <c r="G2644" s="47"/>
      <c r="H2644" s="48"/>
      <c r="I2644" s="47"/>
      <c r="J2644" s="35"/>
      <c r="K2644" s="47"/>
      <c r="L2644" s="49"/>
      <c r="M2644" s="49"/>
      <c r="N2644" s="49"/>
      <c r="O2644" s="50"/>
      <c r="P2644" s="21"/>
    </row>
    <row r="2645" spans="1:16" x14ac:dyDescent="0.2">
      <c r="A2645" s="48"/>
      <c r="B2645" s="54"/>
      <c r="C2645" s="47"/>
      <c r="D2645" s="35"/>
      <c r="E2645" s="47"/>
      <c r="F2645" s="47"/>
      <c r="G2645" s="47"/>
      <c r="H2645" s="48"/>
      <c r="I2645" s="47"/>
      <c r="J2645" s="35"/>
      <c r="K2645" s="47"/>
      <c r="L2645" s="49"/>
      <c r="M2645" s="49"/>
      <c r="N2645" s="49"/>
      <c r="O2645" s="50"/>
      <c r="P2645" s="21"/>
    </row>
    <row r="2646" spans="1:16" x14ac:dyDescent="0.2">
      <c r="A2646" s="48"/>
      <c r="B2646" s="54"/>
      <c r="C2646" s="47"/>
      <c r="D2646" s="35"/>
      <c r="E2646" s="47"/>
      <c r="F2646" s="47"/>
      <c r="G2646" s="47"/>
      <c r="H2646" s="48"/>
      <c r="I2646" s="47"/>
      <c r="J2646" s="35"/>
      <c r="K2646" s="35"/>
      <c r="L2646" s="49"/>
      <c r="M2646" s="49"/>
      <c r="N2646" s="49"/>
      <c r="O2646" s="50"/>
      <c r="P2646" s="21"/>
    </row>
    <row r="2647" spans="1:16" x14ac:dyDescent="0.2">
      <c r="A2647" s="48"/>
      <c r="B2647" s="54"/>
      <c r="C2647" s="47"/>
      <c r="D2647" s="35"/>
      <c r="E2647" s="47"/>
      <c r="F2647" s="35"/>
      <c r="G2647" s="47"/>
      <c r="H2647" s="48"/>
      <c r="I2647" s="47"/>
      <c r="J2647" s="35"/>
      <c r="K2647" s="47"/>
      <c r="L2647" s="49"/>
      <c r="M2647" s="49"/>
      <c r="N2647" s="49"/>
      <c r="O2647" s="50"/>
      <c r="P2647" s="21"/>
    </row>
    <row r="2648" spans="1:16" x14ac:dyDescent="0.2">
      <c r="A2648" s="51"/>
      <c r="B2648" s="58"/>
      <c r="C2648" s="59"/>
      <c r="D2648" s="50"/>
      <c r="E2648" s="50"/>
      <c r="F2648" s="50"/>
      <c r="G2648" s="47"/>
      <c r="H2648" s="48"/>
      <c r="I2648" s="47"/>
      <c r="J2648" s="35"/>
      <c r="K2648" s="47"/>
      <c r="L2648" s="50"/>
      <c r="M2648" s="50"/>
      <c r="N2648" s="50"/>
      <c r="O2648" s="50"/>
    </row>
    <row r="2649" spans="1:16" x14ac:dyDescent="0.2">
      <c r="A2649" s="51"/>
      <c r="B2649" s="58"/>
      <c r="C2649" s="59"/>
      <c r="D2649" s="50"/>
      <c r="E2649" s="50"/>
      <c r="F2649" s="35"/>
      <c r="G2649" s="35"/>
      <c r="H2649" s="35"/>
      <c r="I2649" s="47"/>
      <c r="J2649" s="35"/>
      <c r="K2649" s="47"/>
      <c r="L2649" s="50"/>
      <c r="M2649" s="50"/>
      <c r="N2649" s="50"/>
      <c r="O2649" s="50"/>
    </row>
    <row r="2650" spans="1:16" x14ac:dyDescent="0.2">
      <c r="A2650" s="51"/>
      <c r="B2650" s="58"/>
      <c r="C2650" s="59"/>
      <c r="D2650" s="50"/>
      <c r="E2650" s="50"/>
      <c r="F2650" s="50"/>
      <c r="G2650" s="50"/>
      <c r="H2650" s="59"/>
      <c r="I2650" s="50"/>
      <c r="J2650" s="50"/>
      <c r="K2650" s="50"/>
      <c r="L2650" s="50"/>
      <c r="M2650" s="50"/>
      <c r="N2650" s="50"/>
      <c r="O2650" s="50"/>
    </row>
    <row r="2651" spans="1:16" ht="15" x14ac:dyDescent="0.2">
      <c r="A2651" s="57"/>
      <c r="B2651" s="60"/>
      <c r="C2651" s="63"/>
      <c r="D2651" s="53"/>
      <c r="E2651" s="53"/>
      <c r="F2651" s="148"/>
      <c r="G2651" s="148"/>
      <c r="H2651" s="57"/>
      <c r="I2651" s="57"/>
      <c r="J2651" s="57"/>
      <c r="K2651" s="57"/>
      <c r="L2651" s="56"/>
      <c r="M2651" s="56"/>
      <c r="N2651" s="56"/>
      <c r="O2651" s="50"/>
    </row>
    <row r="2652" spans="1:16" x14ac:dyDescent="0.2">
      <c r="A2652" s="149"/>
      <c r="B2652" s="149"/>
      <c r="C2652" s="149"/>
      <c r="D2652" s="149"/>
      <c r="E2652" s="149"/>
      <c r="F2652" s="50"/>
      <c r="G2652" s="149"/>
      <c r="H2652" s="149"/>
      <c r="I2652" s="149"/>
      <c r="J2652" s="149"/>
      <c r="K2652" s="149"/>
      <c r="L2652" s="61"/>
      <c r="M2652" s="61"/>
      <c r="N2652" s="49"/>
      <c r="O2652" s="50"/>
    </row>
    <row r="2653" spans="1:16" x14ac:dyDescent="0.2">
      <c r="A2653" s="35"/>
      <c r="B2653" s="47"/>
      <c r="C2653" s="35"/>
      <c r="D2653" s="35"/>
      <c r="E2653" s="35"/>
      <c r="F2653" s="35"/>
      <c r="G2653" s="34"/>
      <c r="H2653" s="34"/>
      <c r="I2653" s="47"/>
      <c r="J2653" s="35"/>
      <c r="K2653" s="47"/>
      <c r="L2653" s="49"/>
      <c r="M2653" s="49"/>
      <c r="N2653" s="49"/>
      <c r="O2653" s="50"/>
      <c r="P2653" s="21"/>
    </row>
    <row r="2654" spans="1:16" x14ac:dyDescent="0.2">
      <c r="A2654" s="35"/>
      <c r="B2654" s="47"/>
      <c r="C2654" s="47"/>
      <c r="D2654" s="35"/>
      <c r="E2654" s="47"/>
      <c r="F2654" s="35"/>
      <c r="G2654" s="50"/>
      <c r="H2654" s="50"/>
      <c r="I2654" s="47"/>
      <c r="J2654" s="35"/>
      <c r="K2654" s="47"/>
      <c r="L2654" s="49"/>
      <c r="M2654" s="49"/>
      <c r="N2654" s="49"/>
      <c r="O2654" s="51"/>
      <c r="P2654" s="21"/>
    </row>
    <row r="2655" spans="1:16" x14ac:dyDescent="0.2">
      <c r="A2655" s="35"/>
      <c r="B2655" s="47"/>
      <c r="C2655" s="47"/>
      <c r="D2655" s="35"/>
      <c r="E2655" s="47"/>
      <c r="F2655" s="35"/>
      <c r="G2655" s="50"/>
      <c r="H2655" s="50"/>
      <c r="I2655" s="47"/>
      <c r="J2655" s="35"/>
      <c r="K2655" s="47"/>
      <c r="L2655" s="49"/>
      <c r="M2655" s="49"/>
      <c r="N2655" s="49"/>
      <c r="O2655" s="51"/>
      <c r="P2655" s="21"/>
    </row>
    <row r="2656" spans="1:16" x14ac:dyDescent="0.2">
      <c r="A2656" s="35"/>
      <c r="B2656" s="47"/>
      <c r="C2656" s="47"/>
      <c r="D2656" s="35"/>
      <c r="E2656" s="47"/>
      <c r="F2656" s="35"/>
      <c r="G2656" s="34"/>
      <c r="H2656" s="34"/>
      <c r="I2656" s="47"/>
      <c r="J2656" s="35"/>
      <c r="K2656" s="47"/>
      <c r="L2656" s="49"/>
      <c r="M2656" s="49"/>
      <c r="N2656" s="49"/>
      <c r="O2656" s="51"/>
      <c r="P2656" s="21"/>
    </row>
    <row r="2657" spans="1:16" x14ac:dyDescent="0.2">
      <c r="A2657" s="35"/>
      <c r="B2657" s="47"/>
      <c r="C2657" s="47"/>
      <c r="D2657" s="35"/>
      <c r="E2657" s="47"/>
      <c r="F2657" s="35"/>
      <c r="G2657" s="34"/>
      <c r="H2657" s="34"/>
      <c r="I2657" s="47"/>
      <c r="J2657" s="35"/>
      <c r="K2657" s="47"/>
      <c r="L2657" s="49"/>
      <c r="M2657" s="49"/>
      <c r="N2657" s="49"/>
      <c r="O2657" s="51"/>
      <c r="P2657" s="21"/>
    </row>
    <row r="2658" spans="1:16" x14ac:dyDescent="0.2">
      <c r="A2658" s="35"/>
      <c r="B2658" s="47"/>
      <c r="C2658" s="47"/>
      <c r="D2658" s="35"/>
      <c r="E2658" s="47"/>
      <c r="F2658" s="35"/>
      <c r="G2658" s="34"/>
      <c r="H2658" s="34"/>
      <c r="I2658" s="47"/>
      <c r="J2658" s="35"/>
      <c r="K2658" s="47"/>
      <c r="L2658" s="49"/>
      <c r="M2658" s="49"/>
      <c r="N2658" s="49"/>
      <c r="O2658" s="51"/>
      <c r="P2658" s="21"/>
    </row>
    <row r="2659" spans="1:16" x14ac:dyDescent="0.2">
      <c r="A2659" s="35"/>
      <c r="B2659" s="47"/>
      <c r="C2659" s="47"/>
      <c r="D2659" s="35"/>
      <c r="E2659" s="47"/>
      <c r="F2659" s="50"/>
      <c r="G2659" s="34"/>
      <c r="H2659" s="34"/>
      <c r="I2659" s="47"/>
      <c r="J2659" s="35"/>
      <c r="K2659" s="47"/>
      <c r="L2659" s="49"/>
      <c r="M2659" s="49"/>
      <c r="N2659" s="49"/>
      <c r="O2659" s="51"/>
      <c r="P2659" s="21"/>
    </row>
    <row r="2660" spans="1:16" x14ac:dyDescent="0.2">
      <c r="A2660" s="35"/>
      <c r="B2660" s="47"/>
      <c r="C2660" s="47"/>
      <c r="D2660" s="35"/>
      <c r="E2660" s="47"/>
      <c r="F2660" s="50"/>
      <c r="G2660" s="34"/>
      <c r="H2660" s="34"/>
      <c r="I2660" s="47"/>
      <c r="J2660" s="35"/>
      <c r="K2660" s="47"/>
      <c r="L2660" s="49"/>
      <c r="M2660" s="49"/>
      <c r="N2660" s="49"/>
      <c r="O2660" s="51"/>
      <c r="P2660" s="21"/>
    </row>
    <row r="2661" spans="1:16" x14ac:dyDescent="0.2">
      <c r="A2661" s="35"/>
      <c r="B2661" s="47"/>
      <c r="C2661" s="47"/>
      <c r="D2661" s="35"/>
      <c r="E2661" s="47"/>
      <c r="F2661" s="50"/>
      <c r="G2661" s="34"/>
      <c r="H2661" s="34"/>
      <c r="I2661" s="47"/>
      <c r="J2661" s="35"/>
      <c r="K2661" s="47"/>
      <c r="L2661" s="52"/>
      <c r="M2661" s="52"/>
      <c r="N2661" s="52"/>
      <c r="O2661" s="51"/>
      <c r="P2661" s="21"/>
    </row>
    <row r="2662" spans="1:16" x14ac:dyDescent="0.2">
      <c r="A2662" s="35"/>
      <c r="B2662" s="47"/>
      <c r="C2662" s="47"/>
      <c r="D2662" s="35"/>
      <c r="E2662" s="47"/>
      <c r="F2662" s="35"/>
      <c r="G2662" s="34"/>
      <c r="H2662" s="34"/>
      <c r="I2662" s="47"/>
      <c r="J2662" s="35"/>
      <c r="K2662" s="47"/>
      <c r="L2662" s="49"/>
      <c r="M2662" s="49"/>
      <c r="N2662" s="49"/>
      <c r="O2662" s="51"/>
      <c r="P2662" s="21"/>
    </row>
    <row r="2663" spans="1:16" x14ac:dyDescent="0.2">
      <c r="A2663" s="35"/>
      <c r="B2663" s="47"/>
      <c r="C2663" s="47"/>
      <c r="D2663" s="35"/>
      <c r="E2663" s="47"/>
      <c r="F2663" s="35"/>
      <c r="G2663" s="34"/>
      <c r="H2663" s="34"/>
      <c r="I2663" s="47"/>
      <c r="J2663" s="35"/>
      <c r="K2663" s="47"/>
      <c r="L2663" s="52"/>
      <c r="M2663" s="52"/>
      <c r="N2663" s="52"/>
      <c r="O2663" s="51"/>
      <c r="P2663" s="21"/>
    </row>
    <row r="2664" spans="1:16" x14ac:dyDescent="0.2">
      <c r="A2664" s="35"/>
      <c r="B2664" s="47"/>
      <c r="C2664" s="47"/>
      <c r="D2664" s="35"/>
      <c r="E2664" s="47"/>
      <c r="F2664" s="35"/>
      <c r="G2664" s="35"/>
      <c r="H2664" s="35"/>
      <c r="I2664" s="47"/>
      <c r="J2664" s="35"/>
      <c r="K2664" s="47"/>
      <c r="L2664" s="52"/>
      <c r="M2664" s="52"/>
      <c r="N2664" s="52"/>
      <c r="O2664" s="51"/>
      <c r="P2664" s="21"/>
    </row>
    <row r="2665" spans="1:16" x14ac:dyDescent="0.2">
      <c r="A2665" s="35"/>
      <c r="B2665" s="47"/>
      <c r="C2665" s="47"/>
      <c r="D2665" s="35"/>
      <c r="E2665" s="47"/>
      <c r="F2665" s="35"/>
      <c r="G2665" s="34"/>
      <c r="H2665" s="34"/>
      <c r="I2665" s="47"/>
      <c r="J2665" s="35"/>
      <c r="K2665" s="47"/>
      <c r="L2665" s="49"/>
      <c r="M2665" s="49"/>
      <c r="N2665" s="49"/>
      <c r="O2665" s="50"/>
      <c r="P2665" s="21"/>
    </row>
    <row r="2666" spans="1:16" x14ac:dyDescent="0.2">
      <c r="A2666" s="35"/>
      <c r="B2666" s="47"/>
      <c r="C2666" s="47"/>
      <c r="D2666" s="35"/>
      <c r="E2666" s="47"/>
      <c r="F2666" s="53"/>
      <c r="G2666" s="34"/>
      <c r="H2666" s="34"/>
      <c r="I2666" s="47"/>
      <c r="J2666" s="35"/>
      <c r="K2666" s="47"/>
      <c r="L2666" s="49"/>
      <c r="M2666" s="49"/>
      <c r="N2666" s="49"/>
      <c r="O2666" s="50"/>
      <c r="P2666" s="21"/>
    </row>
    <row r="2667" spans="1:16" x14ac:dyDescent="0.2">
      <c r="A2667" s="35"/>
      <c r="B2667" s="47"/>
      <c r="C2667" s="47"/>
      <c r="D2667" s="35"/>
      <c r="E2667" s="47"/>
      <c r="F2667" s="53"/>
      <c r="G2667" s="35"/>
      <c r="H2667" s="35"/>
      <c r="I2667" s="47"/>
      <c r="J2667" s="35"/>
      <c r="K2667" s="47"/>
      <c r="L2667" s="49"/>
      <c r="M2667" s="49"/>
      <c r="N2667" s="49"/>
      <c r="O2667" s="50"/>
      <c r="P2667" s="21"/>
    </row>
    <row r="2668" spans="1:16" x14ac:dyDescent="0.2">
      <c r="A2668" s="48"/>
      <c r="B2668" s="54"/>
      <c r="C2668" s="47"/>
      <c r="D2668" s="35"/>
      <c r="E2668" s="47"/>
      <c r="F2668" s="53"/>
      <c r="G2668" s="35"/>
      <c r="H2668" s="35"/>
      <c r="I2668" s="47"/>
      <c r="J2668" s="35"/>
      <c r="K2668" s="47"/>
      <c r="L2668" s="49"/>
      <c r="M2668" s="49"/>
      <c r="N2668" s="49"/>
      <c r="O2668" s="50"/>
      <c r="P2668" s="21"/>
    </row>
    <row r="2669" spans="1:16" x14ac:dyDescent="0.2">
      <c r="A2669" s="48"/>
      <c r="B2669" s="54"/>
      <c r="C2669" s="47"/>
      <c r="D2669" s="35"/>
      <c r="E2669" s="47"/>
      <c r="F2669" s="53"/>
      <c r="G2669" s="35"/>
      <c r="H2669" s="55"/>
      <c r="I2669" s="47"/>
      <c r="J2669" s="35"/>
      <c r="K2669" s="47"/>
      <c r="L2669" s="50"/>
      <c r="M2669" s="52"/>
      <c r="N2669" s="52"/>
      <c r="O2669" s="50"/>
    </row>
    <row r="2670" spans="1:16" x14ac:dyDescent="0.2">
      <c r="A2670" s="48"/>
      <c r="B2670" s="54"/>
      <c r="C2670" s="47"/>
      <c r="D2670" s="35"/>
      <c r="E2670" s="47"/>
      <c r="F2670" s="53"/>
      <c r="G2670" s="48"/>
      <c r="H2670" s="48"/>
      <c r="I2670" s="47"/>
      <c r="J2670" s="35"/>
      <c r="K2670" s="47"/>
      <c r="L2670" s="50"/>
      <c r="M2670" s="56"/>
      <c r="N2670" s="56"/>
      <c r="O2670" s="50"/>
    </row>
    <row r="2671" spans="1:16" x14ac:dyDescent="0.2">
      <c r="A2671" s="48"/>
      <c r="B2671" s="54"/>
      <c r="C2671" s="47"/>
      <c r="D2671" s="35"/>
      <c r="E2671" s="47"/>
      <c r="F2671" s="50"/>
      <c r="G2671" s="48"/>
      <c r="H2671" s="48"/>
      <c r="I2671" s="47"/>
      <c r="J2671" s="35"/>
      <c r="K2671" s="47"/>
      <c r="L2671" s="50"/>
      <c r="M2671" s="56"/>
      <c r="N2671" s="56"/>
      <c r="O2671" s="50"/>
    </row>
    <row r="2672" spans="1:16" x14ac:dyDescent="0.2">
      <c r="A2672" s="48"/>
      <c r="B2672" s="54"/>
      <c r="C2672" s="47"/>
      <c r="D2672" s="35"/>
      <c r="E2672" s="47"/>
      <c r="F2672" s="50"/>
      <c r="G2672" s="48"/>
      <c r="H2672" s="48"/>
      <c r="I2672" s="47"/>
      <c r="J2672" s="35"/>
      <c r="K2672" s="47"/>
      <c r="L2672" s="56"/>
      <c r="M2672" s="56"/>
      <c r="N2672" s="56"/>
      <c r="O2672" s="50"/>
    </row>
    <row r="2673" spans="1:16" x14ac:dyDescent="0.2">
      <c r="A2673" s="48"/>
      <c r="B2673" s="54"/>
      <c r="C2673" s="47"/>
      <c r="D2673" s="35"/>
      <c r="E2673" s="47"/>
      <c r="F2673" s="50"/>
      <c r="G2673" s="48"/>
      <c r="H2673" s="48"/>
      <c r="I2673" s="47"/>
      <c r="J2673" s="35"/>
      <c r="K2673" s="47"/>
      <c r="L2673" s="56"/>
      <c r="M2673" s="56"/>
      <c r="N2673" s="56"/>
      <c r="O2673" s="50"/>
    </row>
    <row r="2674" spans="1:16" x14ac:dyDescent="0.2">
      <c r="A2674" s="48"/>
      <c r="B2674" s="54"/>
      <c r="C2674" s="47"/>
      <c r="D2674" s="35"/>
      <c r="E2674" s="47"/>
      <c r="F2674" s="50"/>
      <c r="G2674" s="48"/>
      <c r="H2674" s="48"/>
      <c r="I2674" s="47"/>
      <c r="J2674" s="35"/>
      <c r="K2674" s="47"/>
      <c r="L2674" s="56"/>
      <c r="M2674" s="56"/>
      <c r="N2674" s="56"/>
      <c r="O2674" s="50"/>
    </row>
    <row r="2675" spans="1:16" x14ac:dyDescent="0.2">
      <c r="A2675" s="48"/>
      <c r="B2675" s="54"/>
      <c r="C2675" s="47"/>
      <c r="D2675" s="35"/>
      <c r="E2675" s="47"/>
      <c r="F2675" s="47"/>
      <c r="G2675" s="48"/>
      <c r="H2675" s="48"/>
      <c r="I2675" s="47"/>
      <c r="J2675" s="35"/>
      <c r="K2675" s="47"/>
      <c r="L2675" s="56"/>
      <c r="M2675" s="56"/>
      <c r="N2675" s="56"/>
      <c r="O2675" s="50"/>
    </row>
    <row r="2676" spans="1:16" x14ac:dyDescent="0.2">
      <c r="A2676" s="48"/>
      <c r="B2676" s="54"/>
      <c r="C2676" s="47"/>
      <c r="D2676" s="35"/>
      <c r="E2676" s="47"/>
      <c r="F2676" s="47"/>
      <c r="G2676" s="48"/>
      <c r="H2676" s="48"/>
      <c r="I2676" s="47"/>
      <c r="J2676" s="35"/>
      <c r="K2676" s="47"/>
      <c r="L2676" s="52"/>
      <c r="M2676" s="56"/>
      <c r="N2676" s="56"/>
      <c r="O2676" s="50"/>
    </row>
    <row r="2677" spans="1:16" x14ac:dyDescent="0.2">
      <c r="A2677" s="48"/>
      <c r="B2677" s="54"/>
      <c r="C2677" s="47"/>
      <c r="D2677" s="35"/>
      <c r="E2677" s="47"/>
      <c r="F2677" s="47"/>
      <c r="G2677" s="48"/>
      <c r="H2677" s="48"/>
      <c r="I2677" s="47"/>
      <c r="J2677" s="35"/>
      <c r="K2677" s="47"/>
      <c r="L2677" s="49"/>
      <c r="M2677" s="49"/>
      <c r="N2677" s="49"/>
      <c r="O2677" s="50"/>
      <c r="P2677" s="21"/>
    </row>
    <row r="2678" spans="1:16" x14ac:dyDescent="0.2">
      <c r="A2678" s="48"/>
      <c r="B2678" s="54"/>
      <c r="C2678" s="47"/>
      <c r="D2678" s="35"/>
      <c r="E2678" s="47"/>
      <c r="F2678" s="47"/>
      <c r="G2678" s="47"/>
      <c r="H2678" s="48"/>
      <c r="I2678" s="47"/>
      <c r="J2678" s="35"/>
      <c r="K2678" s="47"/>
      <c r="L2678" s="49"/>
      <c r="M2678" s="49"/>
      <c r="N2678" s="49"/>
      <c r="O2678" s="50"/>
      <c r="P2678" s="21"/>
    </row>
    <row r="2679" spans="1:16" x14ac:dyDescent="0.2">
      <c r="A2679" s="48"/>
      <c r="B2679" s="54"/>
      <c r="C2679" s="47"/>
      <c r="D2679" s="35"/>
      <c r="E2679" s="47"/>
      <c r="F2679" s="47"/>
      <c r="G2679" s="47"/>
      <c r="H2679" s="48"/>
      <c r="I2679" s="47"/>
      <c r="J2679" s="35"/>
      <c r="K2679" s="47"/>
      <c r="L2679" s="49"/>
      <c r="M2679" s="49"/>
      <c r="N2679" s="49"/>
      <c r="O2679" s="50"/>
      <c r="P2679" s="21"/>
    </row>
    <row r="2680" spans="1:16" x14ac:dyDescent="0.2">
      <c r="A2680" s="48"/>
      <c r="B2680" s="54"/>
      <c r="C2680" s="47"/>
      <c r="D2680" s="35"/>
      <c r="E2680" s="47"/>
      <c r="F2680" s="47"/>
      <c r="G2680" s="47"/>
      <c r="H2680" s="48"/>
      <c r="I2680" s="47"/>
      <c r="J2680" s="35"/>
      <c r="K2680" s="35"/>
      <c r="L2680" s="49"/>
      <c r="M2680" s="49"/>
      <c r="N2680" s="49"/>
      <c r="O2680" s="50"/>
      <c r="P2680" s="21"/>
    </row>
    <row r="2681" spans="1:16" x14ac:dyDescent="0.2">
      <c r="A2681" s="48"/>
      <c r="B2681" s="54"/>
      <c r="C2681" s="47"/>
      <c r="D2681" s="35"/>
      <c r="E2681" s="47"/>
      <c r="F2681" s="35"/>
      <c r="G2681" s="47"/>
      <c r="H2681" s="48"/>
      <c r="I2681" s="47"/>
      <c r="J2681" s="35"/>
      <c r="K2681" s="47"/>
      <c r="L2681" s="49"/>
      <c r="M2681" s="49"/>
      <c r="N2681" s="49"/>
      <c r="O2681" s="50"/>
      <c r="P2681" s="21"/>
    </row>
    <row r="2682" spans="1:16" x14ac:dyDescent="0.2">
      <c r="A2682" s="51"/>
      <c r="B2682" s="58"/>
      <c r="C2682" s="59"/>
      <c r="D2682" s="50"/>
      <c r="E2682" s="50"/>
      <c r="F2682" s="50"/>
      <c r="G2682" s="47"/>
      <c r="H2682" s="48"/>
      <c r="I2682" s="47"/>
      <c r="J2682" s="35"/>
      <c r="K2682" s="47"/>
      <c r="L2682" s="50"/>
      <c r="M2682" s="50"/>
      <c r="N2682" s="50"/>
      <c r="O2682" s="50"/>
    </row>
    <row r="2683" spans="1:16" x14ac:dyDescent="0.2">
      <c r="A2683" s="51"/>
      <c r="B2683" s="58"/>
      <c r="C2683" s="59"/>
      <c r="D2683" s="50"/>
      <c r="E2683" s="50"/>
      <c r="F2683" s="35"/>
      <c r="G2683" s="35"/>
      <c r="H2683" s="35"/>
      <c r="I2683" s="47"/>
      <c r="J2683" s="35"/>
      <c r="K2683" s="47"/>
      <c r="L2683" s="50"/>
      <c r="M2683" s="50"/>
      <c r="N2683" s="50"/>
      <c r="O2683" s="50"/>
    </row>
    <row r="2684" spans="1:16" x14ac:dyDescent="0.2">
      <c r="A2684" s="51"/>
      <c r="B2684" s="58"/>
      <c r="C2684" s="59"/>
      <c r="D2684" s="50"/>
      <c r="E2684" s="50"/>
      <c r="F2684" s="50"/>
      <c r="G2684" s="50"/>
      <c r="H2684" s="59"/>
      <c r="I2684" s="50"/>
      <c r="J2684" s="50"/>
      <c r="K2684" s="50"/>
      <c r="L2684" s="50"/>
      <c r="M2684" s="50"/>
      <c r="N2684" s="50"/>
      <c r="O2684" s="50"/>
    </row>
    <row r="2685" spans="1:16" x14ac:dyDescent="0.2">
      <c r="A2685" s="51"/>
      <c r="B2685" s="58"/>
      <c r="C2685" s="59"/>
      <c r="D2685" s="50"/>
      <c r="E2685" s="50"/>
      <c r="F2685" s="50"/>
      <c r="G2685" s="50"/>
      <c r="H2685" s="59"/>
      <c r="I2685" s="50"/>
      <c r="J2685" s="50"/>
      <c r="K2685" s="50"/>
      <c r="L2685" s="50"/>
      <c r="M2685" s="50"/>
      <c r="N2685" s="50"/>
      <c r="O2685" s="50"/>
    </row>
    <row r="2686" spans="1:16" ht="15" x14ac:dyDescent="0.2">
      <c r="A2686" s="57"/>
      <c r="B2686" s="60"/>
      <c r="C2686" s="63"/>
      <c r="D2686" s="53"/>
      <c r="E2686" s="53"/>
      <c r="F2686" s="148"/>
      <c r="G2686" s="148"/>
      <c r="H2686" s="57"/>
      <c r="I2686" s="57"/>
      <c r="J2686" s="57"/>
      <c r="K2686" s="57"/>
      <c r="L2686" s="56"/>
      <c r="M2686" s="56"/>
      <c r="N2686" s="56"/>
      <c r="O2686" s="50"/>
    </row>
    <row r="2687" spans="1:16" x14ac:dyDescent="0.2">
      <c r="A2687" s="149"/>
      <c r="B2687" s="149"/>
      <c r="C2687" s="149"/>
      <c r="D2687" s="149"/>
      <c r="E2687" s="149"/>
      <c r="F2687" s="50"/>
      <c r="G2687" s="149"/>
      <c r="H2687" s="149"/>
      <c r="I2687" s="149"/>
      <c r="J2687" s="149"/>
      <c r="K2687" s="149"/>
      <c r="L2687" s="61"/>
      <c r="M2687" s="61"/>
      <c r="N2687" s="49"/>
      <c r="O2687" s="50"/>
    </row>
    <row r="2688" spans="1:16" x14ac:dyDescent="0.2">
      <c r="A2688" s="35"/>
      <c r="B2688" s="47"/>
      <c r="C2688" s="35"/>
      <c r="D2688" s="35"/>
      <c r="E2688" s="35"/>
      <c r="F2688" s="35"/>
      <c r="G2688" s="34"/>
      <c r="H2688" s="34"/>
      <c r="I2688" s="47"/>
      <c r="J2688" s="35"/>
      <c r="K2688" s="47"/>
      <c r="L2688" s="49"/>
      <c r="M2688" s="49"/>
      <c r="N2688" s="49"/>
      <c r="O2688" s="50"/>
      <c r="P2688" s="21"/>
    </row>
    <row r="2689" spans="1:16" x14ac:dyDescent="0.2">
      <c r="A2689" s="35"/>
      <c r="B2689" s="47"/>
      <c r="C2689" s="47"/>
      <c r="D2689" s="35"/>
      <c r="E2689" s="47"/>
      <c r="F2689" s="35"/>
      <c r="G2689" s="50"/>
      <c r="H2689" s="50"/>
      <c r="I2689" s="47"/>
      <c r="J2689" s="35"/>
      <c r="K2689" s="47"/>
      <c r="L2689" s="49"/>
      <c r="M2689" s="49"/>
      <c r="N2689" s="49"/>
      <c r="O2689" s="51"/>
      <c r="P2689" s="21"/>
    </row>
    <row r="2690" spans="1:16" x14ac:dyDescent="0.2">
      <c r="A2690" s="35"/>
      <c r="B2690" s="47"/>
      <c r="C2690" s="47"/>
      <c r="D2690" s="35"/>
      <c r="E2690" s="47"/>
      <c r="F2690" s="35"/>
      <c r="G2690" s="50"/>
      <c r="H2690" s="50"/>
      <c r="I2690" s="47"/>
      <c r="J2690" s="35"/>
      <c r="K2690" s="47"/>
      <c r="L2690" s="49"/>
      <c r="M2690" s="49"/>
      <c r="N2690" s="49"/>
      <c r="O2690" s="51"/>
      <c r="P2690" s="21"/>
    </row>
    <row r="2691" spans="1:16" x14ac:dyDescent="0.2">
      <c r="A2691" s="35"/>
      <c r="B2691" s="47"/>
      <c r="C2691" s="47"/>
      <c r="D2691" s="35"/>
      <c r="E2691" s="47"/>
      <c r="F2691" s="35"/>
      <c r="G2691" s="34"/>
      <c r="H2691" s="34"/>
      <c r="I2691" s="47"/>
      <c r="J2691" s="35"/>
      <c r="K2691" s="47"/>
      <c r="L2691" s="49"/>
      <c r="M2691" s="49"/>
      <c r="N2691" s="49"/>
      <c r="O2691" s="51"/>
      <c r="P2691" s="21"/>
    </row>
    <row r="2692" spans="1:16" x14ac:dyDescent="0.2">
      <c r="A2692" s="35"/>
      <c r="B2692" s="47"/>
      <c r="C2692" s="47"/>
      <c r="D2692" s="35"/>
      <c r="E2692" s="47"/>
      <c r="F2692" s="35"/>
      <c r="G2692" s="34"/>
      <c r="H2692" s="34"/>
      <c r="I2692" s="47"/>
      <c r="J2692" s="35"/>
      <c r="K2692" s="47"/>
      <c r="L2692" s="49"/>
      <c r="M2692" s="49"/>
      <c r="N2692" s="49"/>
      <c r="O2692" s="51"/>
      <c r="P2692" s="21"/>
    </row>
    <row r="2693" spans="1:16" x14ac:dyDescent="0.2">
      <c r="A2693" s="35"/>
      <c r="B2693" s="47"/>
      <c r="C2693" s="47"/>
      <c r="D2693" s="35"/>
      <c r="E2693" s="47"/>
      <c r="F2693" s="35"/>
      <c r="G2693" s="34"/>
      <c r="H2693" s="34"/>
      <c r="I2693" s="47"/>
      <c r="J2693" s="35"/>
      <c r="K2693" s="47"/>
      <c r="L2693" s="49"/>
      <c r="M2693" s="49"/>
      <c r="N2693" s="49"/>
      <c r="O2693" s="51"/>
      <c r="P2693" s="21"/>
    </row>
    <row r="2694" spans="1:16" x14ac:dyDescent="0.2">
      <c r="A2694" s="35"/>
      <c r="B2694" s="47"/>
      <c r="C2694" s="47"/>
      <c r="D2694" s="35"/>
      <c r="E2694" s="47"/>
      <c r="F2694" s="50"/>
      <c r="G2694" s="34"/>
      <c r="H2694" s="34"/>
      <c r="I2694" s="47"/>
      <c r="J2694" s="35"/>
      <c r="K2694" s="47"/>
      <c r="L2694" s="49"/>
      <c r="M2694" s="49"/>
      <c r="N2694" s="49"/>
      <c r="O2694" s="51"/>
      <c r="P2694" s="21"/>
    </row>
    <row r="2695" spans="1:16" x14ac:dyDescent="0.2">
      <c r="A2695" s="35"/>
      <c r="B2695" s="47"/>
      <c r="C2695" s="47"/>
      <c r="D2695" s="35"/>
      <c r="E2695" s="47"/>
      <c r="F2695" s="50"/>
      <c r="G2695" s="34"/>
      <c r="H2695" s="34"/>
      <c r="I2695" s="47"/>
      <c r="J2695" s="35"/>
      <c r="K2695" s="47"/>
      <c r="L2695" s="49"/>
      <c r="M2695" s="49"/>
      <c r="N2695" s="49"/>
      <c r="O2695" s="51"/>
      <c r="P2695" s="21"/>
    </row>
    <row r="2696" spans="1:16" x14ac:dyDescent="0.2">
      <c r="A2696" s="35"/>
      <c r="B2696" s="47"/>
      <c r="C2696" s="47"/>
      <c r="D2696" s="35"/>
      <c r="E2696" s="47"/>
      <c r="F2696" s="50"/>
      <c r="G2696" s="34"/>
      <c r="H2696" s="34"/>
      <c r="I2696" s="47"/>
      <c r="J2696" s="35"/>
      <c r="K2696" s="47"/>
      <c r="L2696" s="52"/>
      <c r="M2696" s="52"/>
      <c r="N2696" s="52"/>
      <c r="O2696" s="51"/>
      <c r="P2696" s="21"/>
    </row>
    <row r="2697" spans="1:16" x14ac:dyDescent="0.2">
      <c r="A2697" s="35"/>
      <c r="B2697" s="47"/>
      <c r="C2697" s="47"/>
      <c r="D2697" s="35"/>
      <c r="E2697" s="47"/>
      <c r="F2697" s="35"/>
      <c r="G2697" s="34"/>
      <c r="H2697" s="34"/>
      <c r="I2697" s="47"/>
      <c r="J2697" s="35"/>
      <c r="K2697" s="47"/>
      <c r="L2697" s="49"/>
      <c r="M2697" s="49"/>
      <c r="N2697" s="49"/>
      <c r="O2697" s="51"/>
      <c r="P2697" s="21"/>
    </row>
    <row r="2698" spans="1:16" x14ac:dyDescent="0.2">
      <c r="A2698" s="35"/>
      <c r="B2698" s="47"/>
      <c r="C2698" s="47"/>
      <c r="D2698" s="35"/>
      <c r="E2698" s="47"/>
      <c r="F2698" s="35"/>
      <c r="G2698" s="34"/>
      <c r="H2698" s="34"/>
      <c r="I2698" s="47"/>
      <c r="J2698" s="35"/>
      <c r="K2698" s="47"/>
      <c r="L2698" s="52"/>
      <c r="M2698" s="52"/>
      <c r="N2698" s="52"/>
      <c r="O2698" s="51"/>
      <c r="P2698" s="21"/>
    </row>
    <row r="2699" spans="1:16" x14ac:dyDescent="0.2">
      <c r="A2699" s="35"/>
      <c r="B2699" s="47"/>
      <c r="C2699" s="47"/>
      <c r="D2699" s="35"/>
      <c r="E2699" s="47"/>
      <c r="F2699" s="35"/>
      <c r="G2699" s="35"/>
      <c r="H2699" s="35"/>
      <c r="I2699" s="47"/>
      <c r="J2699" s="35"/>
      <c r="K2699" s="47"/>
      <c r="L2699" s="52"/>
      <c r="M2699" s="52"/>
      <c r="N2699" s="52"/>
      <c r="O2699" s="51"/>
      <c r="P2699" s="21"/>
    </row>
    <row r="2700" spans="1:16" x14ac:dyDescent="0.2">
      <c r="A2700" s="35"/>
      <c r="B2700" s="47"/>
      <c r="C2700" s="47"/>
      <c r="D2700" s="35"/>
      <c r="E2700" s="47"/>
      <c r="F2700" s="35"/>
      <c r="G2700" s="34"/>
      <c r="H2700" s="34"/>
      <c r="I2700" s="47"/>
      <c r="J2700" s="35"/>
      <c r="K2700" s="47"/>
      <c r="L2700" s="49"/>
      <c r="M2700" s="49"/>
      <c r="N2700" s="49"/>
      <c r="O2700" s="50"/>
      <c r="P2700" s="21"/>
    </row>
    <row r="2701" spans="1:16" x14ac:dyDescent="0.2">
      <c r="A2701" s="35"/>
      <c r="B2701" s="47"/>
      <c r="C2701" s="47"/>
      <c r="D2701" s="35"/>
      <c r="E2701" s="47"/>
      <c r="F2701" s="53"/>
      <c r="G2701" s="34"/>
      <c r="H2701" s="34"/>
      <c r="I2701" s="47"/>
      <c r="J2701" s="35"/>
      <c r="K2701" s="47"/>
      <c r="L2701" s="49"/>
      <c r="M2701" s="49"/>
      <c r="N2701" s="49"/>
      <c r="O2701" s="50"/>
      <c r="P2701" s="21"/>
    </row>
    <row r="2702" spans="1:16" x14ac:dyDescent="0.2">
      <c r="A2702" s="35"/>
      <c r="B2702" s="47"/>
      <c r="C2702" s="47"/>
      <c r="D2702" s="35"/>
      <c r="E2702" s="47"/>
      <c r="F2702" s="53"/>
      <c r="G2702" s="35"/>
      <c r="H2702" s="35"/>
      <c r="I2702" s="47"/>
      <c r="J2702" s="35"/>
      <c r="K2702" s="47"/>
      <c r="L2702" s="49"/>
      <c r="M2702" s="49"/>
      <c r="N2702" s="49"/>
      <c r="O2702" s="50"/>
      <c r="P2702" s="21"/>
    </row>
    <row r="2703" spans="1:16" x14ac:dyDescent="0.2">
      <c r="A2703" s="48"/>
      <c r="B2703" s="54"/>
      <c r="C2703" s="47"/>
      <c r="D2703" s="35"/>
      <c r="E2703" s="47"/>
      <c r="F2703" s="53"/>
      <c r="G2703" s="35"/>
      <c r="H2703" s="35"/>
      <c r="I2703" s="47"/>
      <c r="J2703" s="35"/>
      <c r="K2703" s="47"/>
      <c r="L2703" s="49"/>
      <c r="M2703" s="49"/>
      <c r="N2703" s="49"/>
      <c r="O2703" s="50"/>
      <c r="P2703" s="21"/>
    </row>
    <row r="2704" spans="1:16" x14ac:dyDescent="0.2">
      <c r="A2704" s="48"/>
      <c r="B2704" s="54"/>
      <c r="C2704" s="47"/>
      <c r="D2704" s="35"/>
      <c r="E2704" s="47"/>
      <c r="F2704" s="53"/>
      <c r="G2704" s="35"/>
      <c r="H2704" s="55"/>
      <c r="I2704" s="47"/>
      <c r="J2704" s="35"/>
      <c r="K2704" s="47"/>
      <c r="L2704" s="50"/>
      <c r="M2704" s="52"/>
      <c r="N2704" s="52"/>
      <c r="O2704" s="50"/>
    </row>
    <row r="2705" spans="1:16" x14ac:dyDescent="0.2">
      <c r="A2705" s="48"/>
      <c r="B2705" s="54"/>
      <c r="C2705" s="47"/>
      <c r="D2705" s="35"/>
      <c r="E2705" s="47"/>
      <c r="F2705" s="53"/>
      <c r="G2705" s="48"/>
      <c r="H2705" s="48"/>
      <c r="I2705" s="47"/>
      <c r="J2705" s="35"/>
      <c r="K2705" s="47"/>
      <c r="L2705" s="50"/>
      <c r="M2705" s="56"/>
      <c r="N2705" s="56"/>
      <c r="O2705" s="50"/>
    </row>
    <row r="2706" spans="1:16" x14ac:dyDescent="0.2">
      <c r="A2706" s="48"/>
      <c r="B2706" s="54"/>
      <c r="C2706" s="47"/>
      <c r="D2706" s="35"/>
      <c r="E2706" s="47"/>
      <c r="F2706" s="50"/>
      <c r="G2706" s="48"/>
      <c r="H2706" s="48"/>
      <c r="I2706" s="47"/>
      <c r="J2706" s="35"/>
      <c r="K2706" s="47"/>
      <c r="L2706" s="50"/>
      <c r="M2706" s="56"/>
      <c r="N2706" s="56"/>
      <c r="O2706" s="50"/>
    </row>
    <row r="2707" spans="1:16" x14ac:dyDescent="0.2">
      <c r="A2707" s="48"/>
      <c r="B2707" s="54"/>
      <c r="C2707" s="47"/>
      <c r="D2707" s="35"/>
      <c r="E2707" s="47"/>
      <c r="F2707" s="50"/>
      <c r="G2707" s="48"/>
      <c r="H2707" s="48"/>
      <c r="I2707" s="47"/>
      <c r="J2707" s="35"/>
      <c r="K2707" s="47"/>
      <c r="L2707" s="56"/>
      <c r="M2707" s="56"/>
      <c r="N2707" s="56"/>
      <c r="O2707" s="50"/>
    </row>
    <row r="2708" spans="1:16" x14ac:dyDescent="0.2">
      <c r="A2708" s="48"/>
      <c r="B2708" s="54"/>
      <c r="C2708" s="47"/>
      <c r="D2708" s="35"/>
      <c r="E2708" s="47"/>
      <c r="F2708" s="50"/>
      <c r="G2708" s="48"/>
      <c r="H2708" s="48"/>
      <c r="I2708" s="47"/>
      <c r="J2708" s="35"/>
      <c r="K2708" s="47"/>
      <c r="L2708" s="56"/>
      <c r="M2708" s="56"/>
      <c r="N2708" s="56"/>
      <c r="O2708" s="50"/>
    </row>
    <row r="2709" spans="1:16" x14ac:dyDescent="0.2">
      <c r="A2709" s="48"/>
      <c r="B2709" s="54"/>
      <c r="C2709" s="47"/>
      <c r="D2709" s="35"/>
      <c r="E2709" s="47"/>
      <c r="F2709" s="50"/>
      <c r="G2709" s="48"/>
      <c r="H2709" s="48"/>
      <c r="I2709" s="47"/>
      <c r="J2709" s="35"/>
      <c r="K2709" s="47"/>
      <c r="L2709" s="56"/>
      <c r="M2709" s="56"/>
      <c r="N2709" s="56"/>
      <c r="O2709" s="50"/>
    </row>
    <row r="2710" spans="1:16" x14ac:dyDescent="0.2">
      <c r="A2710" s="48"/>
      <c r="B2710" s="54"/>
      <c r="C2710" s="47"/>
      <c r="D2710" s="35"/>
      <c r="E2710" s="47"/>
      <c r="F2710" s="47"/>
      <c r="G2710" s="48"/>
      <c r="H2710" s="48"/>
      <c r="I2710" s="47"/>
      <c r="J2710" s="35"/>
      <c r="K2710" s="47"/>
      <c r="L2710" s="56"/>
      <c r="M2710" s="56"/>
      <c r="N2710" s="56"/>
      <c r="O2710" s="50"/>
    </row>
    <row r="2711" spans="1:16" x14ac:dyDescent="0.2">
      <c r="A2711" s="48"/>
      <c r="B2711" s="54"/>
      <c r="C2711" s="47"/>
      <c r="D2711" s="35"/>
      <c r="E2711" s="47"/>
      <c r="F2711" s="47"/>
      <c r="G2711" s="48"/>
      <c r="H2711" s="48"/>
      <c r="I2711" s="47"/>
      <c r="J2711" s="35"/>
      <c r="K2711" s="47"/>
      <c r="L2711" s="52"/>
      <c r="M2711" s="56"/>
      <c r="N2711" s="56"/>
      <c r="O2711" s="50"/>
    </row>
    <row r="2712" spans="1:16" x14ac:dyDescent="0.2">
      <c r="A2712" s="48"/>
      <c r="B2712" s="54"/>
      <c r="C2712" s="47"/>
      <c r="D2712" s="35"/>
      <c r="E2712" s="47"/>
      <c r="F2712" s="47"/>
      <c r="G2712" s="48"/>
      <c r="H2712" s="48"/>
      <c r="I2712" s="47"/>
      <c r="J2712" s="35"/>
      <c r="K2712" s="47"/>
      <c r="L2712" s="49"/>
      <c r="M2712" s="49"/>
      <c r="N2712" s="49"/>
      <c r="O2712" s="50"/>
      <c r="P2712" s="21"/>
    </row>
    <row r="2713" spans="1:16" x14ac:dyDescent="0.2">
      <c r="A2713" s="48"/>
      <c r="B2713" s="54"/>
      <c r="C2713" s="47"/>
      <c r="D2713" s="35"/>
      <c r="E2713" s="47"/>
      <c r="F2713" s="47"/>
      <c r="G2713" s="47"/>
      <c r="H2713" s="48"/>
      <c r="I2713" s="47"/>
      <c r="J2713" s="35"/>
      <c r="K2713" s="47"/>
      <c r="L2713" s="49"/>
      <c r="M2713" s="49"/>
      <c r="N2713" s="49"/>
      <c r="O2713" s="50"/>
      <c r="P2713" s="21"/>
    </row>
    <row r="2714" spans="1:16" x14ac:dyDescent="0.2">
      <c r="A2714" s="48"/>
      <c r="B2714" s="54"/>
      <c r="C2714" s="47"/>
      <c r="D2714" s="35"/>
      <c r="E2714" s="47"/>
      <c r="F2714" s="47"/>
      <c r="G2714" s="47"/>
      <c r="H2714" s="48"/>
      <c r="I2714" s="47"/>
      <c r="J2714" s="35"/>
      <c r="K2714" s="47"/>
      <c r="L2714" s="49"/>
      <c r="M2714" s="49"/>
      <c r="N2714" s="49"/>
      <c r="O2714" s="50"/>
      <c r="P2714" s="21"/>
    </row>
    <row r="2715" spans="1:16" x14ac:dyDescent="0.2">
      <c r="A2715" s="48"/>
      <c r="B2715" s="54"/>
      <c r="C2715" s="47"/>
      <c r="D2715" s="35"/>
      <c r="E2715" s="47"/>
      <c r="F2715" s="47"/>
      <c r="G2715" s="47"/>
      <c r="H2715" s="48"/>
      <c r="I2715" s="47"/>
      <c r="J2715" s="35"/>
      <c r="K2715" s="35"/>
      <c r="L2715" s="49"/>
      <c r="M2715" s="49"/>
      <c r="N2715" s="49"/>
      <c r="O2715" s="50"/>
      <c r="P2715" s="21"/>
    </row>
    <row r="2716" spans="1:16" x14ac:dyDescent="0.2">
      <c r="A2716" s="48"/>
      <c r="B2716" s="54"/>
      <c r="C2716" s="47"/>
      <c r="D2716" s="35"/>
      <c r="E2716" s="47"/>
      <c r="F2716" s="35"/>
      <c r="G2716" s="47"/>
      <c r="H2716" s="48"/>
      <c r="I2716" s="47"/>
      <c r="J2716" s="35"/>
      <c r="K2716" s="47"/>
      <c r="L2716" s="49"/>
      <c r="M2716" s="49"/>
      <c r="N2716" s="49"/>
      <c r="O2716" s="50"/>
      <c r="P2716" s="21"/>
    </row>
    <row r="2717" spans="1:16" x14ac:dyDescent="0.2">
      <c r="A2717" s="51"/>
      <c r="B2717" s="58"/>
      <c r="C2717" s="59"/>
      <c r="D2717" s="50"/>
      <c r="E2717" s="50"/>
      <c r="F2717" s="50"/>
      <c r="G2717" s="47"/>
      <c r="H2717" s="48"/>
      <c r="I2717" s="47"/>
      <c r="J2717" s="35"/>
      <c r="K2717" s="47"/>
      <c r="L2717" s="50"/>
      <c r="M2717" s="50"/>
      <c r="N2717" s="50"/>
      <c r="O2717" s="50"/>
    </row>
    <row r="2718" spans="1:16" x14ac:dyDescent="0.2">
      <c r="A2718" s="51"/>
      <c r="B2718" s="58"/>
      <c r="C2718" s="59"/>
      <c r="D2718" s="50"/>
      <c r="E2718" s="50"/>
      <c r="F2718" s="35"/>
      <c r="G2718" s="35"/>
      <c r="H2718" s="35"/>
      <c r="I2718" s="47"/>
      <c r="J2718" s="35"/>
      <c r="K2718" s="47"/>
      <c r="L2718" s="50"/>
      <c r="M2718" s="50"/>
      <c r="N2718" s="50"/>
      <c r="O2718" s="50"/>
    </row>
    <row r="2719" spans="1:16" x14ac:dyDescent="0.2">
      <c r="A2719" s="51"/>
      <c r="B2719" s="58"/>
      <c r="C2719" s="59"/>
      <c r="D2719" s="50"/>
      <c r="E2719" s="50"/>
      <c r="F2719" s="50"/>
      <c r="G2719" s="50"/>
      <c r="H2719" s="59"/>
      <c r="I2719" s="50"/>
      <c r="J2719" s="50"/>
      <c r="K2719" s="50"/>
      <c r="L2719" s="50"/>
      <c r="M2719" s="50"/>
      <c r="N2719" s="50"/>
      <c r="O2719" s="50"/>
    </row>
    <row r="2720" spans="1:16" ht="15" x14ac:dyDescent="0.2">
      <c r="A2720" s="57"/>
      <c r="B2720" s="60"/>
      <c r="C2720" s="63"/>
      <c r="D2720" s="53"/>
      <c r="E2720" s="53"/>
      <c r="F2720" s="148"/>
      <c r="G2720" s="148"/>
      <c r="H2720" s="57"/>
      <c r="I2720" s="57"/>
      <c r="J2720" s="57"/>
      <c r="K2720" s="57"/>
      <c r="L2720" s="56"/>
      <c r="M2720" s="56"/>
      <c r="N2720" s="56"/>
      <c r="O2720" s="50"/>
    </row>
    <row r="2721" spans="1:16" x14ac:dyDescent="0.2">
      <c r="A2721" s="149"/>
      <c r="B2721" s="149"/>
      <c r="C2721" s="149"/>
      <c r="D2721" s="149"/>
      <c r="E2721" s="149"/>
      <c r="F2721" s="50"/>
      <c r="G2721" s="149"/>
      <c r="H2721" s="149"/>
      <c r="I2721" s="149"/>
      <c r="J2721" s="149"/>
      <c r="K2721" s="149"/>
      <c r="L2721" s="61"/>
      <c r="M2721" s="61"/>
      <c r="N2721" s="49"/>
      <c r="O2721" s="50"/>
    </row>
    <row r="2722" spans="1:16" x14ac:dyDescent="0.2">
      <c r="A2722" s="35"/>
      <c r="B2722" s="47"/>
      <c r="C2722" s="35"/>
      <c r="D2722" s="35"/>
      <c r="E2722" s="35"/>
      <c r="F2722" s="35"/>
      <c r="G2722" s="34"/>
      <c r="H2722" s="34"/>
      <c r="I2722" s="47"/>
      <c r="J2722" s="35"/>
      <c r="K2722" s="47"/>
      <c r="L2722" s="49"/>
      <c r="M2722" s="49"/>
      <c r="N2722" s="49"/>
      <c r="O2722" s="50"/>
      <c r="P2722" s="21"/>
    </row>
    <row r="2723" spans="1:16" x14ac:dyDescent="0.2">
      <c r="A2723" s="35"/>
      <c r="B2723" s="47"/>
      <c r="C2723" s="47"/>
      <c r="D2723" s="35"/>
      <c r="E2723" s="47"/>
      <c r="F2723" s="35"/>
      <c r="G2723" s="50"/>
      <c r="H2723" s="50"/>
      <c r="I2723" s="47"/>
      <c r="J2723" s="35"/>
      <c r="K2723" s="47"/>
      <c r="L2723" s="49"/>
      <c r="M2723" s="49"/>
      <c r="N2723" s="49"/>
      <c r="O2723" s="51"/>
      <c r="P2723" s="21"/>
    </row>
    <row r="2724" spans="1:16" x14ac:dyDescent="0.2">
      <c r="A2724" s="35"/>
      <c r="B2724" s="47"/>
      <c r="C2724" s="47"/>
      <c r="D2724" s="35"/>
      <c r="E2724" s="47"/>
      <c r="F2724" s="35"/>
      <c r="G2724" s="50"/>
      <c r="H2724" s="50"/>
      <c r="I2724" s="47"/>
      <c r="J2724" s="35"/>
      <c r="K2724" s="47"/>
      <c r="L2724" s="49"/>
      <c r="M2724" s="49"/>
      <c r="N2724" s="49"/>
      <c r="O2724" s="51"/>
      <c r="P2724" s="21"/>
    </row>
    <row r="2725" spans="1:16" x14ac:dyDescent="0.2">
      <c r="A2725" s="35"/>
      <c r="B2725" s="47"/>
      <c r="C2725" s="47"/>
      <c r="D2725" s="35"/>
      <c r="E2725" s="47"/>
      <c r="F2725" s="35"/>
      <c r="G2725" s="34"/>
      <c r="H2725" s="34"/>
      <c r="I2725" s="47"/>
      <c r="J2725" s="35"/>
      <c r="K2725" s="47"/>
      <c r="L2725" s="49"/>
      <c r="M2725" s="49"/>
      <c r="N2725" s="49"/>
      <c r="O2725" s="51"/>
      <c r="P2725" s="21"/>
    </row>
    <row r="2726" spans="1:16" x14ac:dyDescent="0.2">
      <c r="A2726" s="35"/>
      <c r="B2726" s="47"/>
      <c r="C2726" s="47"/>
      <c r="D2726" s="35"/>
      <c r="E2726" s="47"/>
      <c r="F2726" s="35"/>
      <c r="G2726" s="34"/>
      <c r="H2726" s="34"/>
      <c r="I2726" s="47"/>
      <c r="J2726" s="35"/>
      <c r="K2726" s="47"/>
      <c r="L2726" s="49"/>
      <c r="M2726" s="49"/>
      <c r="N2726" s="49"/>
      <c r="O2726" s="51"/>
      <c r="P2726" s="21"/>
    </row>
    <row r="2727" spans="1:16" x14ac:dyDescent="0.2">
      <c r="A2727" s="35"/>
      <c r="B2727" s="47"/>
      <c r="C2727" s="47"/>
      <c r="D2727" s="35"/>
      <c r="E2727" s="47"/>
      <c r="F2727" s="35"/>
      <c r="G2727" s="34"/>
      <c r="H2727" s="34"/>
      <c r="I2727" s="47"/>
      <c r="J2727" s="35"/>
      <c r="K2727" s="47"/>
      <c r="L2727" s="49"/>
      <c r="M2727" s="49"/>
      <c r="N2727" s="49"/>
      <c r="O2727" s="51"/>
      <c r="P2727" s="21"/>
    </row>
    <row r="2728" spans="1:16" x14ac:dyDescent="0.2">
      <c r="A2728" s="35"/>
      <c r="B2728" s="47"/>
      <c r="C2728" s="47"/>
      <c r="D2728" s="35"/>
      <c r="E2728" s="47"/>
      <c r="F2728" s="50"/>
      <c r="G2728" s="34"/>
      <c r="H2728" s="34"/>
      <c r="I2728" s="47"/>
      <c r="J2728" s="35"/>
      <c r="K2728" s="47"/>
      <c r="L2728" s="49"/>
      <c r="M2728" s="49"/>
      <c r="N2728" s="49"/>
      <c r="O2728" s="51"/>
      <c r="P2728" s="21"/>
    </row>
    <row r="2729" spans="1:16" x14ac:dyDescent="0.2">
      <c r="A2729" s="35"/>
      <c r="B2729" s="47"/>
      <c r="C2729" s="47"/>
      <c r="D2729" s="35"/>
      <c r="E2729" s="47"/>
      <c r="F2729" s="50"/>
      <c r="G2729" s="34"/>
      <c r="H2729" s="34"/>
      <c r="I2729" s="47"/>
      <c r="J2729" s="35"/>
      <c r="K2729" s="47"/>
      <c r="L2729" s="49"/>
      <c r="M2729" s="49"/>
      <c r="N2729" s="49"/>
      <c r="O2729" s="51"/>
      <c r="P2729" s="21"/>
    </row>
    <row r="2730" spans="1:16" x14ac:dyDescent="0.2">
      <c r="A2730" s="35"/>
      <c r="B2730" s="47"/>
      <c r="C2730" s="47"/>
      <c r="D2730" s="35"/>
      <c r="E2730" s="47"/>
      <c r="F2730" s="50"/>
      <c r="G2730" s="34"/>
      <c r="H2730" s="34"/>
      <c r="I2730" s="47"/>
      <c r="J2730" s="35"/>
      <c r="K2730" s="47"/>
      <c r="L2730" s="52"/>
      <c r="M2730" s="52"/>
      <c r="N2730" s="52"/>
      <c r="O2730" s="51"/>
      <c r="P2730" s="21"/>
    </row>
    <row r="2731" spans="1:16" x14ac:dyDescent="0.2">
      <c r="A2731" s="35"/>
      <c r="B2731" s="47"/>
      <c r="C2731" s="47"/>
      <c r="D2731" s="35"/>
      <c r="E2731" s="47"/>
      <c r="F2731" s="35"/>
      <c r="G2731" s="34"/>
      <c r="H2731" s="34"/>
      <c r="I2731" s="47"/>
      <c r="J2731" s="35"/>
      <c r="K2731" s="47"/>
      <c r="L2731" s="49"/>
      <c r="M2731" s="49"/>
      <c r="N2731" s="49"/>
      <c r="O2731" s="51"/>
      <c r="P2731" s="21"/>
    </row>
    <row r="2732" spans="1:16" x14ac:dyDescent="0.2">
      <c r="A2732" s="35"/>
      <c r="B2732" s="47"/>
      <c r="C2732" s="47"/>
      <c r="D2732" s="35"/>
      <c r="E2732" s="47"/>
      <c r="F2732" s="35"/>
      <c r="G2732" s="34"/>
      <c r="H2732" s="34"/>
      <c r="I2732" s="47"/>
      <c r="J2732" s="35"/>
      <c r="K2732" s="47"/>
      <c r="L2732" s="52"/>
      <c r="M2732" s="52"/>
      <c r="N2732" s="52"/>
      <c r="O2732" s="51"/>
      <c r="P2732" s="21"/>
    </row>
    <row r="2733" spans="1:16" x14ac:dyDescent="0.2">
      <c r="A2733" s="35"/>
      <c r="B2733" s="47"/>
      <c r="C2733" s="47"/>
      <c r="D2733" s="35"/>
      <c r="E2733" s="47"/>
      <c r="F2733" s="35"/>
      <c r="G2733" s="35"/>
      <c r="H2733" s="35"/>
      <c r="I2733" s="47"/>
      <c r="J2733" s="35"/>
      <c r="K2733" s="47"/>
      <c r="L2733" s="52"/>
      <c r="M2733" s="52"/>
      <c r="N2733" s="52"/>
      <c r="O2733" s="51"/>
      <c r="P2733" s="21"/>
    </row>
    <row r="2734" spans="1:16" x14ac:dyDescent="0.2">
      <c r="A2734" s="35"/>
      <c r="B2734" s="47"/>
      <c r="C2734" s="47"/>
      <c r="D2734" s="35"/>
      <c r="E2734" s="47"/>
      <c r="F2734" s="35"/>
      <c r="G2734" s="34"/>
      <c r="H2734" s="34"/>
      <c r="I2734" s="47"/>
      <c r="J2734" s="35"/>
      <c r="K2734" s="47"/>
      <c r="L2734" s="49"/>
      <c r="M2734" s="49"/>
      <c r="N2734" s="49"/>
      <c r="O2734" s="50"/>
      <c r="P2734" s="21"/>
    </row>
    <row r="2735" spans="1:16" x14ac:dyDescent="0.2">
      <c r="A2735" s="35"/>
      <c r="B2735" s="47"/>
      <c r="C2735" s="47"/>
      <c r="D2735" s="35"/>
      <c r="E2735" s="47"/>
      <c r="F2735" s="53"/>
      <c r="G2735" s="34"/>
      <c r="H2735" s="34"/>
      <c r="I2735" s="47"/>
      <c r="J2735" s="35"/>
      <c r="K2735" s="47"/>
      <c r="L2735" s="49"/>
      <c r="M2735" s="49"/>
      <c r="N2735" s="49"/>
      <c r="O2735" s="50"/>
      <c r="P2735" s="21"/>
    </row>
    <row r="2736" spans="1:16" x14ac:dyDescent="0.2">
      <c r="A2736" s="35"/>
      <c r="B2736" s="47"/>
      <c r="C2736" s="47"/>
      <c r="D2736" s="35"/>
      <c r="E2736" s="47"/>
      <c r="F2736" s="53"/>
      <c r="G2736" s="35"/>
      <c r="H2736" s="35"/>
      <c r="I2736" s="47"/>
      <c r="J2736" s="35"/>
      <c r="K2736" s="47"/>
      <c r="L2736" s="49"/>
      <c r="M2736" s="49"/>
      <c r="N2736" s="49"/>
      <c r="O2736" s="50"/>
      <c r="P2736" s="21"/>
    </row>
    <row r="2737" spans="1:16" x14ac:dyDescent="0.2">
      <c r="A2737" s="48"/>
      <c r="B2737" s="54"/>
      <c r="C2737" s="47"/>
      <c r="D2737" s="35"/>
      <c r="E2737" s="47"/>
      <c r="F2737" s="53"/>
      <c r="G2737" s="35"/>
      <c r="H2737" s="35"/>
      <c r="I2737" s="47"/>
      <c r="J2737" s="35"/>
      <c r="K2737" s="47"/>
      <c r="L2737" s="49"/>
      <c r="M2737" s="49"/>
      <c r="N2737" s="49"/>
      <c r="O2737" s="50"/>
      <c r="P2737" s="21"/>
    </row>
    <row r="2738" spans="1:16" x14ac:dyDescent="0.2">
      <c r="A2738" s="48"/>
      <c r="B2738" s="54"/>
      <c r="C2738" s="47"/>
      <c r="D2738" s="35"/>
      <c r="E2738" s="47"/>
      <c r="F2738" s="53"/>
      <c r="G2738" s="35"/>
      <c r="H2738" s="55"/>
      <c r="I2738" s="47"/>
      <c r="J2738" s="35"/>
      <c r="K2738" s="47"/>
      <c r="L2738" s="50"/>
      <c r="M2738" s="52"/>
      <c r="N2738" s="52"/>
      <c r="O2738" s="50"/>
    </row>
    <row r="2739" spans="1:16" x14ac:dyDescent="0.2">
      <c r="A2739" s="48"/>
      <c r="B2739" s="54"/>
      <c r="C2739" s="47"/>
      <c r="D2739" s="35"/>
      <c r="E2739" s="47"/>
      <c r="F2739" s="53"/>
      <c r="G2739" s="48"/>
      <c r="H2739" s="48"/>
      <c r="I2739" s="47"/>
      <c r="J2739" s="35"/>
      <c r="K2739" s="47"/>
      <c r="L2739" s="50"/>
      <c r="M2739" s="56"/>
      <c r="N2739" s="56"/>
      <c r="O2739" s="50"/>
    </row>
    <row r="2740" spans="1:16" x14ac:dyDescent="0.2">
      <c r="A2740" s="48"/>
      <c r="B2740" s="54"/>
      <c r="C2740" s="47"/>
      <c r="D2740" s="35"/>
      <c r="E2740" s="47"/>
      <c r="F2740" s="50"/>
      <c r="G2740" s="48"/>
      <c r="H2740" s="48"/>
      <c r="I2740" s="47"/>
      <c r="J2740" s="35"/>
      <c r="K2740" s="47"/>
      <c r="L2740" s="50"/>
      <c r="M2740" s="56"/>
      <c r="N2740" s="56"/>
      <c r="O2740" s="50"/>
    </row>
    <row r="2741" spans="1:16" x14ac:dyDescent="0.2">
      <c r="A2741" s="48"/>
      <c r="B2741" s="54"/>
      <c r="C2741" s="47"/>
      <c r="D2741" s="35"/>
      <c r="E2741" s="47"/>
      <c r="F2741" s="50"/>
      <c r="G2741" s="48"/>
      <c r="H2741" s="48"/>
      <c r="I2741" s="47"/>
      <c r="J2741" s="35"/>
      <c r="K2741" s="47"/>
      <c r="L2741" s="56"/>
      <c r="M2741" s="56"/>
      <c r="N2741" s="56"/>
      <c r="O2741" s="50"/>
    </row>
    <row r="2742" spans="1:16" x14ac:dyDescent="0.2">
      <c r="A2742" s="48"/>
      <c r="B2742" s="54"/>
      <c r="C2742" s="47"/>
      <c r="D2742" s="35"/>
      <c r="E2742" s="47"/>
      <c r="F2742" s="50"/>
      <c r="G2742" s="48"/>
      <c r="H2742" s="48"/>
      <c r="I2742" s="47"/>
      <c r="J2742" s="35"/>
      <c r="K2742" s="47"/>
      <c r="L2742" s="56"/>
      <c r="M2742" s="56"/>
      <c r="N2742" s="56"/>
      <c r="O2742" s="50"/>
    </row>
    <row r="2743" spans="1:16" x14ac:dyDescent="0.2">
      <c r="A2743" s="48"/>
      <c r="B2743" s="54"/>
      <c r="C2743" s="47"/>
      <c r="D2743" s="35"/>
      <c r="E2743" s="47"/>
      <c r="F2743" s="50"/>
      <c r="G2743" s="48"/>
      <c r="H2743" s="48"/>
      <c r="I2743" s="47"/>
      <c r="J2743" s="35"/>
      <c r="K2743" s="47"/>
      <c r="L2743" s="56"/>
      <c r="M2743" s="56"/>
      <c r="N2743" s="56"/>
      <c r="O2743" s="50"/>
    </row>
    <row r="2744" spans="1:16" x14ac:dyDescent="0.2">
      <c r="A2744" s="48"/>
      <c r="B2744" s="54"/>
      <c r="C2744" s="47"/>
      <c r="D2744" s="35"/>
      <c r="E2744" s="47"/>
      <c r="F2744" s="47"/>
      <c r="G2744" s="48"/>
      <c r="H2744" s="48"/>
      <c r="I2744" s="47"/>
      <c r="J2744" s="35"/>
      <c r="K2744" s="47"/>
      <c r="L2744" s="56"/>
      <c r="M2744" s="56"/>
      <c r="N2744" s="56"/>
      <c r="O2744" s="50"/>
    </row>
    <row r="2745" spans="1:16" x14ac:dyDescent="0.2">
      <c r="A2745" s="48"/>
      <c r="B2745" s="54"/>
      <c r="C2745" s="47"/>
      <c r="D2745" s="35"/>
      <c r="E2745" s="47"/>
      <c r="F2745" s="47"/>
      <c r="G2745" s="48"/>
      <c r="H2745" s="48"/>
      <c r="I2745" s="47"/>
      <c r="J2745" s="35"/>
      <c r="K2745" s="47"/>
      <c r="L2745" s="52"/>
      <c r="M2745" s="56"/>
      <c r="N2745" s="56"/>
      <c r="O2745" s="50"/>
    </row>
    <row r="2746" spans="1:16" x14ac:dyDescent="0.2">
      <c r="A2746" s="48"/>
      <c r="B2746" s="54"/>
      <c r="C2746" s="47"/>
      <c r="D2746" s="35"/>
      <c r="E2746" s="47"/>
      <c r="F2746" s="47"/>
      <c r="G2746" s="48"/>
      <c r="H2746" s="48"/>
      <c r="I2746" s="47"/>
      <c r="J2746" s="35"/>
      <c r="K2746" s="47"/>
      <c r="L2746" s="49"/>
      <c r="M2746" s="49"/>
      <c r="N2746" s="49"/>
      <c r="O2746" s="50"/>
      <c r="P2746" s="21"/>
    </row>
    <row r="2747" spans="1:16" x14ac:dyDescent="0.2">
      <c r="A2747" s="48"/>
      <c r="B2747" s="54"/>
      <c r="C2747" s="47"/>
      <c r="D2747" s="35"/>
      <c r="E2747" s="47"/>
      <c r="F2747" s="47"/>
      <c r="G2747" s="47"/>
      <c r="H2747" s="48"/>
      <c r="I2747" s="47"/>
      <c r="J2747" s="35"/>
      <c r="K2747" s="47"/>
      <c r="L2747" s="49"/>
      <c r="M2747" s="49"/>
      <c r="N2747" s="49"/>
      <c r="O2747" s="50"/>
      <c r="P2747" s="21"/>
    </row>
    <row r="2748" spans="1:16" x14ac:dyDescent="0.2">
      <c r="A2748" s="48"/>
      <c r="B2748" s="54"/>
      <c r="C2748" s="47"/>
      <c r="D2748" s="35"/>
      <c r="E2748" s="47"/>
      <c r="F2748" s="47"/>
      <c r="G2748" s="47"/>
      <c r="H2748" s="48"/>
      <c r="I2748" s="47"/>
      <c r="J2748" s="35"/>
      <c r="K2748" s="47"/>
      <c r="L2748" s="49"/>
      <c r="M2748" s="49"/>
      <c r="N2748" s="49"/>
      <c r="O2748" s="50"/>
      <c r="P2748" s="21"/>
    </row>
    <row r="2749" spans="1:16" x14ac:dyDescent="0.2">
      <c r="A2749" s="48"/>
      <c r="B2749" s="54"/>
      <c r="C2749" s="47"/>
      <c r="D2749" s="35"/>
      <c r="E2749" s="47"/>
      <c r="F2749" s="47"/>
      <c r="G2749" s="47"/>
      <c r="H2749" s="48"/>
      <c r="I2749" s="47"/>
      <c r="J2749" s="35"/>
      <c r="K2749" s="35"/>
      <c r="L2749" s="49"/>
      <c r="M2749" s="49"/>
      <c r="N2749" s="49"/>
      <c r="O2749" s="50"/>
      <c r="P2749" s="21"/>
    </row>
    <row r="2750" spans="1:16" x14ac:dyDescent="0.2">
      <c r="A2750" s="48"/>
      <c r="B2750" s="54"/>
      <c r="C2750" s="47"/>
      <c r="D2750" s="35"/>
      <c r="E2750" s="47"/>
      <c r="F2750" s="35"/>
      <c r="G2750" s="47"/>
      <c r="H2750" s="48"/>
      <c r="I2750" s="47"/>
      <c r="J2750" s="35"/>
      <c r="K2750" s="47"/>
      <c r="L2750" s="49"/>
      <c r="M2750" s="49"/>
      <c r="N2750" s="49"/>
      <c r="O2750" s="50"/>
      <c r="P2750" s="21"/>
    </row>
    <row r="2751" spans="1:16" x14ac:dyDescent="0.2">
      <c r="A2751" s="51"/>
      <c r="B2751" s="58"/>
      <c r="C2751" s="59"/>
      <c r="D2751" s="50"/>
      <c r="E2751" s="50"/>
      <c r="F2751" s="50"/>
      <c r="G2751" s="47"/>
      <c r="H2751" s="48"/>
      <c r="I2751" s="47"/>
      <c r="J2751" s="35"/>
      <c r="K2751" s="47"/>
      <c r="L2751" s="50"/>
      <c r="M2751" s="50"/>
      <c r="N2751" s="50"/>
      <c r="O2751" s="50"/>
    </row>
    <row r="2752" spans="1:16" x14ac:dyDescent="0.2">
      <c r="A2752" s="51"/>
      <c r="B2752" s="58"/>
      <c r="C2752" s="59"/>
      <c r="D2752" s="50"/>
      <c r="E2752" s="50"/>
      <c r="F2752" s="35"/>
      <c r="G2752" s="35"/>
      <c r="H2752" s="35"/>
      <c r="I2752" s="47"/>
      <c r="J2752" s="35"/>
      <c r="K2752" s="47"/>
      <c r="L2752" s="50"/>
      <c r="M2752" s="50"/>
      <c r="N2752" s="50"/>
      <c r="O2752" s="50"/>
    </row>
    <row r="2753" spans="1:16" x14ac:dyDescent="0.2">
      <c r="A2753" s="51"/>
      <c r="B2753" s="58"/>
      <c r="C2753" s="59"/>
      <c r="D2753" s="50"/>
      <c r="E2753" s="50"/>
      <c r="F2753" s="50"/>
      <c r="G2753" s="50"/>
      <c r="H2753" s="59"/>
      <c r="I2753" s="50"/>
      <c r="J2753" s="50"/>
      <c r="K2753" s="50"/>
      <c r="L2753" s="50"/>
      <c r="M2753" s="50"/>
      <c r="N2753" s="50"/>
      <c r="O2753" s="50"/>
    </row>
    <row r="2754" spans="1:16" ht="15" x14ac:dyDescent="0.2">
      <c r="A2754" s="57"/>
      <c r="B2754" s="60"/>
      <c r="C2754" s="63"/>
      <c r="D2754" s="53"/>
      <c r="E2754" s="53"/>
      <c r="F2754" s="148"/>
      <c r="G2754" s="148"/>
      <c r="H2754" s="57"/>
      <c r="I2754" s="57"/>
      <c r="J2754" s="57"/>
      <c r="K2754" s="57"/>
      <c r="L2754" s="56"/>
      <c r="M2754" s="56"/>
      <c r="N2754" s="56"/>
      <c r="O2754" s="50"/>
    </row>
    <row r="2755" spans="1:16" x14ac:dyDescent="0.2">
      <c r="A2755" s="149"/>
      <c r="B2755" s="149"/>
      <c r="C2755" s="149"/>
      <c r="D2755" s="149"/>
      <c r="E2755" s="149"/>
      <c r="F2755" s="50"/>
      <c r="G2755" s="149"/>
      <c r="H2755" s="149"/>
      <c r="I2755" s="149"/>
      <c r="J2755" s="149"/>
      <c r="K2755" s="149"/>
      <c r="L2755" s="61"/>
      <c r="M2755" s="61"/>
      <c r="N2755" s="49"/>
      <c r="O2755" s="50"/>
    </row>
    <row r="2756" spans="1:16" x14ac:dyDescent="0.2">
      <c r="A2756" s="35"/>
      <c r="B2756" s="47"/>
      <c r="C2756" s="35"/>
      <c r="D2756" s="35"/>
      <c r="E2756" s="35"/>
      <c r="F2756" s="35"/>
      <c r="G2756" s="34"/>
      <c r="H2756" s="34"/>
      <c r="I2756" s="47"/>
      <c r="J2756" s="35"/>
      <c r="K2756" s="47"/>
      <c r="L2756" s="49"/>
      <c r="M2756" s="49"/>
      <c r="N2756" s="49"/>
      <c r="O2756" s="50"/>
      <c r="P2756" s="21"/>
    </row>
    <row r="2757" spans="1:16" x14ac:dyDescent="0.2">
      <c r="A2757" s="35"/>
      <c r="B2757" s="47"/>
      <c r="C2757" s="47"/>
      <c r="D2757" s="35"/>
      <c r="E2757" s="47"/>
      <c r="F2757" s="35"/>
      <c r="G2757" s="50"/>
      <c r="H2757" s="50"/>
      <c r="I2757" s="47"/>
      <c r="J2757" s="35"/>
      <c r="K2757" s="47"/>
      <c r="L2757" s="49"/>
      <c r="M2757" s="49"/>
      <c r="N2757" s="49"/>
      <c r="O2757" s="51"/>
      <c r="P2757" s="21"/>
    </row>
    <row r="2758" spans="1:16" x14ac:dyDescent="0.2">
      <c r="A2758" s="35"/>
      <c r="B2758" s="47"/>
      <c r="C2758" s="47"/>
      <c r="D2758" s="35"/>
      <c r="E2758" s="47"/>
      <c r="F2758" s="35"/>
      <c r="G2758" s="50"/>
      <c r="H2758" s="50"/>
      <c r="I2758" s="47"/>
      <c r="J2758" s="35"/>
      <c r="K2758" s="47"/>
      <c r="L2758" s="49"/>
      <c r="M2758" s="49"/>
      <c r="N2758" s="49"/>
      <c r="O2758" s="51"/>
      <c r="P2758" s="21"/>
    </row>
    <row r="2759" spans="1:16" x14ac:dyDescent="0.2">
      <c r="A2759" s="35"/>
      <c r="B2759" s="47"/>
      <c r="C2759" s="47"/>
      <c r="D2759" s="35"/>
      <c r="E2759" s="47"/>
      <c r="F2759" s="35"/>
      <c r="G2759" s="34"/>
      <c r="H2759" s="34"/>
      <c r="I2759" s="47"/>
      <c r="J2759" s="35"/>
      <c r="K2759" s="47"/>
      <c r="L2759" s="49"/>
      <c r="M2759" s="49"/>
      <c r="N2759" s="49"/>
      <c r="O2759" s="51"/>
      <c r="P2759" s="21"/>
    </row>
    <row r="2760" spans="1:16" x14ac:dyDescent="0.2">
      <c r="A2760" s="35"/>
      <c r="B2760" s="47"/>
      <c r="C2760" s="47"/>
      <c r="D2760" s="35"/>
      <c r="E2760" s="47"/>
      <c r="F2760" s="35"/>
      <c r="G2760" s="34"/>
      <c r="H2760" s="34"/>
      <c r="I2760" s="47"/>
      <c r="J2760" s="35"/>
      <c r="K2760" s="47"/>
      <c r="L2760" s="49"/>
      <c r="M2760" s="49"/>
      <c r="N2760" s="49"/>
      <c r="O2760" s="51"/>
      <c r="P2760" s="21"/>
    </row>
    <row r="2761" spans="1:16" x14ac:dyDescent="0.2">
      <c r="A2761" s="35"/>
      <c r="B2761" s="47"/>
      <c r="C2761" s="47"/>
      <c r="D2761" s="35"/>
      <c r="E2761" s="47"/>
      <c r="F2761" s="35"/>
      <c r="G2761" s="34"/>
      <c r="H2761" s="34"/>
      <c r="I2761" s="47"/>
      <c r="J2761" s="35"/>
      <c r="K2761" s="47"/>
      <c r="L2761" s="49"/>
      <c r="M2761" s="49"/>
      <c r="N2761" s="49"/>
      <c r="O2761" s="51"/>
      <c r="P2761" s="21"/>
    </row>
    <row r="2762" spans="1:16" x14ac:dyDescent="0.2">
      <c r="A2762" s="35"/>
      <c r="B2762" s="47"/>
      <c r="C2762" s="47"/>
      <c r="D2762" s="35"/>
      <c r="E2762" s="47"/>
      <c r="F2762" s="50"/>
      <c r="G2762" s="34"/>
      <c r="H2762" s="34"/>
      <c r="I2762" s="47"/>
      <c r="J2762" s="35"/>
      <c r="K2762" s="47"/>
      <c r="L2762" s="49"/>
      <c r="M2762" s="49"/>
      <c r="N2762" s="49"/>
      <c r="O2762" s="51"/>
      <c r="P2762" s="21"/>
    </row>
    <row r="2763" spans="1:16" x14ac:dyDescent="0.2">
      <c r="A2763" s="35"/>
      <c r="B2763" s="47"/>
      <c r="C2763" s="47"/>
      <c r="D2763" s="35"/>
      <c r="E2763" s="47"/>
      <c r="F2763" s="50"/>
      <c r="G2763" s="34"/>
      <c r="H2763" s="34"/>
      <c r="I2763" s="47"/>
      <c r="J2763" s="35"/>
      <c r="K2763" s="47"/>
      <c r="L2763" s="49"/>
      <c r="M2763" s="49"/>
      <c r="N2763" s="49"/>
      <c r="O2763" s="51"/>
      <c r="P2763" s="21"/>
    </row>
    <row r="2764" spans="1:16" x14ac:dyDescent="0.2">
      <c r="A2764" s="35"/>
      <c r="B2764" s="47"/>
      <c r="C2764" s="47"/>
      <c r="D2764" s="35"/>
      <c r="E2764" s="47"/>
      <c r="F2764" s="50"/>
      <c r="G2764" s="34"/>
      <c r="H2764" s="34"/>
      <c r="I2764" s="47"/>
      <c r="J2764" s="35"/>
      <c r="K2764" s="47"/>
      <c r="L2764" s="52"/>
      <c r="M2764" s="52"/>
      <c r="N2764" s="52"/>
      <c r="O2764" s="51"/>
      <c r="P2764" s="21"/>
    </row>
    <row r="2765" spans="1:16" x14ac:dyDescent="0.2">
      <c r="A2765" s="35"/>
      <c r="B2765" s="47"/>
      <c r="C2765" s="47"/>
      <c r="D2765" s="35"/>
      <c r="E2765" s="47"/>
      <c r="F2765" s="35"/>
      <c r="G2765" s="34"/>
      <c r="H2765" s="34"/>
      <c r="I2765" s="47"/>
      <c r="J2765" s="35"/>
      <c r="K2765" s="47"/>
      <c r="L2765" s="49"/>
      <c r="M2765" s="49"/>
      <c r="N2765" s="49"/>
      <c r="O2765" s="51"/>
      <c r="P2765" s="21"/>
    </row>
    <row r="2766" spans="1:16" x14ac:dyDescent="0.2">
      <c r="A2766" s="35"/>
      <c r="B2766" s="47"/>
      <c r="C2766" s="47"/>
      <c r="D2766" s="35"/>
      <c r="E2766" s="47"/>
      <c r="F2766" s="35"/>
      <c r="G2766" s="34"/>
      <c r="H2766" s="34"/>
      <c r="I2766" s="47"/>
      <c r="J2766" s="35"/>
      <c r="K2766" s="47"/>
      <c r="L2766" s="52"/>
      <c r="M2766" s="52"/>
      <c r="N2766" s="52"/>
      <c r="O2766" s="51"/>
      <c r="P2766" s="21"/>
    </row>
    <row r="2767" spans="1:16" x14ac:dyDescent="0.2">
      <c r="A2767" s="35"/>
      <c r="B2767" s="47"/>
      <c r="C2767" s="47"/>
      <c r="D2767" s="35"/>
      <c r="E2767" s="47"/>
      <c r="F2767" s="35"/>
      <c r="G2767" s="35"/>
      <c r="H2767" s="35"/>
      <c r="I2767" s="47"/>
      <c r="J2767" s="35"/>
      <c r="K2767" s="47"/>
      <c r="L2767" s="52"/>
      <c r="M2767" s="52"/>
      <c r="N2767" s="52"/>
      <c r="O2767" s="51"/>
      <c r="P2767" s="21"/>
    </row>
    <row r="2768" spans="1:16" x14ac:dyDescent="0.2">
      <c r="A2768" s="35"/>
      <c r="B2768" s="47"/>
      <c r="C2768" s="47"/>
      <c r="D2768" s="35"/>
      <c r="E2768" s="47"/>
      <c r="F2768" s="35"/>
      <c r="G2768" s="34"/>
      <c r="H2768" s="34"/>
      <c r="I2768" s="47"/>
      <c r="J2768" s="35"/>
      <c r="K2768" s="47"/>
      <c r="L2768" s="49"/>
      <c r="M2768" s="49"/>
      <c r="N2768" s="49"/>
      <c r="O2768" s="50"/>
      <c r="P2768" s="21"/>
    </row>
    <row r="2769" spans="1:16" x14ac:dyDescent="0.2">
      <c r="A2769" s="35"/>
      <c r="B2769" s="47"/>
      <c r="C2769" s="47"/>
      <c r="D2769" s="35"/>
      <c r="E2769" s="47"/>
      <c r="F2769" s="53"/>
      <c r="G2769" s="34"/>
      <c r="H2769" s="34"/>
      <c r="I2769" s="47"/>
      <c r="J2769" s="35"/>
      <c r="K2769" s="47"/>
      <c r="L2769" s="49"/>
      <c r="M2769" s="49"/>
      <c r="N2769" s="49"/>
      <c r="O2769" s="50"/>
      <c r="P2769" s="21"/>
    </row>
    <row r="2770" spans="1:16" x14ac:dyDescent="0.2">
      <c r="A2770" s="35"/>
      <c r="B2770" s="47"/>
      <c r="C2770" s="47"/>
      <c r="D2770" s="35"/>
      <c r="E2770" s="47"/>
      <c r="F2770" s="53"/>
      <c r="G2770" s="35"/>
      <c r="H2770" s="35"/>
      <c r="I2770" s="47"/>
      <c r="J2770" s="35"/>
      <c r="K2770" s="47"/>
      <c r="L2770" s="49"/>
      <c r="M2770" s="49"/>
      <c r="N2770" s="49"/>
      <c r="O2770" s="50"/>
      <c r="P2770" s="21"/>
    </row>
    <row r="2771" spans="1:16" x14ac:dyDescent="0.2">
      <c r="A2771" s="48"/>
      <c r="B2771" s="54"/>
      <c r="C2771" s="47"/>
      <c r="D2771" s="35"/>
      <c r="E2771" s="47"/>
      <c r="F2771" s="53"/>
      <c r="G2771" s="35"/>
      <c r="H2771" s="35"/>
      <c r="I2771" s="47"/>
      <c r="J2771" s="35"/>
      <c r="K2771" s="47"/>
      <c r="L2771" s="49"/>
      <c r="M2771" s="49"/>
      <c r="N2771" s="49"/>
      <c r="O2771" s="50"/>
      <c r="P2771" s="21"/>
    </row>
    <row r="2772" spans="1:16" x14ac:dyDescent="0.2">
      <c r="A2772" s="48"/>
      <c r="B2772" s="54"/>
      <c r="C2772" s="47"/>
      <c r="D2772" s="35"/>
      <c r="E2772" s="47"/>
      <c r="F2772" s="53"/>
      <c r="G2772" s="35"/>
      <c r="H2772" s="55"/>
      <c r="I2772" s="47"/>
      <c r="J2772" s="35"/>
      <c r="K2772" s="47"/>
      <c r="L2772" s="50"/>
      <c r="M2772" s="52"/>
      <c r="N2772" s="52"/>
      <c r="O2772" s="50"/>
    </row>
    <row r="2773" spans="1:16" x14ac:dyDescent="0.2">
      <c r="A2773" s="48"/>
      <c r="B2773" s="54"/>
      <c r="C2773" s="47"/>
      <c r="D2773" s="35"/>
      <c r="E2773" s="47"/>
      <c r="F2773" s="53"/>
      <c r="G2773" s="48"/>
      <c r="H2773" s="48"/>
      <c r="I2773" s="47"/>
      <c r="J2773" s="35"/>
      <c r="K2773" s="47"/>
      <c r="L2773" s="50"/>
      <c r="M2773" s="56"/>
      <c r="N2773" s="56"/>
      <c r="O2773" s="50"/>
    </row>
    <row r="2774" spans="1:16" x14ac:dyDescent="0.2">
      <c r="A2774" s="48"/>
      <c r="B2774" s="54"/>
      <c r="C2774" s="47"/>
      <c r="D2774" s="35"/>
      <c r="E2774" s="47"/>
      <c r="F2774" s="50"/>
      <c r="G2774" s="48"/>
      <c r="H2774" s="48"/>
      <c r="I2774" s="47"/>
      <c r="J2774" s="35"/>
      <c r="K2774" s="47"/>
      <c r="L2774" s="50"/>
      <c r="M2774" s="56"/>
      <c r="N2774" s="56"/>
      <c r="O2774" s="50"/>
    </row>
    <row r="2775" spans="1:16" x14ac:dyDescent="0.2">
      <c r="A2775" s="48"/>
      <c r="B2775" s="54"/>
      <c r="C2775" s="47"/>
      <c r="D2775" s="35"/>
      <c r="E2775" s="47"/>
      <c r="F2775" s="50"/>
      <c r="G2775" s="48"/>
      <c r="H2775" s="48"/>
      <c r="I2775" s="47"/>
      <c r="J2775" s="35"/>
      <c r="K2775" s="47"/>
      <c r="L2775" s="56"/>
      <c r="M2775" s="56"/>
      <c r="N2775" s="56"/>
      <c r="O2775" s="50"/>
    </row>
    <row r="2776" spans="1:16" x14ac:dyDescent="0.2">
      <c r="A2776" s="48"/>
      <c r="B2776" s="54"/>
      <c r="C2776" s="47"/>
      <c r="D2776" s="35"/>
      <c r="E2776" s="47"/>
      <c r="F2776" s="50"/>
      <c r="G2776" s="48"/>
      <c r="H2776" s="48"/>
      <c r="I2776" s="47"/>
      <c r="J2776" s="35"/>
      <c r="K2776" s="47"/>
      <c r="L2776" s="56"/>
      <c r="M2776" s="56"/>
      <c r="N2776" s="56"/>
      <c r="O2776" s="50"/>
    </row>
    <row r="2777" spans="1:16" x14ac:dyDescent="0.2">
      <c r="A2777" s="48"/>
      <c r="B2777" s="54"/>
      <c r="C2777" s="47"/>
      <c r="D2777" s="35"/>
      <c r="E2777" s="47"/>
      <c r="F2777" s="50"/>
      <c r="G2777" s="48"/>
      <c r="H2777" s="48"/>
      <c r="I2777" s="47"/>
      <c r="J2777" s="35"/>
      <c r="K2777" s="47"/>
      <c r="L2777" s="56"/>
      <c r="M2777" s="56"/>
      <c r="N2777" s="56"/>
      <c r="O2777" s="50"/>
    </row>
    <row r="2778" spans="1:16" x14ac:dyDescent="0.2">
      <c r="A2778" s="48"/>
      <c r="B2778" s="54"/>
      <c r="C2778" s="47"/>
      <c r="D2778" s="35"/>
      <c r="E2778" s="47"/>
      <c r="F2778" s="47"/>
      <c r="G2778" s="48"/>
      <c r="H2778" s="48"/>
      <c r="I2778" s="47"/>
      <c r="J2778" s="35"/>
      <c r="K2778" s="47"/>
      <c r="L2778" s="56"/>
      <c r="M2778" s="56"/>
      <c r="N2778" s="56"/>
      <c r="O2778" s="50"/>
    </row>
    <row r="2779" spans="1:16" x14ac:dyDescent="0.2">
      <c r="A2779" s="48"/>
      <c r="B2779" s="54"/>
      <c r="C2779" s="47"/>
      <c r="D2779" s="35"/>
      <c r="E2779" s="47"/>
      <c r="F2779" s="47"/>
      <c r="G2779" s="48"/>
      <c r="H2779" s="48"/>
      <c r="I2779" s="47"/>
      <c r="J2779" s="35"/>
      <c r="K2779" s="47"/>
      <c r="L2779" s="52"/>
      <c r="M2779" s="56"/>
      <c r="N2779" s="56"/>
      <c r="O2779" s="50"/>
    </row>
    <row r="2780" spans="1:16" x14ac:dyDescent="0.2">
      <c r="A2780" s="48"/>
      <c r="B2780" s="54"/>
      <c r="C2780" s="47"/>
      <c r="D2780" s="35"/>
      <c r="E2780" s="47"/>
      <c r="F2780" s="47"/>
      <c r="G2780" s="48"/>
      <c r="H2780" s="48"/>
      <c r="I2780" s="47"/>
      <c r="J2780" s="35"/>
      <c r="K2780" s="47"/>
      <c r="L2780" s="49"/>
      <c r="M2780" s="49"/>
      <c r="N2780" s="49"/>
      <c r="O2780" s="50"/>
      <c r="P2780" s="21"/>
    </row>
    <row r="2781" spans="1:16" x14ac:dyDescent="0.2">
      <c r="A2781" s="48"/>
      <c r="B2781" s="54"/>
      <c r="C2781" s="47"/>
      <c r="D2781" s="35"/>
      <c r="E2781" s="47"/>
      <c r="F2781" s="47"/>
      <c r="G2781" s="47"/>
      <c r="H2781" s="48"/>
      <c r="I2781" s="47"/>
      <c r="J2781" s="35"/>
      <c r="K2781" s="47"/>
      <c r="L2781" s="49"/>
      <c r="M2781" s="49"/>
      <c r="N2781" s="49"/>
      <c r="O2781" s="50"/>
      <c r="P2781" s="21"/>
    </row>
    <row r="2782" spans="1:16" x14ac:dyDescent="0.2">
      <c r="A2782" s="48"/>
      <c r="B2782" s="54"/>
      <c r="C2782" s="47"/>
      <c r="D2782" s="35"/>
      <c r="E2782" s="47"/>
      <c r="F2782" s="47"/>
      <c r="G2782" s="47"/>
      <c r="H2782" s="48"/>
      <c r="I2782" s="47"/>
      <c r="J2782" s="35"/>
      <c r="K2782" s="47"/>
      <c r="L2782" s="49"/>
      <c r="M2782" s="49"/>
      <c r="N2782" s="49"/>
      <c r="O2782" s="50"/>
      <c r="P2782" s="21"/>
    </row>
    <row r="2783" spans="1:16" x14ac:dyDescent="0.2">
      <c r="A2783" s="48"/>
      <c r="B2783" s="54"/>
      <c r="C2783" s="47"/>
      <c r="D2783" s="35"/>
      <c r="E2783" s="47"/>
      <c r="F2783" s="47"/>
      <c r="G2783" s="47"/>
      <c r="H2783" s="48"/>
      <c r="I2783" s="47"/>
      <c r="J2783" s="35"/>
      <c r="K2783" s="35"/>
      <c r="L2783" s="49"/>
      <c r="M2783" s="49"/>
      <c r="N2783" s="49"/>
      <c r="O2783" s="50"/>
      <c r="P2783" s="21"/>
    </row>
    <row r="2784" spans="1:16" x14ac:dyDescent="0.2">
      <c r="A2784" s="48"/>
      <c r="B2784" s="54"/>
      <c r="C2784" s="47"/>
      <c r="D2784" s="35"/>
      <c r="E2784" s="47"/>
      <c r="F2784" s="35"/>
      <c r="G2784" s="47"/>
      <c r="H2784" s="48"/>
      <c r="I2784" s="47"/>
      <c r="J2784" s="35"/>
      <c r="K2784" s="47"/>
      <c r="L2784" s="49"/>
      <c r="M2784" s="49"/>
      <c r="N2784" s="49"/>
      <c r="O2784" s="50"/>
      <c r="P2784" s="21"/>
    </row>
    <row r="2785" spans="1:16" x14ac:dyDescent="0.2">
      <c r="A2785" s="51"/>
      <c r="B2785" s="58"/>
      <c r="C2785" s="59"/>
      <c r="D2785" s="50"/>
      <c r="E2785" s="50"/>
      <c r="F2785" s="50"/>
      <c r="G2785" s="47"/>
      <c r="H2785" s="48"/>
      <c r="I2785" s="47"/>
      <c r="J2785" s="35"/>
      <c r="K2785" s="47"/>
      <c r="L2785" s="50"/>
      <c r="M2785" s="50"/>
      <c r="N2785" s="50"/>
      <c r="O2785" s="50"/>
    </row>
    <row r="2786" spans="1:16" x14ac:dyDescent="0.2">
      <c r="A2786" s="51"/>
      <c r="B2786" s="58"/>
      <c r="C2786" s="59"/>
      <c r="D2786" s="50"/>
      <c r="E2786" s="50"/>
      <c r="F2786" s="35"/>
      <c r="G2786" s="35"/>
      <c r="H2786" s="35"/>
      <c r="I2786" s="47"/>
      <c r="J2786" s="35"/>
      <c r="K2786" s="47"/>
      <c r="L2786" s="50"/>
      <c r="M2786" s="50"/>
      <c r="N2786" s="50"/>
      <c r="O2786" s="50"/>
    </row>
    <row r="2787" spans="1:16" x14ac:dyDescent="0.2">
      <c r="A2787" s="51"/>
      <c r="B2787" s="58"/>
      <c r="C2787" s="59"/>
      <c r="D2787" s="50"/>
      <c r="E2787" s="50"/>
      <c r="F2787" s="50"/>
      <c r="G2787" s="50"/>
      <c r="H2787" s="59"/>
      <c r="I2787" s="50"/>
      <c r="J2787" s="50"/>
      <c r="K2787" s="50"/>
      <c r="L2787" s="50"/>
      <c r="M2787" s="50"/>
      <c r="N2787" s="50"/>
      <c r="O2787" s="50"/>
    </row>
    <row r="2788" spans="1:16" x14ac:dyDescent="0.2">
      <c r="A2788" s="51"/>
      <c r="B2788" s="58"/>
      <c r="C2788" s="59"/>
      <c r="D2788" s="50"/>
      <c r="E2788" s="50"/>
      <c r="F2788" s="50"/>
      <c r="G2788" s="50"/>
      <c r="H2788" s="59"/>
      <c r="I2788" s="50"/>
      <c r="J2788" s="50"/>
      <c r="K2788" s="50"/>
      <c r="L2788" s="50"/>
      <c r="M2788" s="50"/>
      <c r="N2788" s="50"/>
      <c r="O2788" s="50"/>
    </row>
    <row r="2789" spans="1:16" ht="15" x14ac:dyDescent="0.2">
      <c r="A2789" s="57"/>
      <c r="B2789" s="60"/>
      <c r="C2789" s="63"/>
      <c r="D2789" s="53"/>
      <c r="E2789" s="53"/>
      <c r="F2789" s="148"/>
      <c r="G2789" s="148"/>
      <c r="H2789" s="57"/>
      <c r="I2789" s="57"/>
      <c r="J2789" s="57"/>
      <c r="K2789" s="57"/>
      <c r="L2789" s="56"/>
      <c r="M2789" s="56"/>
      <c r="N2789" s="56"/>
      <c r="O2789" s="50"/>
    </row>
    <row r="2790" spans="1:16" x14ac:dyDescent="0.2">
      <c r="A2790" s="149"/>
      <c r="B2790" s="149"/>
      <c r="C2790" s="149"/>
      <c r="D2790" s="149"/>
      <c r="E2790" s="149"/>
      <c r="F2790" s="50"/>
      <c r="G2790" s="149"/>
      <c r="H2790" s="149"/>
      <c r="I2790" s="149"/>
      <c r="J2790" s="149"/>
      <c r="K2790" s="149"/>
      <c r="L2790" s="61"/>
      <c r="M2790" s="61"/>
      <c r="N2790" s="49"/>
      <c r="O2790" s="50"/>
    </row>
    <row r="2791" spans="1:16" x14ac:dyDescent="0.2">
      <c r="A2791" s="35"/>
      <c r="B2791" s="47"/>
      <c r="C2791" s="35"/>
      <c r="D2791" s="35"/>
      <c r="E2791" s="35"/>
      <c r="F2791" s="35"/>
      <c r="G2791" s="34"/>
      <c r="H2791" s="34"/>
      <c r="I2791" s="47"/>
      <c r="J2791" s="35"/>
      <c r="K2791" s="47"/>
      <c r="L2791" s="49"/>
      <c r="M2791" s="49"/>
      <c r="N2791" s="49"/>
      <c r="O2791" s="50"/>
      <c r="P2791" s="21"/>
    </row>
    <row r="2792" spans="1:16" x14ac:dyDescent="0.2">
      <c r="A2792" s="35"/>
      <c r="B2792" s="47"/>
      <c r="C2792" s="47"/>
      <c r="D2792" s="35"/>
      <c r="E2792" s="47"/>
      <c r="F2792" s="35"/>
      <c r="G2792" s="50"/>
      <c r="H2792" s="50"/>
      <c r="I2792" s="47"/>
      <c r="J2792" s="35"/>
      <c r="K2792" s="47"/>
      <c r="L2792" s="49"/>
      <c r="M2792" s="49"/>
      <c r="N2792" s="49"/>
      <c r="O2792" s="51"/>
      <c r="P2792" s="21"/>
    </row>
    <row r="2793" spans="1:16" x14ac:dyDescent="0.2">
      <c r="A2793" s="35"/>
      <c r="B2793" s="47"/>
      <c r="C2793" s="47"/>
      <c r="D2793" s="35"/>
      <c r="E2793" s="47"/>
      <c r="F2793" s="35"/>
      <c r="G2793" s="50"/>
      <c r="H2793" s="50"/>
      <c r="I2793" s="47"/>
      <c r="J2793" s="35"/>
      <c r="K2793" s="47"/>
      <c r="L2793" s="49"/>
      <c r="M2793" s="49"/>
      <c r="N2793" s="49"/>
      <c r="O2793" s="51"/>
      <c r="P2793" s="21"/>
    </row>
    <row r="2794" spans="1:16" x14ac:dyDescent="0.2">
      <c r="A2794" s="35"/>
      <c r="B2794" s="47"/>
      <c r="C2794" s="47"/>
      <c r="D2794" s="35"/>
      <c r="E2794" s="47"/>
      <c r="F2794" s="35"/>
      <c r="G2794" s="34"/>
      <c r="H2794" s="34"/>
      <c r="I2794" s="47"/>
      <c r="J2794" s="35"/>
      <c r="K2794" s="47"/>
      <c r="L2794" s="49"/>
      <c r="M2794" s="49"/>
      <c r="N2794" s="49"/>
      <c r="O2794" s="51"/>
      <c r="P2794" s="21"/>
    </row>
    <row r="2795" spans="1:16" x14ac:dyDescent="0.2">
      <c r="A2795" s="35"/>
      <c r="B2795" s="47"/>
      <c r="C2795" s="47"/>
      <c r="D2795" s="35"/>
      <c r="E2795" s="47"/>
      <c r="F2795" s="35"/>
      <c r="G2795" s="34"/>
      <c r="H2795" s="34"/>
      <c r="I2795" s="47"/>
      <c r="J2795" s="35"/>
      <c r="K2795" s="47"/>
      <c r="L2795" s="49"/>
      <c r="M2795" s="49"/>
      <c r="N2795" s="49"/>
      <c r="O2795" s="51"/>
      <c r="P2795" s="21"/>
    </row>
    <row r="2796" spans="1:16" x14ac:dyDescent="0.2">
      <c r="A2796" s="35"/>
      <c r="B2796" s="47"/>
      <c r="C2796" s="47"/>
      <c r="D2796" s="35"/>
      <c r="E2796" s="47"/>
      <c r="F2796" s="35"/>
      <c r="G2796" s="34"/>
      <c r="H2796" s="34"/>
      <c r="I2796" s="47"/>
      <c r="J2796" s="35"/>
      <c r="K2796" s="47"/>
      <c r="L2796" s="49"/>
      <c r="M2796" s="49"/>
      <c r="N2796" s="49"/>
      <c r="O2796" s="51"/>
      <c r="P2796" s="21"/>
    </row>
    <row r="2797" spans="1:16" x14ac:dyDescent="0.2">
      <c r="A2797" s="35"/>
      <c r="B2797" s="47"/>
      <c r="C2797" s="47"/>
      <c r="D2797" s="35"/>
      <c r="E2797" s="47"/>
      <c r="F2797" s="50"/>
      <c r="G2797" s="34"/>
      <c r="H2797" s="34"/>
      <c r="I2797" s="47"/>
      <c r="J2797" s="35"/>
      <c r="K2797" s="47"/>
      <c r="L2797" s="49"/>
      <c r="M2797" s="49"/>
      <c r="N2797" s="49"/>
      <c r="O2797" s="51"/>
      <c r="P2797" s="21"/>
    </row>
    <row r="2798" spans="1:16" x14ac:dyDescent="0.2">
      <c r="A2798" s="35"/>
      <c r="B2798" s="47"/>
      <c r="C2798" s="47"/>
      <c r="D2798" s="35"/>
      <c r="E2798" s="47"/>
      <c r="F2798" s="50"/>
      <c r="G2798" s="34"/>
      <c r="H2798" s="34"/>
      <c r="I2798" s="47"/>
      <c r="J2798" s="35"/>
      <c r="K2798" s="47"/>
      <c r="L2798" s="49"/>
      <c r="M2798" s="49"/>
      <c r="N2798" s="49"/>
      <c r="O2798" s="51"/>
      <c r="P2798" s="21"/>
    </row>
    <row r="2799" spans="1:16" x14ac:dyDescent="0.2">
      <c r="A2799" s="35"/>
      <c r="B2799" s="47"/>
      <c r="C2799" s="47"/>
      <c r="D2799" s="35"/>
      <c r="E2799" s="47"/>
      <c r="F2799" s="50"/>
      <c r="G2799" s="34"/>
      <c r="H2799" s="34"/>
      <c r="I2799" s="47"/>
      <c r="J2799" s="35"/>
      <c r="K2799" s="47"/>
      <c r="L2799" s="52"/>
      <c r="M2799" s="52"/>
      <c r="N2799" s="52"/>
      <c r="O2799" s="51"/>
      <c r="P2799" s="21"/>
    </row>
    <row r="2800" spans="1:16" x14ac:dyDescent="0.2">
      <c r="A2800" s="35"/>
      <c r="B2800" s="47"/>
      <c r="C2800" s="47"/>
      <c r="D2800" s="35"/>
      <c r="E2800" s="47"/>
      <c r="F2800" s="35"/>
      <c r="G2800" s="34"/>
      <c r="H2800" s="34"/>
      <c r="I2800" s="47"/>
      <c r="J2800" s="35"/>
      <c r="K2800" s="47"/>
      <c r="L2800" s="49"/>
      <c r="M2800" s="49"/>
      <c r="N2800" s="49"/>
      <c r="O2800" s="51"/>
      <c r="P2800" s="21"/>
    </row>
    <row r="2801" spans="1:16" x14ac:dyDescent="0.2">
      <c r="A2801" s="35"/>
      <c r="B2801" s="47"/>
      <c r="C2801" s="47"/>
      <c r="D2801" s="35"/>
      <c r="E2801" s="47"/>
      <c r="F2801" s="35"/>
      <c r="G2801" s="34"/>
      <c r="H2801" s="34"/>
      <c r="I2801" s="47"/>
      <c r="J2801" s="35"/>
      <c r="K2801" s="47"/>
      <c r="L2801" s="52"/>
      <c r="M2801" s="52"/>
      <c r="N2801" s="52"/>
      <c r="O2801" s="51"/>
      <c r="P2801" s="21"/>
    </row>
    <row r="2802" spans="1:16" x14ac:dyDescent="0.2">
      <c r="A2802" s="35"/>
      <c r="B2802" s="47"/>
      <c r="C2802" s="47"/>
      <c r="D2802" s="35"/>
      <c r="E2802" s="47"/>
      <c r="F2802" s="35"/>
      <c r="G2802" s="35"/>
      <c r="H2802" s="35"/>
      <c r="I2802" s="47"/>
      <c r="J2802" s="35"/>
      <c r="K2802" s="47"/>
      <c r="L2802" s="52"/>
      <c r="M2802" s="52"/>
      <c r="N2802" s="52"/>
      <c r="O2802" s="51"/>
      <c r="P2802" s="21"/>
    </row>
    <row r="2803" spans="1:16" x14ac:dyDescent="0.2">
      <c r="A2803" s="35"/>
      <c r="B2803" s="47"/>
      <c r="C2803" s="47"/>
      <c r="D2803" s="35"/>
      <c r="E2803" s="47"/>
      <c r="F2803" s="35"/>
      <c r="G2803" s="34"/>
      <c r="H2803" s="34"/>
      <c r="I2803" s="47"/>
      <c r="J2803" s="35"/>
      <c r="K2803" s="47"/>
      <c r="L2803" s="49"/>
      <c r="M2803" s="49"/>
      <c r="N2803" s="49"/>
      <c r="O2803" s="50"/>
      <c r="P2803" s="21"/>
    </row>
    <row r="2804" spans="1:16" x14ac:dyDescent="0.2">
      <c r="A2804" s="35"/>
      <c r="B2804" s="47"/>
      <c r="C2804" s="47"/>
      <c r="D2804" s="35"/>
      <c r="E2804" s="47"/>
      <c r="F2804" s="53"/>
      <c r="G2804" s="34"/>
      <c r="H2804" s="34"/>
      <c r="I2804" s="47"/>
      <c r="J2804" s="35"/>
      <c r="K2804" s="47"/>
      <c r="L2804" s="49"/>
      <c r="M2804" s="49"/>
      <c r="N2804" s="49"/>
      <c r="O2804" s="50"/>
      <c r="P2804" s="21"/>
    </row>
    <row r="2805" spans="1:16" x14ac:dyDescent="0.2">
      <c r="A2805" s="35"/>
      <c r="B2805" s="47"/>
      <c r="C2805" s="47"/>
      <c r="D2805" s="35"/>
      <c r="E2805" s="47"/>
      <c r="F2805" s="53"/>
      <c r="G2805" s="35"/>
      <c r="H2805" s="35"/>
      <c r="I2805" s="47"/>
      <c r="J2805" s="35"/>
      <c r="K2805" s="47"/>
      <c r="L2805" s="49"/>
      <c r="M2805" s="49"/>
      <c r="N2805" s="49"/>
      <c r="O2805" s="50"/>
      <c r="P2805" s="21"/>
    </row>
    <row r="2806" spans="1:16" x14ac:dyDescent="0.2">
      <c r="A2806" s="48"/>
      <c r="B2806" s="54"/>
      <c r="C2806" s="47"/>
      <c r="D2806" s="35"/>
      <c r="E2806" s="47"/>
      <c r="F2806" s="53"/>
      <c r="G2806" s="35"/>
      <c r="H2806" s="35"/>
      <c r="I2806" s="47"/>
      <c r="J2806" s="35"/>
      <c r="K2806" s="47"/>
      <c r="L2806" s="49"/>
      <c r="M2806" s="49"/>
      <c r="N2806" s="49"/>
      <c r="O2806" s="50"/>
      <c r="P2806" s="21"/>
    </row>
    <row r="2807" spans="1:16" x14ac:dyDescent="0.2">
      <c r="A2807" s="48"/>
      <c r="B2807" s="54"/>
      <c r="C2807" s="47"/>
      <c r="D2807" s="35"/>
      <c r="E2807" s="47"/>
      <c r="F2807" s="53"/>
      <c r="G2807" s="35"/>
      <c r="H2807" s="55"/>
      <c r="I2807" s="47"/>
      <c r="J2807" s="35"/>
      <c r="K2807" s="47"/>
      <c r="L2807" s="50"/>
      <c r="M2807" s="52"/>
      <c r="N2807" s="52"/>
      <c r="O2807" s="50"/>
    </row>
    <row r="2808" spans="1:16" x14ac:dyDescent="0.2">
      <c r="A2808" s="48"/>
      <c r="B2808" s="54"/>
      <c r="C2808" s="47"/>
      <c r="D2808" s="35"/>
      <c r="E2808" s="47"/>
      <c r="F2808" s="53"/>
      <c r="G2808" s="48"/>
      <c r="H2808" s="48"/>
      <c r="I2808" s="47"/>
      <c r="J2808" s="35"/>
      <c r="K2808" s="47"/>
      <c r="L2808" s="50"/>
      <c r="M2808" s="56"/>
      <c r="N2808" s="56"/>
      <c r="O2808" s="50"/>
    </row>
    <row r="2809" spans="1:16" x14ac:dyDescent="0.2">
      <c r="A2809" s="48"/>
      <c r="B2809" s="54"/>
      <c r="C2809" s="47"/>
      <c r="D2809" s="35"/>
      <c r="E2809" s="47"/>
      <c r="F2809" s="50"/>
      <c r="G2809" s="48"/>
      <c r="H2809" s="48"/>
      <c r="I2809" s="47"/>
      <c r="J2809" s="35"/>
      <c r="K2809" s="47"/>
      <c r="L2809" s="50"/>
      <c r="M2809" s="56"/>
      <c r="N2809" s="56"/>
      <c r="O2809" s="50"/>
    </row>
    <row r="2810" spans="1:16" x14ac:dyDescent="0.2">
      <c r="A2810" s="48"/>
      <c r="B2810" s="54"/>
      <c r="C2810" s="47"/>
      <c r="D2810" s="35"/>
      <c r="E2810" s="47"/>
      <c r="F2810" s="50"/>
      <c r="G2810" s="48"/>
      <c r="H2810" s="48"/>
      <c r="I2810" s="47"/>
      <c r="J2810" s="35"/>
      <c r="K2810" s="47"/>
      <c r="L2810" s="56"/>
      <c r="M2810" s="56"/>
      <c r="N2810" s="56"/>
      <c r="O2810" s="50"/>
    </row>
    <row r="2811" spans="1:16" x14ac:dyDescent="0.2">
      <c r="A2811" s="48"/>
      <c r="B2811" s="54"/>
      <c r="C2811" s="47"/>
      <c r="D2811" s="35"/>
      <c r="E2811" s="47"/>
      <c r="F2811" s="50"/>
      <c r="G2811" s="48"/>
      <c r="H2811" s="48"/>
      <c r="I2811" s="47"/>
      <c r="J2811" s="35"/>
      <c r="K2811" s="47"/>
      <c r="L2811" s="56"/>
      <c r="M2811" s="56"/>
      <c r="N2811" s="56"/>
      <c r="O2811" s="50"/>
    </row>
    <row r="2812" spans="1:16" x14ac:dyDescent="0.2">
      <c r="A2812" s="48"/>
      <c r="B2812" s="54"/>
      <c r="C2812" s="47"/>
      <c r="D2812" s="35"/>
      <c r="E2812" s="47"/>
      <c r="F2812" s="50"/>
      <c r="G2812" s="48"/>
      <c r="H2812" s="48"/>
      <c r="I2812" s="47"/>
      <c r="J2812" s="35"/>
      <c r="K2812" s="47"/>
      <c r="L2812" s="56"/>
      <c r="M2812" s="56"/>
      <c r="N2812" s="56"/>
      <c r="O2812" s="50"/>
    </row>
    <row r="2813" spans="1:16" x14ac:dyDescent="0.2">
      <c r="A2813" s="48"/>
      <c r="B2813" s="54"/>
      <c r="C2813" s="47"/>
      <c r="D2813" s="35"/>
      <c r="E2813" s="47"/>
      <c r="F2813" s="47"/>
      <c r="G2813" s="48"/>
      <c r="H2813" s="48"/>
      <c r="I2813" s="47"/>
      <c r="J2813" s="35"/>
      <c r="K2813" s="47"/>
      <c r="L2813" s="56"/>
      <c r="M2813" s="56"/>
      <c r="N2813" s="56"/>
      <c r="O2813" s="50"/>
    </row>
    <row r="2814" spans="1:16" x14ac:dyDescent="0.2">
      <c r="A2814" s="48"/>
      <c r="B2814" s="54"/>
      <c r="C2814" s="47"/>
      <c r="D2814" s="35"/>
      <c r="E2814" s="47"/>
      <c r="F2814" s="47"/>
      <c r="G2814" s="48"/>
      <c r="H2814" s="48"/>
      <c r="I2814" s="47"/>
      <c r="J2814" s="35"/>
      <c r="K2814" s="47"/>
      <c r="L2814" s="52"/>
      <c r="M2814" s="56"/>
      <c r="N2814" s="56"/>
      <c r="O2814" s="50"/>
    </row>
    <row r="2815" spans="1:16" x14ac:dyDescent="0.2">
      <c r="A2815" s="48"/>
      <c r="B2815" s="54"/>
      <c r="C2815" s="47"/>
      <c r="D2815" s="35"/>
      <c r="E2815" s="47"/>
      <c r="F2815" s="47"/>
      <c r="G2815" s="48"/>
      <c r="H2815" s="48"/>
      <c r="I2815" s="47"/>
      <c r="J2815" s="35"/>
      <c r="K2815" s="47"/>
      <c r="L2815" s="49"/>
      <c r="M2815" s="49"/>
      <c r="N2815" s="49"/>
      <c r="O2815" s="50"/>
      <c r="P2815" s="21"/>
    </row>
    <row r="2816" spans="1:16" x14ac:dyDescent="0.2">
      <c r="A2816" s="48"/>
      <c r="B2816" s="54"/>
      <c r="C2816" s="47"/>
      <c r="D2816" s="35"/>
      <c r="E2816" s="47"/>
      <c r="F2816" s="47"/>
      <c r="G2816" s="47"/>
      <c r="H2816" s="48"/>
      <c r="I2816" s="47"/>
      <c r="J2816" s="35"/>
      <c r="K2816" s="47"/>
      <c r="L2816" s="49"/>
      <c r="M2816" s="49"/>
      <c r="N2816" s="49"/>
      <c r="O2816" s="50"/>
      <c r="P2816" s="21"/>
    </row>
    <row r="2817" spans="1:16" x14ac:dyDescent="0.2">
      <c r="A2817" s="48"/>
      <c r="B2817" s="54"/>
      <c r="C2817" s="47"/>
      <c r="D2817" s="35"/>
      <c r="E2817" s="47"/>
      <c r="F2817" s="47"/>
      <c r="G2817" s="47"/>
      <c r="H2817" s="48"/>
      <c r="I2817" s="47"/>
      <c r="J2817" s="35"/>
      <c r="K2817" s="47"/>
      <c r="L2817" s="49"/>
      <c r="M2817" s="49"/>
      <c r="N2817" s="49"/>
      <c r="O2817" s="50"/>
      <c r="P2817" s="21"/>
    </row>
    <row r="2818" spans="1:16" x14ac:dyDescent="0.2">
      <c r="A2818" s="48"/>
      <c r="B2818" s="54"/>
      <c r="C2818" s="47"/>
      <c r="D2818" s="35"/>
      <c r="E2818" s="47"/>
      <c r="F2818" s="47"/>
      <c r="G2818" s="47"/>
      <c r="H2818" s="48"/>
      <c r="I2818" s="47"/>
      <c r="J2818" s="35"/>
      <c r="K2818" s="35"/>
      <c r="L2818" s="49"/>
      <c r="M2818" s="49"/>
      <c r="N2818" s="49"/>
      <c r="O2818" s="50"/>
      <c r="P2818" s="21"/>
    </row>
    <row r="2819" spans="1:16" x14ac:dyDescent="0.2">
      <c r="A2819" s="48"/>
      <c r="B2819" s="54"/>
      <c r="C2819" s="47"/>
      <c r="D2819" s="35"/>
      <c r="E2819" s="47"/>
      <c r="F2819" s="35"/>
      <c r="G2819" s="47"/>
      <c r="H2819" s="48"/>
      <c r="I2819" s="47"/>
      <c r="J2819" s="35"/>
      <c r="K2819" s="47"/>
      <c r="L2819" s="49"/>
      <c r="M2819" s="49"/>
      <c r="N2819" s="49"/>
      <c r="O2819" s="50"/>
      <c r="P2819" s="21"/>
    </row>
    <row r="2820" spans="1:16" x14ac:dyDescent="0.2">
      <c r="A2820" s="51"/>
      <c r="B2820" s="58"/>
      <c r="C2820" s="59"/>
      <c r="D2820" s="50"/>
      <c r="E2820" s="50"/>
      <c r="F2820" s="50"/>
      <c r="G2820" s="47"/>
      <c r="H2820" s="48"/>
      <c r="I2820" s="47"/>
      <c r="J2820" s="35"/>
      <c r="K2820" s="47"/>
      <c r="L2820" s="50"/>
      <c r="M2820" s="50"/>
      <c r="N2820" s="50"/>
      <c r="O2820" s="50"/>
    </row>
    <row r="2821" spans="1:16" x14ac:dyDescent="0.2">
      <c r="A2821" s="51"/>
      <c r="B2821" s="58"/>
      <c r="C2821" s="59"/>
      <c r="D2821" s="50"/>
      <c r="E2821" s="50"/>
      <c r="F2821" s="35"/>
      <c r="G2821" s="35"/>
      <c r="H2821" s="35"/>
      <c r="I2821" s="47"/>
      <c r="J2821" s="35"/>
      <c r="K2821" s="47"/>
      <c r="L2821" s="50"/>
      <c r="M2821" s="50"/>
      <c r="N2821" s="50"/>
      <c r="O2821" s="50"/>
    </row>
    <row r="2822" spans="1:16" x14ac:dyDescent="0.2">
      <c r="A2822" s="51"/>
      <c r="B2822" s="58"/>
      <c r="C2822" s="59"/>
      <c r="D2822" s="50"/>
      <c r="E2822" s="50"/>
      <c r="F2822" s="50"/>
      <c r="G2822" s="50"/>
      <c r="H2822" s="59"/>
      <c r="I2822" s="50"/>
      <c r="J2822" s="50"/>
      <c r="K2822" s="50"/>
      <c r="L2822" s="50"/>
      <c r="M2822" s="50"/>
      <c r="N2822" s="50"/>
      <c r="O2822" s="50"/>
    </row>
    <row r="2823" spans="1:16" x14ac:dyDescent="0.2">
      <c r="A2823" s="51"/>
      <c r="B2823" s="58"/>
      <c r="C2823" s="59"/>
      <c r="D2823" s="50"/>
      <c r="E2823" s="50"/>
      <c r="F2823" s="50"/>
      <c r="G2823" s="50"/>
      <c r="H2823" s="59"/>
      <c r="I2823" s="50"/>
      <c r="J2823" s="50"/>
      <c r="K2823" s="50"/>
      <c r="L2823" s="50"/>
      <c r="M2823" s="50"/>
      <c r="N2823" s="50"/>
      <c r="O2823" s="50"/>
    </row>
    <row r="2824" spans="1:16" x14ac:dyDescent="0.2">
      <c r="A2824" s="51"/>
      <c r="B2824" s="58"/>
      <c r="C2824" s="59"/>
      <c r="D2824" s="50"/>
      <c r="E2824" s="50"/>
      <c r="F2824" s="50"/>
      <c r="G2824" s="50"/>
      <c r="H2824" s="59"/>
      <c r="I2824" s="50"/>
      <c r="J2824" s="50"/>
      <c r="K2824" s="50"/>
      <c r="L2824" s="50"/>
      <c r="M2824" s="50"/>
      <c r="N2824" s="50"/>
      <c r="O2824" s="50"/>
    </row>
    <row r="2825" spans="1:16" ht="15" x14ac:dyDescent="0.2">
      <c r="A2825" s="57"/>
      <c r="B2825" s="60"/>
      <c r="C2825" s="63"/>
      <c r="D2825" s="53"/>
      <c r="E2825" s="53"/>
      <c r="F2825" s="148"/>
      <c r="G2825" s="148"/>
      <c r="H2825" s="57"/>
      <c r="I2825" s="57"/>
      <c r="J2825" s="57"/>
      <c r="K2825" s="57"/>
      <c r="L2825" s="56"/>
      <c r="M2825" s="56"/>
      <c r="N2825" s="56"/>
      <c r="O2825" s="50"/>
    </row>
    <row r="2826" spans="1:16" x14ac:dyDescent="0.2">
      <c r="A2826" s="149"/>
      <c r="B2826" s="149"/>
      <c r="C2826" s="149"/>
      <c r="D2826" s="149"/>
      <c r="E2826" s="149"/>
      <c r="F2826" s="50"/>
      <c r="G2826" s="149"/>
      <c r="H2826" s="149"/>
      <c r="I2826" s="149"/>
      <c r="J2826" s="149"/>
      <c r="K2826" s="149"/>
      <c r="L2826" s="61"/>
      <c r="M2826" s="61"/>
      <c r="N2826" s="49"/>
      <c r="O2826" s="50"/>
    </row>
    <row r="2827" spans="1:16" x14ac:dyDescent="0.2">
      <c r="A2827" s="35"/>
      <c r="B2827" s="47"/>
      <c r="C2827" s="35"/>
      <c r="D2827" s="35"/>
      <c r="E2827" s="35"/>
      <c r="F2827" s="35"/>
      <c r="G2827" s="34"/>
      <c r="H2827" s="34"/>
      <c r="I2827" s="47"/>
      <c r="J2827" s="35"/>
      <c r="K2827" s="47"/>
      <c r="L2827" s="49"/>
      <c r="M2827" s="49"/>
      <c r="N2827" s="49"/>
      <c r="O2827" s="50"/>
      <c r="P2827" s="21"/>
    </row>
    <row r="2828" spans="1:16" x14ac:dyDescent="0.2">
      <c r="A2828" s="35"/>
      <c r="B2828" s="47"/>
      <c r="C2828" s="47"/>
      <c r="D2828" s="35"/>
      <c r="E2828" s="47"/>
      <c r="F2828" s="35"/>
      <c r="G2828" s="50"/>
      <c r="H2828" s="50"/>
      <c r="I2828" s="47"/>
      <c r="J2828" s="35"/>
      <c r="K2828" s="47"/>
      <c r="L2828" s="49"/>
      <c r="M2828" s="49"/>
      <c r="N2828" s="49"/>
      <c r="O2828" s="51"/>
      <c r="P2828" s="21"/>
    </row>
    <row r="2829" spans="1:16" x14ac:dyDescent="0.2">
      <c r="A2829" s="35"/>
      <c r="B2829" s="47"/>
      <c r="C2829" s="47"/>
      <c r="D2829" s="35"/>
      <c r="E2829" s="47"/>
      <c r="F2829" s="35"/>
      <c r="G2829" s="50"/>
      <c r="H2829" s="50"/>
      <c r="I2829" s="47"/>
      <c r="J2829" s="35"/>
      <c r="K2829" s="47"/>
      <c r="L2829" s="49"/>
      <c r="M2829" s="49"/>
      <c r="N2829" s="49"/>
      <c r="O2829" s="51"/>
      <c r="P2829" s="21"/>
    </row>
    <row r="2830" spans="1:16" x14ac:dyDescent="0.2">
      <c r="A2830" s="35"/>
      <c r="B2830" s="47"/>
      <c r="C2830" s="47"/>
      <c r="D2830" s="35"/>
      <c r="E2830" s="47"/>
      <c r="F2830" s="35"/>
      <c r="G2830" s="34"/>
      <c r="H2830" s="34"/>
      <c r="I2830" s="47"/>
      <c r="J2830" s="35"/>
      <c r="K2830" s="47"/>
      <c r="L2830" s="49"/>
      <c r="M2830" s="49"/>
      <c r="N2830" s="49"/>
      <c r="O2830" s="51"/>
      <c r="P2830" s="21"/>
    </row>
    <row r="2831" spans="1:16" x14ac:dyDescent="0.2">
      <c r="A2831" s="35"/>
      <c r="B2831" s="47"/>
      <c r="C2831" s="47"/>
      <c r="D2831" s="35"/>
      <c r="E2831" s="47"/>
      <c r="F2831" s="35"/>
      <c r="G2831" s="34"/>
      <c r="H2831" s="34"/>
      <c r="I2831" s="47"/>
      <c r="J2831" s="35"/>
      <c r="K2831" s="47"/>
      <c r="L2831" s="49"/>
      <c r="M2831" s="49"/>
      <c r="N2831" s="49"/>
      <c r="O2831" s="51"/>
      <c r="P2831" s="21"/>
    </row>
    <row r="2832" spans="1:16" x14ac:dyDescent="0.2">
      <c r="A2832" s="35"/>
      <c r="B2832" s="47"/>
      <c r="C2832" s="47"/>
      <c r="D2832" s="35"/>
      <c r="E2832" s="47"/>
      <c r="F2832" s="35"/>
      <c r="G2832" s="34"/>
      <c r="H2832" s="34"/>
      <c r="I2832" s="47"/>
      <c r="J2832" s="35"/>
      <c r="K2832" s="47"/>
      <c r="L2832" s="49"/>
      <c r="M2832" s="49"/>
      <c r="N2832" s="49"/>
      <c r="O2832" s="51"/>
      <c r="P2832" s="21"/>
    </row>
    <row r="2833" spans="1:16" x14ac:dyDescent="0.2">
      <c r="A2833" s="35"/>
      <c r="B2833" s="47"/>
      <c r="C2833" s="47"/>
      <c r="D2833" s="35"/>
      <c r="E2833" s="47"/>
      <c r="F2833" s="50"/>
      <c r="G2833" s="34"/>
      <c r="H2833" s="34"/>
      <c r="I2833" s="47"/>
      <c r="J2833" s="35"/>
      <c r="K2833" s="47"/>
      <c r="L2833" s="49"/>
      <c r="M2833" s="49"/>
      <c r="N2833" s="49"/>
      <c r="O2833" s="51"/>
      <c r="P2833" s="21"/>
    </row>
    <row r="2834" spans="1:16" x14ac:dyDescent="0.2">
      <c r="A2834" s="35"/>
      <c r="B2834" s="47"/>
      <c r="C2834" s="47"/>
      <c r="D2834" s="35"/>
      <c r="E2834" s="47"/>
      <c r="F2834" s="50"/>
      <c r="G2834" s="34"/>
      <c r="H2834" s="34"/>
      <c r="I2834" s="47"/>
      <c r="J2834" s="35"/>
      <c r="K2834" s="47"/>
      <c r="L2834" s="49"/>
      <c r="M2834" s="49"/>
      <c r="N2834" s="49"/>
      <c r="O2834" s="51"/>
      <c r="P2834" s="21"/>
    </row>
    <row r="2835" spans="1:16" x14ac:dyDescent="0.2">
      <c r="A2835" s="35"/>
      <c r="B2835" s="47"/>
      <c r="C2835" s="47"/>
      <c r="D2835" s="35"/>
      <c r="E2835" s="47"/>
      <c r="F2835" s="50"/>
      <c r="G2835" s="34"/>
      <c r="H2835" s="34"/>
      <c r="I2835" s="47"/>
      <c r="J2835" s="35"/>
      <c r="K2835" s="47"/>
      <c r="L2835" s="52"/>
      <c r="M2835" s="52"/>
      <c r="N2835" s="52"/>
      <c r="O2835" s="51"/>
      <c r="P2835" s="21"/>
    </row>
    <row r="2836" spans="1:16" x14ac:dyDescent="0.2">
      <c r="A2836" s="35"/>
      <c r="B2836" s="47"/>
      <c r="C2836" s="47"/>
      <c r="D2836" s="35"/>
      <c r="E2836" s="47"/>
      <c r="F2836" s="35"/>
      <c r="G2836" s="34"/>
      <c r="H2836" s="34"/>
      <c r="I2836" s="47"/>
      <c r="J2836" s="35"/>
      <c r="K2836" s="47"/>
      <c r="L2836" s="49"/>
      <c r="M2836" s="49"/>
      <c r="N2836" s="49"/>
      <c r="O2836" s="51"/>
      <c r="P2836" s="21"/>
    </row>
    <row r="2837" spans="1:16" x14ac:dyDescent="0.2">
      <c r="A2837" s="35"/>
      <c r="B2837" s="47"/>
      <c r="C2837" s="47"/>
      <c r="D2837" s="35"/>
      <c r="E2837" s="47"/>
      <c r="F2837" s="35"/>
      <c r="G2837" s="34"/>
      <c r="H2837" s="34"/>
      <c r="I2837" s="47"/>
      <c r="J2837" s="35"/>
      <c r="K2837" s="47"/>
      <c r="L2837" s="52"/>
      <c r="M2837" s="52"/>
      <c r="N2837" s="52"/>
      <c r="O2837" s="51"/>
      <c r="P2837" s="21"/>
    </row>
    <row r="2838" spans="1:16" x14ac:dyDescent="0.2">
      <c r="A2838" s="35"/>
      <c r="B2838" s="47"/>
      <c r="C2838" s="47"/>
      <c r="D2838" s="35"/>
      <c r="E2838" s="47"/>
      <c r="F2838" s="35"/>
      <c r="G2838" s="35"/>
      <c r="H2838" s="35"/>
      <c r="I2838" s="47"/>
      <c r="J2838" s="35"/>
      <c r="K2838" s="47"/>
      <c r="L2838" s="52"/>
      <c r="M2838" s="52"/>
      <c r="N2838" s="52"/>
      <c r="O2838" s="51"/>
      <c r="P2838" s="21"/>
    </row>
    <row r="2839" spans="1:16" x14ac:dyDescent="0.2">
      <c r="A2839" s="35"/>
      <c r="B2839" s="47"/>
      <c r="C2839" s="47"/>
      <c r="D2839" s="35"/>
      <c r="E2839" s="47"/>
      <c r="F2839" s="35"/>
      <c r="G2839" s="34"/>
      <c r="H2839" s="34"/>
      <c r="I2839" s="47"/>
      <c r="J2839" s="35"/>
      <c r="K2839" s="47"/>
      <c r="L2839" s="49"/>
      <c r="M2839" s="49"/>
      <c r="N2839" s="49"/>
      <c r="O2839" s="50"/>
      <c r="P2839" s="21"/>
    </row>
    <row r="2840" spans="1:16" x14ac:dyDescent="0.2">
      <c r="A2840" s="35"/>
      <c r="B2840" s="47"/>
      <c r="C2840" s="47"/>
      <c r="D2840" s="35"/>
      <c r="E2840" s="47"/>
      <c r="F2840" s="53"/>
      <c r="G2840" s="34"/>
      <c r="H2840" s="34"/>
      <c r="I2840" s="47"/>
      <c r="J2840" s="35"/>
      <c r="K2840" s="47"/>
      <c r="L2840" s="49"/>
      <c r="M2840" s="49"/>
      <c r="N2840" s="49"/>
      <c r="O2840" s="50"/>
      <c r="P2840" s="21"/>
    </row>
    <row r="2841" spans="1:16" x14ac:dyDescent="0.2">
      <c r="A2841" s="35"/>
      <c r="B2841" s="47"/>
      <c r="C2841" s="47"/>
      <c r="D2841" s="35"/>
      <c r="E2841" s="47"/>
      <c r="F2841" s="53"/>
      <c r="G2841" s="35"/>
      <c r="H2841" s="35"/>
      <c r="I2841" s="47"/>
      <c r="J2841" s="35"/>
      <c r="K2841" s="47"/>
      <c r="L2841" s="49"/>
      <c r="M2841" s="49"/>
      <c r="N2841" s="49"/>
      <c r="O2841" s="50"/>
      <c r="P2841" s="21"/>
    </row>
    <row r="2842" spans="1:16" x14ac:dyDescent="0.2">
      <c r="A2842" s="48"/>
      <c r="B2842" s="54"/>
      <c r="C2842" s="47"/>
      <c r="D2842" s="35"/>
      <c r="E2842" s="47"/>
      <c r="F2842" s="53"/>
      <c r="G2842" s="35"/>
      <c r="H2842" s="35"/>
      <c r="I2842" s="47"/>
      <c r="J2842" s="35"/>
      <c r="K2842" s="47"/>
      <c r="L2842" s="49"/>
      <c r="M2842" s="49"/>
      <c r="N2842" s="49"/>
      <c r="O2842" s="50"/>
      <c r="P2842" s="21"/>
    </row>
    <row r="2843" spans="1:16" x14ac:dyDescent="0.2">
      <c r="A2843" s="48"/>
      <c r="B2843" s="54"/>
      <c r="C2843" s="47"/>
      <c r="D2843" s="35"/>
      <c r="E2843" s="47"/>
      <c r="F2843" s="53"/>
      <c r="G2843" s="35"/>
      <c r="H2843" s="55"/>
      <c r="I2843" s="47"/>
      <c r="J2843" s="35"/>
      <c r="K2843" s="47"/>
      <c r="L2843" s="50"/>
      <c r="M2843" s="52"/>
      <c r="N2843" s="52"/>
      <c r="O2843" s="50"/>
    </row>
    <row r="2844" spans="1:16" x14ac:dyDescent="0.2">
      <c r="A2844" s="48"/>
      <c r="B2844" s="54"/>
      <c r="C2844" s="47"/>
      <c r="D2844" s="35"/>
      <c r="E2844" s="47"/>
      <c r="F2844" s="53"/>
      <c r="G2844" s="48"/>
      <c r="H2844" s="48"/>
      <c r="I2844" s="47"/>
      <c r="J2844" s="35"/>
      <c r="K2844" s="47"/>
      <c r="L2844" s="50"/>
      <c r="M2844" s="56"/>
      <c r="N2844" s="56"/>
      <c r="O2844" s="50"/>
    </row>
    <row r="2845" spans="1:16" x14ac:dyDescent="0.2">
      <c r="A2845" s="48"/>
      <c r="B2845" s="54"/>
      <c r="C2845" s="47"/>
      <c r="D2845" s="35"/>
      <c r="E2845" s="47"/>
      <c r="F2845" s="50"/>
      <c r="G2845" s="48"/>
      <c r="H2845" s="48"/>
      <c r="I2845" s="47"/>
      <c r="J2845" s="35"/>
      <c r="K2845" s="47"/>
      <c r="L2845" s="50"/>
      <c r="M2845" s="56"/>
      <c r="N2845" s="56"/>
      <c r="O2845" s="50"/>
    </row>
    <row r="2846" spans="1:16" x14ac:dyDescent="0.2">
      <c r="A2846" s="48"/>
      <c r="B2846" s="54"/>
      <c r="C2846" s="47"/>
      <c r="D2846" s="35"/>
      <c r="E2846" s="47"/>
      <c r="F2846" s="50"/>
      <c r="G2846" s="48"/>
      <c r="H2846" s="48"/>
      <c r="I2846" s="47"/>
      <c r="J2846" s="35"/>
      <c r="K2846" s="47"/>
      <c r="L2846" s="56"/>
      <c r="M2846" s="56"/>
      <c r="N2846" s="56"/>
      <c r="O2846" s="50"/>
    </row>
    <row r="2847" spans="1:16" x14ac:dyDescent="0.2">
      <c r="A2847" s="48"/>
      <c r="B2847" s="54"/>
      <c r="C2847" s="47"/>
      <c r="D2847" s="35"/>
      <c r="E2847" s="47"/>
      <c r="F2847" s="50"/>
      <c r="G2847" s="48"/>
      <c r="H2847" s="48"/>
      <c r="I2847" s="47"/>
      <c r="J2847" s="35"/>
      <c r="K2847" s="47"/>
      <c r="L2847" s="56"/>
      <c r="M2847" s="56"/>
      <c r="N2847" s="56"/>
      <c r="O2847" s="50"/>
    </row>
    <row r="2848" spans="1:16" x14ac:dyDescent="0.2">
      <c r="A2848" s="48"/>
      <c r="B2848" s="54"/>
      <c r="C2848" s="47"/>
      <c r="D2848" s="35"/>
      <c r="E2848" s="47"/>
      <c r="F2848" s="50"/>
      <c r="G2848" s="48"/>
      <c r="H2848" s="48"/>
      <c r="I2848" s="47"/>
      <c r="J2848" s="35"/>
      <c r="K2848" s="47"/>
      <c r="L2848" s="56"/>
      <c r="M2848" s="56"/>
      <c r="N2848" s="56"/>
      <c r="O2848" s="50"/>
    </row>
    <row r="2849" spans="1:16" x14ac:dyDescent="0.2">
      <c r="A2849" s="48"/>
      <c r="B2849" s="54"/>
      <c r="C2849" s="47"/>
      <c r="D2849" s="35"/>
      <c r="E2849" s="47"/>
      <c r="F2849" s="47"/>
      <c r="G2849" s="48"/>
      <c r="H2849" s="48"/>
      <c r="I2849" s="47"/>
      <c r="J2849" s="35"/>
      <c r="K2849" s="47"/>
      <c r="L2849" s="56"/>
      <c r="M2849" s="56"/>
      <c r="N2849" s="56"/>
      <c r="O2849" s="50"/>
    </row>
    <row r="2850" spans="1:16" x14ac:dyDescent="0.2">
      <c r="A2850" s="48"/>
      <c r="B2850" s="54"/>
      <c r="C2850" s="47"/>
      <c r="D2850" s="35"/>
      <c r="E2850" s="47"/>
      <c r="F2850" s="47"/>
      <c r="G2850" s="48"/>
      <c r="H2850" s="48"/>
      <c r="I2850" s="47"/>
      <c r="J2850" s="35"/>
      <c r="K2850" s="47"/>
      <c r="L2850" s="52"/>
      <c r="M2850" s="56"/>
      <c r="N2850" s="56"/>
      <c r="O2850" s="50"/>
    </row>
    <row r="2851" spans="1:16" x14ac:dyDescent="0.2">
      <c r="A2851" s="48"/>
      <c r="B2851" s="54"/>
      <c r="C2851" s="47"/>
      <c r="D2851" s="35"/>
      <c r="E2851" s="47"/>
      <c r="F2851" s="47"/>
      <c r="G2851" s="48"/>
      <c r="H2851" s="48"/>
      <c r="I2851" s="47"/>
      <c r="J2851" s="35"/>
      <c r="K2851" s="47"/>
      <c r="L2851" s="49"/>
      <c r="M2851" s="49"/>
      <c r="N2851" s="49"/>
      <c r="O2851" s="50"/>
      <c r="P2851" s="21"/>
    </row>
    <row r="2852" spans="1:16" x14ac:dyDescent="0.2">
      <c r="A2852" s="48"/>
      <c r="B2852" s="54"/>
      <c r="C2852" s="47"/>
      <c r="D2852" s="35"/>
      <c r="E2852" s="47"/>
      <c r="F2852" s="47"/>
      <c r="G2852" s="47"/>
      <c r="H2852" s="48"/>
      <c r="I2852" s="47"/>
      <c r="J2852" s="35"/>
      <c r="K2852" s="47"/>
      <c r="L2852" s="49"/>
      <c r="M2852" s="49"/>
      <c r="N2852" s="49"/>
      <c r="O2852" s="50"/>
      <c r="P2852" s="21"/>
    </row>
    <row r="2853" spans="1:16" x14ac:dyDescent="0.2">
      <c r="A2853" s="48"/>
      <c r="B2853" s="54"/>
      <c r="C2853" s="47"/>
      <c r="D2853" s="35"/>
      <c r="E2853" s="47"/>
      <c r="F2853" s="47"/>
      <c r="G2853" s="47"/>
      <c r="H2853" s="48"/>
      <c r="I2853" s="47"/>
      <c r="J2853" s="35"/>
      <c r="K2853" s="47"/>
      <c r="L2853" s="49"/>
      <c r="M2853" s="49"/>
      <c r="N2853" s="49"/>
      <c r="O2853" s="50"/>
      <c r="P2853" s="21"/>
    </row>
    <row r="2854" spans="1:16" x14ac:dyDescent="0.2">
      <c r="A2854" s="48"/>
      <c r="B2854" s="54"/>
      <c r="C2854" s="47"/>
      <c r="D2854" s="35"/>
      <c r="E2854" s="47"/>
      <c r="F2854" s="47"/>
      <c r="G2854" s="47"/>
      <c r="H2854" s="48"/>
      <c r="I2854" s="47"/>
      <c r="J2854" s="35"/>
      <c r="K2854" s="35"/>
      <c r="L2854" s="49"/>
      <c r="M2854" s="49"/>
      <c r="N2854" s="49"/>
      <c r="O2854" s="50"/>
      <c r="P2854" s="21"/>
    </row>
    <row r="2855" spans="1:16" x14ac:dyDescent="0.2">
      <c r="A2855" s="48"/>
      <c r="B2855" s="54"/>
      <c r="C2855" s="47"/>
      <c r="D2855" s="35"/>
      <c r="E2855" s="47"/>
      <c r="F2855" s="35"/>
      <c r="G2855" s="47"/>
      <c r="H2855" s="48"/>
      <c r="I2855" s="47"/>
      <c r="J2855" s="35"/>
      <c r="K2855" s="47"/>
      <c r="L2855" s="49"/>
      <c r="M2855" s="49"/>
      <c r="N2855" s="49"/>
      <c r="O2855" s="50"/>
      <c r="P2855" s="21"/>
    </row>
    <row r="2856" spans="1:16" x14ac:dyDescent="0.2">
      <c r="A2856" s="51"/>
      <c r="B2856" s="58"/>
      <c r="C2856" s="59"/>
      <c r="D2856" s="50"/>
      <c r="E2856" s="50"/>
      <c r="F2856" s="50"/>
      <c r="G2856" s="47"/>
      <c r="H2856" s="48"/>
      <c r="I2856" s="47"/>
      <c r="J2856" s="35"/>
      <c r="K2856" s="47"/>
      <c r="L2856" s="50"/>
      <c r="M2856" s="50"/>
      <c r="N2856" s="50"/>
      <c r="O2856" s="50"/>
    </row>
    <row r="2857" spans="1:16" x14ac:dyDescent="0.2">
      <c r="A2857" s="51"/>
      <c r="B2857" s="58"/>
      <c r="C2857" s="59"/>
      <c r="D2857" s="50"/>
      <c r="E2857" s="50"/>
      <c r="F2857" s="35"/>
      <c r="G2857" s="35"/>
      <c r="H2857" s="35"/>
      <c r="I2857" s="47"/>
      <c r="J2857" s="35"/>
      <c r="K2857" s="47"/>
      <c r="L2857" s="50"/>
      <c r="M2857" s="50"/>
      <c r="N2857" s="50"/>
      <c r="O2857" s="50"/>
    </row>
    <row r="2858" spans="1:16" x14ac:dyDescent="0.2">
      <c r="A2858" s="51"/>
      <c r="B2858" s="58"/>
      <c r="C2858" s="59"/>
      <c r="D2858" s="50"/>
      <c r="E2858" s="50"/>
      <c r="F2858" s="50"/>
      <c r="G2858" s="50"/>
      <c r="H2858" s="59"/>
      <c r="I2858" s="50"/>
      <c r="J2858" s="50"/>
      <c r="K2858" s="50"/>
      <c r="L2858" s="50"/>
      <c r="M2858" s="50"/>
      <c r="N2858" s="50"/>
      <c r="O2858" s="50"/>
    </row>
    <row r="2859" spans="1:16" ht="15" x14ac:dyDescent="0.2">
      <c r="A2859" s="57"/>
      <c r="B2859" s="60"/>
      <c r="C2859" s="63"/>
      <c r="D2859" s="53"/>
      <c r="E2859" s="53"/>
      <c r="F2859" s="148"/>
      <c r="G2859" s="148"/>
      <c r="H2859" s="57"/>
      <c r="I2859" s="57"/>
      <c r="J2859" s="57"/>
      <c r="K2859" s="57"/>
      <c r="L2859" s="56"/>
      <c r="M2859" s="56"/>
      <c r="N2859" s="56"/>
      <c r="O2859" s="50"/>
    </row>
    <row r="2860" spans="1:16" x14ac:dyDescent="0.2">
      <c r="A2860" s="149"/>
      <c r="B2860" s="149"/>
      <c r="C2860" s="149"/>
      <c r="D2860" s="149"/>
      <c r="E2860" s="149"/>
      <c r="F2860" s="50"/>
      <c r="G2860" s="149"/>
      <c r="H2860" s="149"/>
      <c r="I2860" s="149"/>
      <c r="J2860" s="149"/>
      <c r="K2860" s="149"/>
      <c r="L2860" s="61"/>
      <c r="M2860" s="61"/>
      <c r="N2860" s="49"/>
      <c r="O2860" s="50"/>
    </row>
    <row r="2861" spans="1:16" x14ac:dyDescent="0.2">
      <c r="A2861" s="35"/>
      <c r="B2861" s="47"/>
      <c r="C2861" s="35"/>
      <c r="D2861" s="35"/>
      <c r="E2861" s="35"/>
      <c r="F2861" s="35"/>
      <c r="G2861" s="34"/>
      <c r="H2861" s="34"/>
      <c r="I2861" s="47"/>
      <c r="J2861" s="35"/>
      <c r="K2861" s="47"/>
      <c r="L2861" s="49"/>
      <c r="M2861" s="49"/>
      <c r="N2861" s="49"/>
      <c r="O2861" s="50"/>
      <c r="P2861" s="21"/>
    </row>
    <row r="2862" spans="1:16" x14ac:dyDescent="0.2">
      <c r="A2862" s="35"/>
      <c r="B2862" s="47"/>
      <c r="C2862" s="47"/>
      <c r="D2862" s="35"/>
      <c r="E2862" s="47"/>
      <c r="F2862" s="35"/>
      <c r="G2862" s="50"/>
      <c r="H2862" s="50"/>
      <c r="I2862" s="47"/>
      <c r="J2862" s="35"/>
      <c r="K2862" s="47"/>
      <c r="L2862" s="49"/>
      <c r="M2862" s="49"/>
      <c r="N2862" s="49"/>
      <c r="O2862" s="51"/>
      <c r="P2862" s="21"/>
    </row>
    <row r="2863" spans="1:16" x14ac:dyDescent="0.2">
      <c r="A2863" s="35"/>
      <c r="B2863" s="47"/>
      <c r="C2863" s="47"/>
      <c r="D2863" s="35"/>
      <c r="E2863" s="47"/>
      <c r="F2863" s="35"/>
      <c r="G2863" s="50"/>
      <c r="H2863" s="50"/>
      <c r="I2863" s="47"/>
      <c r="J2863" s="35"/>
      <c r="K2863" s="47"/>
      <c r="L2863" s="49"/>
      <c r="M2863" s="49"/>
      <c r="N2863" s="49"/>
      <c r="O2863" s="51"/>
      <c r="P2863" s="21"/>
    </row>
    <row r="2864" spans="1:16" x14ac:dyDescent="0.2">
      <c r="A2864" s="35"/>
      <c r="B2864" s="47"/>
      <c r="C2864" s="47"/>
      <c r="D2864" s="35"/>
      <c r="E2864" s="47"/>
      <c r="F2864" s="35"/>
      <c r="G2864" s="34"/>
      <c r="H2864" s="34"/>
      <c r="I2864" s="47"/>
      <c r="J2864" s="35"/>
      <c r="K2864" s="47"/>
      <c r="L2864" s="49"/>
      <c r="M2864" s="49"/>
      <c r="N2864" s="49"/>
      <c r="O2864" s="51"/>
      <c r="P2864" s="21"/>
    </row>
    <row r="2865" spans="1:16" x14ac:dyDescent="0.2">
      <c r="A2865" s="35"/>
      <c r="B2865" s="47"/>
      <c r="C2865" s="47"/>
      <c r="D2865" s="35"/>
      <c r="E2865" s="47"/>
      <c r="F2865" s="35"/>
      <c r="G2865" s="34"/>
      <c r="H2865" s="34"/>
      <c r="I2865" s="47"/>
      <c r="J2865" s="35"/>
      <c r="K2865" s="47"/>
      <c r="L2865" s="49"/>
      <c r="M2865" s="49"/>
      <c r="N2865" s="49"/>
      <c r="O2865" s="51"/>
      <c r="P2865" s="21"/>
    </row>
    <row r="2866" spans="1:16" x14ac:dyDescent="0.2">
      <c r="A2866" s="35"/>
      <c r="B2866" s="47"/>
      <c r="C2866" s="47"/>
      <c r="D2866" s="35"/>
      <c r="E2866" s="47"/>
      <c r="F2866" s="35"/>
      <c r="G2866" s="34"/>
      <c r="H2866" s="34"/>
      <c r="I2866" s="47"/>
      <c r="J2866" s="35"/>
      <c r="K2866" s="47"/>
      <c r="L2866" s="49"/>
      <c r="M2866" s="49"/>
      <c r="N2866" s="49"/>
      <c r="O2866" s="51"/>
      <c r="P2866" s="21"/>
    </row>
    <row r="2867" spans="1:16" x14ac:dyDescent="0.2">
      <c r="A2867" s="35"/>
      <c r="B2867" s="47"/>
      <c r="C2867" s="47"/>
      <c r="D2867" s="35"/>
      <c r="E2867" s="47"/>
      <c r="F2867" s="50"/>
      <c r="G2867" s="34"/>
      <c r="H2867" s="34"/>
      <c r="I2867" s="47"/>
      <c r="J2867" s="35"/>
      <c r="K2867" s="47"/>
      <c r="L2867" s="49"/>
      <c r="M2867" s="49"/>
      <c r="N2867" s="49"/>
      <c r="O2867" s="51"/>
      <c r="P2867" s="21"/>
    </row>
    <row r="2868" spans="1:16" x14ac:dyDescent="0.2">
      <c r="A2868" s="35"/>
      <c r="B2868" s="47"/>
      <c r="C2868" s="47"/>
      <c r="D2868" s="35"/>
      <c r="E2868" s="47"/>
      <c r="F2868" s="50"/>
      <c r="G2868" s="34"/>
      <c r="H2868" s="34"/>
      <c r="I2868" s="47"/>
      <c r="J2868" s="35"/>
      <c r="K2868" s="47"/>
      <c r="L2868" s="49"/>
      <c r="M2868" s="49"/>
      <c r="N2868" s="49"/>
      <c r="O2868" s="51"/>
      <c r="P2868" s="21"/>
    </row>
    <row r="2869" spans="1:16" x14ac:dyDescent="0.2">
      <c r="A2869" s="35"/>
      <c r="B2869" s="47"/>
      <c r="C2869" s="47"/>
      <c r="D2869" s="35"/>
      <c r="E2869" s="47"/>
      <c r="F2869" s="50"/>
      <c r="G2869" s="34"/>
      <c r="H2869" s="34"/>
      <c r="I2869" s="47"/>
      <c r="J2869" s="35"/>
      <c r="K2869" s="47"/>
      <c r="L2869" s="52"/>
      <c r="M2869" s="52"/>
      <c r="N2869" s="52"/>
      <c r="O2869" s="51"/>
      <c r="P2869" s="21"/>
    </row>
    <row r="2870" spans="1:16" x14ac:dyDescent="0.2">
      <c r="A2870" s="35"/>
      <c r="B2870" s="47"/>
      <c r="C2870" s="47"/>
      <c r="D2870" s="35"/>
      <c r="E2870" s="47"/>
      <c r="F2870" s="35"/>
      <c r="G2870" s="34"/>
      <c r="H2870" s="34"/>
      <c r="I2870" s="47"/>
      <c r="J2870" s="35"/>
      <c r="K2870" s="47"/>
      <c r="L2870" s="49"/>
      <c r="M2870" s="49"/>
      <c r="N2870" s="49"/>
      <c r="O2870" s="51"/>
      <c r="P2870" s="21"/>
    </row>
    <row r="2871" spans="1:16" x14ac:dyDescent="0.2">
      <c r="A2871" s="35"/>
      <c r="B2871" s="47"/>
      <c r="C2871" s="47"/>
      <c r="D2871" s="35"/>
      <c r="E2871" s="47"/>
      <c r="F2871" s="35"/>
      <c r="G2871" s="34"/>
      <c r="H2871" s="34"/>
      <c r="I2871" s="47"/>
      <c r="J2871" s="35"/>
      <c r="K2871" s="47"/>
      <c r="L2871" s="52"/>
      <c r="M2871" s="52"/>
      <c r="N2871" s="52"/>
      <c r="O2871" s="51"/>
      <c r="P2871" s="21"/>
    </row>
    <row r="2872" spans="1:16" x14ac:dyDescent="0.2">
      <c r="A2872" s="35"/>
      <c r="B2872" s="47"/>
      <c r="C2872" s="47"/>
      <c r="D2872" s="35"/>
      <c r="E2872" s="47"/>
      <c r="F2872" s="35"/>
      <c r="G2872" s="35"/>
      <c r="H2872" s="35"/>
      <c r="I2872" s="47"/>
      <c r="J2872" s="35"/>
      <c r="K2872" s="47"/>
      <c r="L2872" s="52"/>
      <c r="M2872" s="52"/>
      <c r="N2872" s="52"/>
      <c r="O2872" s="51"/>
      <c r="P2872" s="21"/>
    </row>
    <row r="2873" spans="1:16" x14ac:dyDescent="0.2">
      <c r="A2873" s="35"/>
      <c r="B2873" s="47"/>
      <c r="C2873" s="47"/>
      <c r="D2873" s="35"/>
      <c r="E2873" s="47"/>
      <c r="F2873" s="35"/>
      <c r="G2873" s="34"/>
      <c r="H2873" s="34"/>
      <c r="I2873" s="47"/>
      <c r="J2873" s="35"/>
      <c r="K2873" s="47"/>
      <c r="L2873" s="49"/>
      <c r="M2873" s="49"/>
      <c r="N2873" s="49"/>
      <c r="O2873" s="50"/>
      <c r="P2873" s="21"/>
    </row>
    <row r="2874" spans="1:16" x14ac:dyDescent="0.2">
      <c r="A2874" s="35"/>
      <c r="B2874" s="47"/>
      <c r="C2874" s="47"/>
      <c r="D2874" s="35"/>
      <c r="E2874" s="47"/>
      <c r="F2874" s="53"/>
      <c r="G2874" s="34"/>
      <c r="H2874" s="34"/>
      <c r="I2874" s="47"/>
      <c r="J2874" s="35"/>
      <c r="K2874" s="47"/>
      <c r="L2874" s="49"/>
      <c r="M2874" s="49"/>
      <c r="N2874" s="49"/>
      <c r="O2874" s="50"/>
      <c r="P2874" s="21"/>
    </row>
    <row r="2875" spans="1:16" x14ac:dyDescent="0.2">
      <c r="A2875" s="35"/>
      <c r="B2875" s="47"/>
      <c r="C2875" s="47"/>
      <c r="D2875" s="35"/>
      <c r="E2875" s="47"/>
      <c r="F2875" s="53"/>
      <c r="G2875" s="35"/>
      <c r="H2875" s="35"/>
      <c r="I2875" s="47"/>
      <c r="J2875" s="35"/>
      <c r="K2875" s="47"/>
      <c r="L2875" s="49"/>
      <c r="M2875" s="49"/>
      <c r="N2875" s="49"/>
      <c r="O2875" s="50"/>
      <c r="P2875" s="21"/>
    </row>
    <row r="2876" spans="1:16" x14ac:dyDescent="0.2">
      <c r="A2876" s="48"/>
      <c r="B2876" s="54"/>
      <c r="C2876" s="47"/>
      <c r="D2876" s="35"/>
      <c r="E2876" s="47"/>
      <c r="F2876" s="53"/>
      <c r="G2876" s="35"/>
      <c r="H2876" s="35"/>
      <c r="I2876" s="47"/>
      <c r="J2876" s="35"/>
      <c r="K2876" s="47"/>
      <c r="L2876" s="49"/>
      <c r="M2876" s="49"/>
      <c r="N2876" s="49"/>
      <c r="O2876" s="50"/>
      <c r="P2876" s="21"/>
    </row>
    <row r="2877" spans="1:16" x14ac:dyDescent="0.2">
      <c r="A2877" s="48"/>
      <c r="B2877" s="54"/>
      <c r="C2877" s="47"/>
      <c r="D2877" s="35"/>
      <c r="E2877" s="47"/>
      <c r="F2877" s="53"/>
      <c r="G2877" s="35"/>
      <c r="H2877" s="55"/>
      <c r="I2877" s="47"/>
      <c r="J2877" s="35"/>
      <c r="K2877" s="47"/>
      <c r="L2877" s="50"/>
      <c r="M2877" s="52"/>
      <c r="N2877" s="52"/>
      <c r="O2877" s="50"/>
    </row>
    <row r="2878" spans="1:16" x14ac:dyDescent="0.2">
      <c r="A2878" s="48"/>
      <c r="B2878" s="54"/>
      <c r="C2878" s="47"/>
      <c r="D2878" s="35"/>
      <c r="E2878" s="47"/>
      <c r="F2878" s="53"/>
      <c r="G2878" s="48"/>
      <c r="H2878" s="48"/>
      <c r="I2878" s="47"/>
      <c r="J2878" s="35"/>
      <c r="K2878" s="47"/>
      <c r="L2878" s="50"/>
      <c r="M2878" s="56"/>
      <c r="N2878" s="56"/>
      <c r="O2878" s="50"/>
    </row>
    <row r="2879" spans="1:16" x14ac:dyDescent="0.2">
      <c r="A2879" s="48"/>
      <c r="B2879" s="54"/>
      <c r="C2879" s="47"/>
      <c r="D2879" s="35"/>
      <c r="E2879" s="47"/>
      <c r="F2879" s="50"/>
      <c r="G2879" s="48"/>
      <c r="H2879" s="48"/>
      <c r="I2879" s="47"/>
      <c r="J2879" s="35"/>
      <c r="K2879" s="47"/>
      <c r="L2879" s="50"/>
      <c r="M2879" s="56"/>
      <c r="N2879" s="56"/>
      <c r="O2879" s="50"/>
    </row>
    <row r="2880" spans="1:16" x14ac:dyDescent="0.2">
      <c r="A2880" s="48"/>
      <c r="B2880" s="54"/>
      <c r="C2880" s="47"/>
      <c r="D2880" s="35"/>
      <c r="E2880" s="47"/>
      <c r="F2880" s="50"/>
      <c r="G2880" s="48"/>
      <c r="H2880" s="48"/>
      <c r="I2880" s="47"/>
      <c r="J2880" s="35"/>
      <c r="K2880" s="47"/>
      <c r="L2880" s="56"/>
      <c r="M2880" s="56"/>
      <c r="N2880" s="56"/>
      <c r="O2880" s="50"/>
    </row>
    <row r="2881" spans="1:16" x14ac:dyDescent="0.2">
      <c r="A2881" s="48"/>
      <c r="B2881" s="54"/>
      <c r="C2881" s="47"/>
      <c r="D2881" s="35"/>
      <c r="E2881" s="47"/>
      <c r="F2881" s="50"/>
      <c r="G2881" s="48"/>
      <c r="H2881" s="48"/>
      <c r="I2881" s="47"/>
      <c r="J2881" s="35"/>
      <c r="K2881" s="47"/>
      <c r="L2881" s="56"/>
      <c r="M2881" s="56"/>
      <c r="N2881" s="56"/>
      <c r="O2881" s="50"/>
    </row>
    <row r="2882" spans="1:16" x14ac:dyDescent="0.2">
      <c r="A2882" s="48"/>
      <c r="B2882" s="54"/>
      <c r="C2882" s="47"/>
      <c r="D2882" s="35"/>
      <c r="E2882" s="47"/>
      <c r="F2882" s="50"/>
      <c r="G2882" s="48"/>
      <c r="H2882" s="48"/>
      <c r="I2882" s="47"/>
      <c r="J2882" s="35"/>
      <c r="K2882" s="47"/>
      <c r="L2882" s="56"/>
      <c r="M2882" s="56"/>
      <c r="N2882" s="56"/>
      <c r="O2882" s="50"/>
    </row>
    <row r="2883" spans="1:16" x14ac:dyDescent="0.2">
      <c r="A2883" s="48"/>
      <c r="B2883" s="54"/>
      <c r="C2883" s="47"/>
      <c r="D2883" s="35"/>
      <c r="E2883" s="47"/>
      <c r="F2883" s="47"/>
      <c r="G2883" s="48"/>
      <c r="H2883" s="48"/>
      <c r="I2883" s="47"/>
      <c r="J2883" s="35"/>
      <c r="K2883" s="47"/>
      <c r="L2883" s="56"/>
      <c r="M2883" s="56"/>
      <c r="N2883" s="56"/>
      <c r="O2883" s="50"/>
    </row>
    <row r="2884" spans="1:16" x14ac:dyDescent="0.2">
      <c r="A2884" s="48"/>
      <c r="B2884" s="54"/>
      <c r="C2884" s="47"/>
      <c r="D2884" s="35"/>
      <c r="E2884" s="47"/>
      <c r="F2884" s="47"/>
      <c r="G2884" s="48"/>
      <c r="H2884" s="48"/>
      <c r="I2884" s="47"/>
      <c r="J2884" s="35"/>
      <c r="K2884" s="47"/>
      <c r="L2884" s="52"/>
      <c r="M2884" s="56"/>
      <c r="N2884" s="56"/>
      <c r="O2884" s="50"/>
    </row>
    <row r="2885" spans="1:16" x14ac:dyDescent="0.2">
      <c r="A2885" s="48"/>
      <c r="B2885" s="54"/>
      <c r="C2885" s="47"/>
      <c r="D2885" s="35"/>
      <c r="E2885" s="47"/>
      <c r="F2885" s="47"/>
      <c r="G2885" s="48"/>
      <c r="H2885" s="48"/>
      <c r="I2885" s="47"/>
      <c r="J2885" s="35"/>
      <c r="K2885" s="47"/>
      <c r="L2885" s="49"/>
      <c r="M2885" s="49"/>
      <c r="N2885" s="49"/>
      <c r="O2885" s="50"/>
      <c r="P2885" s="21"/>
    </row>
    <row r="2886" spans="1:16" x14ac:dyDescent="0.2">
      <c r="A2886" s="48"/>
      <c r="B2886" s="54"/>
      <c r="C2886" s="47"/>
      <c r="D2886" s="35"/>
      <c r="E2886" s="47"/>
      <c r="F2886" s="47"/>
      <c r="G2886" s="47"/>
      <c r="H2886" s="48"/>
      <c r="I2886" s="47"/>
      <c r="J2886" s="35"/>
      <c r="K2886" s="47"/>
      <c r="L2886" s="49"/>
      <c r="M2886" s="49"/>
      <c r="N2886" s="49"/>
      <c r="O2886" s="50"/>
      <c r="P2886" s="21"/>
    </row>
    <row r="2887" spans="1:16" x14ac:dyDescent="0.2">
      <c r="A2887" s="48"/>
      <c r="B2887" s="54"/>
      <c r="C2887" s="47"/>
      <c r="D2887" s="35"/>
      <c r="E2887" s="47"/>
      <c r="F2887" s="47"/>
      <c r="G2887" s="47"/>
      <c r="H2887" s="48"/>
      <c r="I2887" s="47"/>
      <c r="J2887" s="35"/>
      <c r="K2887" s="47"/>
      <c r="L2887" s="49"/>
      <c r="M2887" s="49"/>
      <c r="N2887" s="49"/>
      <c r="O2887" s="50"/>
      <c r="P2887" s="21"/>
    </row>
    <row r="2888" spans="1:16" x14ac:dyDescent="0.2">
      <c r="A2888" s="48"/>
      <c r="B2888" s="54"/>
      <c r="C2888" s="47"/>
      <c r="D2888" s="35"/>
      <c r="E2888" s="47"/>
      <c r="F2888" s="47"/>
      <c r="G2888" s="47"/>
      <c r="H2888" s="48"/>
      <c r="I2888" s="47"/>
      <c r="J2888" s="35"/>
      <c r="K2888" s="35"/>
      <c r="L2888" s="49"/>
      <c r="M2888" s="49"/>
      <c r="N2888" s="49"/>
      <c r="O2888" s="50"/>
      <c r="P2888" s="21"/>
    </row>
    <row r="2889" spans="1:16" x14ac:dyDescent="0.2">
      <c r="A2889" s="48"/>
      <c r="B2889" s="54"/>
      <c r="C2889" s="47"/>
      <c r="D2889" s="35"/>
      <c r="E2889" s="47"/>
      <c r="F2889" s="35"/>
      <c r="G2889" s="47"/>
      <c r="H2889" s="48"/>
      <c r="I2889" s="47"/>
      <c r="J2889" s="35"/>
      <c r="K2889" s="47"/>
      <c r="L2889" s="49"/>
      <c r="M2889" s="49"/>
      <c r="N2889" s="49"/>
      <c r="O2889" s="50"/>
      <c r="P2889" s="21"/>
    </row>
    <row r="2890" spans="1:16" x14ac:dyDescent="0.2">
      <c r="A2890" s="51"/>
      <c r="B2890" s="58"/>
      <c r="C2890" s="59"/>
      <c r="D2890" s="50"/>
      <c r="E2890" s="50"/>
      <c r="F2890" s="50"/>
      <c r="G2890" s="47"/>
      <c r="H2890" s="48"/>
      <c r="I2890" s="47"/>
      <c r="J2890" s="35"/>
      <c r="K2890" s="47"/>
      <c r="L2890" s="50"/>
      <c r="M2890" s="50"/>
      <c r="N2890" s="50"/>
      <c r="O2890" s="50"/>
    </row>
    <row r="2891" spans="1:16" x14ac:dyDescent="0.2">
      <c r="A2891" s="51"/>
      <c r="B2891" s="58"/>
      <c r="C2891" s="59"/>
      <c r="D2891" s="50"/>
      <c r="E2891" s="50"/>
      <c r="F2891" s="35"/>
      <c r="G2891" s="35"/>
      <c r="H2891" s="35"/>
      <c r="I2891" s="47"/>
      <c r="J2891" s="35"/>
      <c r="K2891" s="47"/>
      <c r="L2891" s="50"/>
      <c r="M2891" s="50"/>
      <c r="N2891" s="50"/>
      <c r="O2891" s="50"/>
    </row>
    <row r="2892" spans="1:16" x14ac:dyDescent="0.2">
      <c r="A2892" s="51"/>
      <c r="B2892" s="58"/>
      <c r="C2892" s="59"/>
      <c r="D2892" s="50"/>
      <c r="E2892" s="50"/>
      <c r="F2892" s="50"/>
      <c r="G2892" s="50"/>
      <c r="H2892" s="59"/>
      <c r="I2892" s="50"/>
      <c r="J2892" s="50"/>
      <c r="K2892" s="50"/>
      <c r="L2892" s="50"/>
      <c r="M2892" s="50"/>
      <c r="N2892" s="50"/>
      <c r="O2892" s="50"/>
    </row>
    <row r="2893" spans="1:16" ht="15" x14ac:dyDescent="0.2">
      <c r="A2893" s="57"/>
      <c r="B2893" s="60"/>
      <c r="C2893" s="63"/>
      <c r="D2893" s="53"/>
      <c r="E2893" s="53"/>
      <c r="F2893" s="148"/>
      <c r="G2893" s="148"/>
      <c r="H2893" s="57"/>
      <c r="I2893" s="57"/>
      <c r="J2893" s="57"/>
      <c r="K2893" s="57"/>
      <c r="L2893" s="56"/>
      <c r="M2893" s="56"/>
      <c r="N2893" s="56"/>
      <c r="O2893" s="50"/>
    </row>
    <row r="2894" spans="1:16" x14ac:dyDescent="0.2">
      <c r="A2894" s="149"/>
      <c r="B2894" s="149"/>
      <c r="C2894" s="149"/>
      <c r="D2894" s="149"/>
      <c r="E2894" s="149"/>
      <c r="F2894" s="50"/>
      <c r="G2894" s="149"/>
      <c r="H2894" s="149"/>
      <c r="I2894" s="149"/>
      <c r="J2894" s="149"/>
      <c r="K2894" s="149"/>
      <c r="L2894" s="61"/>
      <c r="M2894" s="61"/>
      <c r="N2894" s="49"/>
      <c r="O2894" s="50"/>
    </row>
    <row r="2895" spans="1:16" x14ac:dyDescent="0.2">
      <c r="A2895" s="35"/>
      <c r="B2895" s="47"/>
      <c r="C2895" s="35"/>
      <c r="D2895" s="35"/>
      <c r="E2895" s="35"/>
      <c r="F2895" s="35"/>
      <c r="G2895" s="34"/>
      <c r="H2895" s="34"/>
      <c r="I2895" s="47"/>
      <c r="J2895" s="35"/>
      <c r="K2895" s="47"/>
      <c r="L2895" s="49"/>
      <c r="M2895" s="49"/>
      <c r="N2895" s="49"/>
      <c r="O2895" s="50"/>
      <c r="P2895" s="21"/>
    </row>
    <row r="2896" spans="1:16" x14ac:dyDescent="0.2">
      <c r="A2896" s="35"/>
      <c r="B2896" s="47"/>
      <c r="C2896" s="47"/>
      <c r="D2896" s="35"/>
      <c r="E2896" s="47"/>
      <c r="F2896" s="35"/>
      <c r="G2896" s="50"/>
      <c r="H2896" s="50"/>
      <c r="I2896" s="47"/>
      <c r="J2896" s="35"/>
      <c r="K2896" s="47"/>
      <c r="L2896" s="49"/>
      <c r="M2896" s="49"/>
      <c r="N2896" s="49"/>
      <c r="O2896" s="51"/>
      <c r="P2896" s="21"/>
    </row>
    <row r="2897" spans="1:16" x14ac:dyDescent="0.2">
      <c r="A2897" s="35"/>
      <c r="B2897" s="47"/>
      <c r="C2897" s="47"/>
      <c r="D2897" s="35"/>
      <c r="E2897" s="47"/>
      <c r="F2897" s="35"/>
      <c r="G2897" s="50"/>
      <c r="H2897" s="50"/>
      <c r="I2897" s="47"/>
      <c r="J2897" s="35"/>
      <c r="K2897" s="47"/>
      <c r="L2897" s="49"/>
      <c r="M2897" s="49"/>
      <c r="N2897" s="49"/>
      <c r="O2897" s="51"/>
      <c r="P2897" s="21"/>
    </row>
    <row r="2898" spans="1:16" x14ac:dyDescent="0.2">
      <c r="A2898" s="35"/>
      <c r="B2898" s="47"/>
      <c r="C2898" s="47"/>
      <c r="D2898" s="35"/>
      <c r="E2898" s="47"/>
      <c r="F2898" s="35"/>
      <c r="G2898" s="34"/>
      <c r="H2898" s="34"/>
      <c r="I2898" s="47"/>
      <c r="J2898" s="35"/>
      <c r="K2898" s="47"/>
      <c r="L2898" s="49"/>
      <c r="M2898" s="49"/>
      <c r="N2898" s="49"/>
      <c r="O2898" s="51"/>
      <c r="P2898" s="21"/>
    </row>
    <row r="2899" spans="1:16" x14ac:dyDescent="0.2">
      <c r="A2899" s="35"/>
      <c r="B2899" s="47"/>
      <c r="C2899" s="47"/>
      <c r="D2899" s="35"/>
      <c r="E2899" s="47"/>
      <c r="F2899" s="35"/>
      <c r="G2899" s="34"/>
      <c r="H2899" s="34"/>
      <c r="I2899" s="47"/>
      <c r="J2899" s="35"/>
      <c r="K2899" s="47"/>
      <c r="L2899" s="49"/>
      <c r="M2899" s="49"/>
      <c r="N2899" s="49"/>
      <c r="O2899" s="51"/>
      <c r="P2899" s="21"/>
    </row>
    <row r="2900" spans="1:16" x14ac:dyDescent="0.2">
      <c r="A2900" s="35"/>
      <c r="B2900" s="47"/>
      <c r="C2900" s="47"/>
      <c r="D2900" s="35"/>
      <c r="E2900" s="47"/>
      <c r="F2900" s="35"/>
      <c r="G2900" s="34"/>
      <c r="H2900" s="34"/>
      <c r="I2900" s="47"/>
      <c r="J2900" s="35"/>
      <c r="K2900" s="47"/>
      <c r="L2900" s="49"/>
      <c r="M2900" s="49"/>
      <c r="N2900" s="49"/>
      <c r="O2900" s="51"/>
      <c r="P2900" s="21"/>
    </row>
    <row r="2901" spans="1:16" x14ac:dyDescent="0.2">
      <c r="A2901" s="35"/>
      <c r="B2901" s="47"/>
      <c r="C2901" s="47"/>
      <c r="D2901" s="35"/>
      <c r="E2901" s="47"/>
      <c r="F2901" s="50"/>
      <c r="G2901" s="34"/>
      <c r="H2901" s="34"/>
      <c r="I2901" s="47"/>
      <c r="J2901" s="35"/>
      <c r="K2901" s="47"/>
      <c r="L2901" s="49"/>
      <c r="M2901" s="49"/>
      <c r="N2901" s="49"/>
      <c r="O2901" s="51"/>
      <c r="P2901" s="21"/>
    </row>
    <row r="2902" spans="1:16" x14ac:dyDescent="0.2">
      <c r="A2902" s="35"/>
      <c r="B2902" s="47"/>
      <c r="C2902" s="47"/>
      <c r="D2902" s="35"/>
      <c r="E2902" s="47"/>
      <c r="F2902" s="50"/>
      <c r="G2902" s="34"/>
      <c r="H2902" s="34"/>
      <c r="I2902" s="47"/>
      <c r="J2902" s="35"/>
      <c r="K2902" s="47"/>
      <c r="L2902" s="49"/>
      <c r="M2902" s="49"/>
      <c r="N2902" s="49"/>
      <c r="O2902" s="51"/>
      <c r="P2902" s="21"/>
    </row>
    <row r="2903" spans="1:16" x14ac:dyDescent="0.2">
      <c r="A2903" s="35"/>
      <c r="B2903" s="47"/>
      <c r="C2903" s="47"/>
      <c r="D2903" s="35"/>
      <c r="E2903" s="47"/>
      <c r="F2903" s="50"/>
      <c r="G2903" s="34"/>
      <c r="H2903" s="34"/>
      <c r="I2903" s="47"/>
      <c r="J2903" s="35"/>
      <c r="K2903" s="47"/>
      <c r="L2903" s="52"/>
      <c r="M2903" s="52"/>
      <c r="N2903" s="52"/>
      <c r="O2903" s="51"/>
      <c r="P2903" s="21"/>
    </row>
    <row r="2904" spans="1:16" x14ac:dyDescent="0.2">
      <c r="A2904" s="35"/>
      <c r="B2904" s="47"/>
      <c r="C2904" s="47"/>
      <c r="D2904" s="35"/>
      <c r="E2904" s="47"/>
      <c r="F2904" s="35"/>
      <c r="G2904" s="34"/>
      <c r="H2904" s="34"/>
      <c r="I2904" s="47"/>
      <c r="J2904" s="35"/>
      <c r="K2904" s="47"/>
      <c r="L2904" s="49"/>
      <c r="M2904" s="49"/>
      <c r="N2904" s="49"/>
      <c r="O2904" s="51"/>
      <c r="P2904" s="21"/>
    </row>
    <row r="2905" spans="1:16" x14ac:dyDescent="0.2">
      <c r="A2905" s="35"/>
      <c r="B2905" s="47"/>
      <c r="C2905" s="47"/>
      <c r="D2905" s="35"/>
      <c r="E2905" s="47"/>
      <c r="F2905" s="35"/>
      <c r="G2905" s="34"/>
      <c r="H2905" s="34"/>
      <c r="I2905" s="47"/>
      <c r="J2905" s="35"/>
      <c r="K2905" s="47"/>
      <c r="L2905" s="52"/>
      <c r="M2905" s="52"/>
      <c r="N2905" s="52"/>
      <c r="O2905" s="51"/>
      <c r="P2905" s="21"/>
    </row>
    <row r="2906" spans="1:16" x14ac:dyDescent="0.2">
      <c r="A2906" s="35"/>
      <c r="B2906" s="47"/>
      <c r="C2906" s="47"/>
      <c r="D2906" s="35"/>
      <c r="E2906" s="47"/>
      <c r="F2906" s="35"/>
      <c r="G2906" s="35"/>
      <c r="H2906" s="35"/>
      <c r="I2906" s="47"/>
      <c r="J2906" s="35"/>
      <c r="K2906" s="47"/>
      <c r="L2906" s="52"/>
      <c r="M2906" s="52"/>
      <c r="N2906" s="52"/>
      <c r="O2906" s="51"/>
      <c r="P2906" s="21"/>
    </row>
    <row r="2907" spans="1:16" x14ac:dyDescent="0.2">
      <c r="A2907" s="35"/>
      <c r="B2907" s="47"/>
      <c r="C2907" s="47"/>
      <c r="D2907" s="35"/>
      <c r="E2907" s="47"/>
      <c r="F2907" s="35"/>
      <c r="G2907" s="34"/>
      <c r="H2907" s="34"/>
      <c r="I2907" s="47"/>
      <c r="J2907" s="35"/>
      <c r="K2907" s="47"/>
      <c r="L2907" s="49"/>
      <c r="M2907" s="49"/>
      <c r="N2907" s="49"/>
      <c r="O2907" s="50"/>
      <c r="P2907" s="21"/>
    </row>
    <row r="2908" spans="1:16" x14ac:dyDescent="0.2">
      <c r="A2908" s="35"/>
      <c r="B2908" s="47"/>
      <c r="C2908" s="47"/>
      <c r="D2908" s="35"/>
      <c r="E2908" s="47"/>
      <c r="F2908" s="53"/>
      <c r="G2908" s="34"/>
      <c r="H2908" s="34"/>
      <c r="I2908" s="47"/>
      <c r="J2908" s="35"/>
      <c r="K2908" s="47"/>
      <c r="L2908" s="49"/>
      <c r="M2908" s="49"/>
      <c r="N2908" s="49"/>
      <c r="O2908" s="50"/>
      <c r="P2908" s="21"/>
    </row>
    <row r="2909" spans="1:16" x14ac:dyDescent="0.2">
      <c r="A2909" s="35"/>
      <c r="B2909" s="47"/>
      <c r="C2909" s="47"/>
      <c r="D2909" s="35"/>
      <c r="E2909" s="47"/>
      <c r="F2909" s="53"/>
      <c r="G2909" s="35"/>
      <c r="H2909" s="35"/>
      <c r="I2909" s="47"/>
      <c r="J2909" s="35"/>
      <c r="K2909" s="47"/>
      <c r="L2909" s="49"/>
      <c r="M2909" s="49"/>
      <c r="N2909" s="49"/>
      <c r="O2909" s="50"/>
      <c r="P2909" s="21"/>
    </row>
    <row r="2910" spans="1:16" x14ac:dyDescent="0.2">
      <c r="A2910" s="48"/>
      <c r="B2910" s="54"/>
      <c r="C2910" s="47"/>
      <c r="D2910" s="35"/>
      <c r="E2910" s="47"/>
      <c r="F2910" s="53"/>
      <c r="G2910" s="35"/>
      <c r="H2910" s="35"/>
      <c r="I2910" s="47"/>
      <c r="J2910" s="35"/>
      <c r="K2910" s="47"/>
      <c r="L2910" s="49"/>
      <c r="M2910" s="49"/>
      <c r="N2910" s="49"/>
      <c r="O2910" s="50"/>
      <c r="P2910" s="21"/>
    </row>
    <row r="2911" spans="1:16" x14ac:dyDescent="0.2">
      <c r="A2911" s="48"/>
      <c r="B2911" s="54"/>
      <c r="C2911" s="47"/>
      <c r="D2911" s="35"/>
      <c r="E2911" s="47"/>
      <c r="F2911" s="53"/>
      <c r="G2911" s="35"/>
      <c r="H2911" s="55"/>
      <c r="I2911" s="47"/>
      <c r="J2911" s="35"/>
      <c r="K2911" s="47"/>
      <c r="L2911" s="50"/>
      <c r="M2911" s="52"/>
      <c r="N2911" s="52"/>
      <c r="O2911" s="50"/>
    </row>
    <row r="2912" spans="1:16" x14ac:dyDescent="0.2">
      <c r="A2912" s="48"/>
      <c r="B2912" s="54"/>
      <c r="C2912" s="47"/>
      <c r="D2912" s="35"/>
      <c r="E2912" s="47"/>
      <c r="F2912" s="53"/>
      <c r="G2912" s="48"/>
      <c r="H2912" s="48"/>
      <c r="I2912" s="47"/>
      <c r="J2912" s="35"/>
      <c r="K2912" s="47"/>
      <c r="L2912" s="50"/>
      <c r="M2912" s="56"/>
      <c r="N2912" s="56"/>
      <c r="O2912" s="50"/>
    </row>
    <row r="2913" spans="1:16" x14ac:dyDescent="0.2">
      <c r="A2913" s="48"/>
      <c r="B2913" s="54"/>
      <c r="C2913" s="47"/>
      <c r="D2913" s="35"/>
      <c r="E2913" s="47"/>
      <c r="F2913" s="50"/>
      <c r="G2913" s="48"/>
      <c r="H2913" s="48"/>
      <c r="I2913" s="47"/>
      <c r="J2913" s="35"/>
      <c r="K2913" s="47"/>
      <c r="L2913" s="50"/>
      <c r="M2913" s="56"/>
      <c r="N2913" s="56"/>
      <c r="O2913" s="50"/>
    </row>
    <row r="2914" spans="1:16" x14ac:dyDescent="0.2">
      <c r="A2914" s="48"/>
      <c r="B2914" s="54"/>
      <c r="C2914" s="47"/>
      <c r="D2914" s="35"/>
      <c r="E2914" s="47"/>
      <c r="F2914" s="50"/>
      <c r="G2914" s="48"/>
      <c r="H2914" s="48"/>
      <c r="I2914" s="47"/>
      <c r="J2914" s="35"/>
      <c r="K2914" s="47"/>
      <c r="L2914" s="56"/>
      <c r="M2914" s="56"/>
      <c r="N2914" s="56"/>
      <c r="O2914" s="50"/>
    </row>
    <row r="2915" spans="1:16" x14ac:dyDescent="0.2">
      <c r="A2915" s="48"/>
      <c r="B2915" s="54"/>
      <c r="C2915" s="47"/>
      <c r="D2915" s="35"/>
      <c r="E2915" s="47"/>
      <c r="F2915" s="50"/>
      <c r="G2915" s="48"/>
      <c r="H2915" s="48"/>
      <c r="I2915" s="47"/>
      <c r="J2915" s="35"/>
      <c r="K2915" s="47"/>
      <c r="L2915" s="56"/>
      <c r="M2915" s="56"/>
      <c r="N2915" s="56"/>
      <c r="O2915" s="50"/>
    </row>
    <row r="2916" spans="1:16" x14ac:dyDescent="0.2">
      <c r="A2916" s="48"/>
      <c r="B2916" s="54"/>
      <c r="C2916" s="47"/>
      <c r="D2916" s="35"/>
      <c r="E2916" s="47"/>
      <c r="F2916" s="50"/>
      <c r="G2916" s="48"/>
      <c r="H2916" s="48"/>
      <c r="I2916" s="47"/>
      <c r="J2916" s="35"/>
      <c r="K2916" s="47"/>
      <c r="L2916" s="56"/>
      <c r="M2916" s="56"/>
      <c r="N2916" s="56"/>
      <c r="O2916" s="50"/>
    </row>
    <row r="2917" spans="1:16" x14ac:dyDescent="0.2">
      <c r="A2917" s="48"/>
      <c r="B2917" s="54"/>
      <c r="C2917" s="47"/>
      <c r="D2917" s="35"/>
      <c r="E2917" s="47"/>
      <c r="F2917" s="47"/>
      <c r="G2917" s="48"/>
      <c r="H2917" s="48"/>
      <c r="I2917" s="47"/>
      <c r="J2917" s="35"/>
      <c r="K2917" s="47"/>
      <c r="L2917" s="56"/>
      <c r="M2917" s="56"/>
      <c r="N2917" s="56"/>
      <c r="O2917" s="50"/>
    </row>
    <row r="2918" spans="1:16" x14ac:dyDescent="0.2">
      <c r="A2918" s="48"/>
      <c r="B2918" s="54"/>
      <c r="C2918" s="47"/>
      <c r="D2918" s="35"/>
      <c r="E2918" s="47"/>
      <c r="F2918" s="47"/>
      <c r="G2918" s="48"/>
      <c r="H2918" s="48"/>
      <c r="I2918" s="47"/>
      <c r="J2918" s="35"/>
      <c r="K2918" s="47"/>
      <c r="L2918" s="52"/>
      <c r="M2918" s="56"/>
      <c r="N2918" s="56"/>
      <c r="O2918" s="50"/>
    </row>
    <row r="2919" spans="1:16" x14ac:dyDescent="0.2">
      <c r="A2919" s="48"/>
      <c r="B2919" s="54"/>
      <c r="C2919" s="47"/>
      <c r="D2919" s="35"/>
      <c r="E2919" s="47"/>
      <c r="F2919" s="47"/>
      <c r="G2919" s="48"/>
      <c r="H2919" s="48"/>
      <c r="I2919" s="47"/>
      <c r="J2919" s="35"/>
      <c r="K2919" s="47"/>
      <c r="L2919" s="49"/>
      <c r="M2919" s="49"/>
      <c r="N2919" s="49"/>
      <c r="O2919" s="50"/>
      <c r="P2919" s="21"/>
    </row>
    <row r="2920" spans="1:16" x14ac:dyDescent="0.2">
      <c r="A2920" s="48"/>
      <c r="B2920" s="54"/>
      <c r="C2920" s="47"/>
      <c r="D2920" s="35"/>
      <c r="E2920" s="47"/>
      <c r="F2920" s="47"/>
      <c r="G2920" s="47"/>
      <c r="H2920" s="48"/>
      <c r="I2920" s="47"/>
      <c r="J2920" s="35"/>
      <c r="K2920" s="47"/>
      <c r="L2920" s="49"/>
      <c r="M2920" s="49"/>
      <c r="N2920" s="49"/>
      <c r="O2920" s="50"/>
      <c r="P2920" s="21"/>
    </row>
    <row r="2921" spans="1:16" x14ac:dyDescent="0.2">
      <c r="A2921" s="48"/>
      <c r="B2921" s="54"/>
      <c r="C2921" s="47"/>
      <c r="D2921" s="35"/>
      <c r="E2921" s="47"/>
      <c r="F2921" s="47"/>
      <c r="G2921" s="47"/>
      <c r="H2921" s="48"/>
      <c r="I2921" s="47"/>
      <c r="J2921" s="35"/>
      <c r="K2921" s="47"/>
      <c r="L2921" s="49"/>
      <c r="M2921" s="49"/>
      <c r="N2921" s="49"/>
      <c r="O2921" s="50"/>
      <c r="P2921" s="21"/>
    </row>
    <row r="2922" spans="1:16" x14ac:dyDescent="0.2">
      <c r="A2922" s="48"/>
      <c r="B2922" s="54"/>
      <c r="C2922" s="47"/>
      <c r="D2922" s="35"/>
      <c r="E2922" s="47"/>
      <c r="F2922" s="47"/>
      <c r="G2922" s="47"/>
      <c r="H2922" s="48"/>
      <c r="I2922" s="47"/>
      <c r="J2922" s="35"/>
      <c r="K2922" s="35"/>
      <c r="L2922" s="49"/>
      <c r="M2922" s="49"/>
      <c r="N2922" s="49"/>
      <c r="O2922" s="50"/>
      <c r="P2922" s="21"/>
    </row>
    <row r="2923" spans="1:16" x14ac:dyDescent="0.2">
      <c r="A2923" s="48"/>
      <c r="B2923" s="54"/>
      <c r="C2923" s="47"/>
      <c r="D2923" s="35"/>
      <c r="E2923" s="47"/>
      <c r="F2923" s="35"/>
      <c r="G2923" s="47"/>
      <c r="H2923" s="48"/>
      <c r="I2923" s="47"/>
      <c r="J2923" s="35"/>
      <c r="K2923" s="47"/>
      <c r="L2923" s="49"/>
      <c r="M2923" s="49"/>
      <c r="N2923" s="49"/>
      <c r="O2923" s="50"/>
      <c r="P2923" s="21"/>
    </row>
    <row r="2924" spans="1:16" x14ac:dyDescent="0.2">
      <c r="A2924" s="51"/>
      <c r="B2924" s="58"/>
      <c r="C2924" s="59"/>
      <c r="D2924" s="50"/>
      <c r="E2924" s="50"/>
      <c r="F2924" s="50"/>
      <c r="G2924" s="47"/>
      <c r="H2924" s="48"/>
      <c r="I2924" s="47"/>
      <c r="J2924" s="35"/>
      <c r="K2924" s="47"/>
      <c r="L2924" s="50"/>
      <c r="M2924" s="50"/>
      <c r="N2924" s="50"/>
      <c r="O2924" s="50"/>
    </row>
    <row r="2925" spans="1:16" x14ac:dyDescent="0.2">
      <c r="A2925" s="51"/>
      <c r="B2925" s="58"/>
      <c r="C2925" s="59"/>
      <c r="D2925" s="50"/>
      <c r="E2925" s="50"/>
      <c r="F2925" s="35"/>
      <c r="G2925" s="35"/>
      <c r="H2925" s="35"/>
      <c r="I2925" s="47"/>
      <c r="J2925" s="35"/>
      <c r="K2925" s="47"/>
      <c r="L2925" s="50"/>
      <c r="M2925" s="50"/>
      <c r="N2925" s="50"/>
      <c r="O2925" s="50"/>
    </row>
    <row r="2926" spans="1:16" x14ac:dyDescent="0.2">
      <c r="A2926" s="51"/>
      <c r="B2926" s="58"/>
      <c r="C2926" s="59"/>
      <c r="D2926" s="50"/>
      <c r="E2926" s="50"/>
      <c r="F2926" s="50"/>
      <c r="G2926" s="50"/>
      <c r="H2926" s="59"/>
      <c r="I2926" s="50"/>
      <c r="J2926" s="50"/>
      <c r="K2926" s="50"/>
      <c r="L2926" s="50"/>
      <c r="M2926" s="50"/>
      <c r="N2926" s="50"/>
      <c r="O2926" s="50"/>
    </row>
    <row r="2927" spans="1:16" ht="15" x14ac:dyDescent="0.2">
      <c r="A2927" s="57"/>
      <c r="B2927" s="60"/>
      <c r="C2927" s="63"/>
      <c r="D2927" s="53"/>
      <c r="E2927" s="53"/>
      <c r="F2927" s="148"/>
      <c r="G2927" s="148"/>
      <c r="H2927" s="57"/>
      <c r="I2927" s="57"/>
      <c r="J2927" s="57"/>
      <c r="K2927" s="57"/>
      <c r="L2927" s="56"/>
      <c r="M2927" s="56"/>
      <c r="N2927" s="56"/>
      <c r="O2927" s="50"/>
    </row>
    <row r="2928" spans="1:16" x14ac:dyDescent="0.2">
      <c r="A2928" s="149"/>
      <c r="B2928" s="149"/>
      <c r="C2928" s="149"/>
      <c r="D2928" s="149"/>
      <c r="E2928" s="149"/>
      <c r="F2928" s="50"/>
      <c r="G2928" s="149"/>
      <c r="H2928" s="149"/>
      <c r="I2928" s="149"/>
      <c r="J2928" s="149"/>
      <c r="K2928" s="149"/>
      <c r="L2928" s="61"/>
      <c r="M2928" s="61"/>
      <c r="N2928" s="49"/>
      <c r="O2928" s="50"/>
    </row>
    <row r="2929" spans="1:16" x14ac:dyDescent="0.2">
      <c r="A2929" s="35"/>
      <c r="B2929" s="47"/>
      <c r="C2929" s="35"/>
      <c r="D2929" s="35"/>
      <c r="E2929" s="35"/>
      <c r="F2929" s="35"/>
      <c r="G2929" s="34"/>
      <c r="H2929" s="34"/>
      <c r="I2929" s="47"/>
      <c r="J2929" s="35"/>
      <c r="K2929" s="47"/>
      <c r="L2929" s="49"/>
      <c r="M2929" s="49"/>
      <c r="N2929" s="49"/>
      <c r="O2929" s="50"/>
      <c r="P2929" s="21"/>
    </row>
    <row r="2930" spans="1:16" x14ac:dyDescent="0.2">
      <c r="A2930" s="35"/>
      <c r="B2930" s="47"/>
      <c r="C2930" s="47"/>
      <c r="D2930" s="35"/>
      <c r="E2930" s="47"/>
      <c r="F2930" s="35"/>
      <c r="G2930" s="50"/>
      <c r="H2930" s="50"/>
      <c r="I2930" s="47"/>
      <c r="J2930" s="35"/>
      <c r="K2930" s="47"/>
      <c r="L2930" s="49"/>
      <c r="M2930" s="49"/>
      <c r="N2930" s="49"/>
      <c r="O2930" s="51"/>
      <c r="P2930" s="21"/>
    </row>
    <row r="2931" spans="1:16" x14ac:dyDescent="0.2">
      <c r="A2931" s="35"/>
      <c r="B2931" s="47"/>
      <c r="C2931" s="47"/>
      <c r="D2931" s="35"/>
      <c r="E2931" s="47"/>
      <c r="F2931" s="35"/>
      <c r="G2931" s="50"/>
      <c r="H2931" s="50"/>
      <c r="I2931" s="47"/>
      <c r="J2931" s="35"/>
      <c r="K2931" s="47"/>
      <c r="L2931" s="49"/>
      <c r="M2931" s="49"/>
      <c r="N2931" s="49"/>
      <c r="O2931" s="51"/>
      <c r="P2931" s="21"/>
    </row>
    <row r="2932" spans="1:16" x14ac:dyDescent="0.2">
      <c r="A2932" s="35"/>
      <c r="B2932" s="47"/>
      <c r="C2932" s="47"/>
      <c r="D2932" s="35"/>
      <c r="E2932" s="47"/>
      <c r="F2932" s="35"/>
      <c r="G2932" s="34"/>
      <c r="H2932" s="34"/>
      <c r="I2932" s="47"/>
      <c r="J2932" s="35"/>
      <c r="K2932" s="47"/>
      <c r="L2932" s="49"/>
      <c r="M2932" s="49"/>
      <c r="N2932" s="49"/>
      <c r="O2932" s="51"/>
      <c r="P2932" s="21"/>
    </row>
    <row r="2933" spans="1:16" x14ac:dyDescent="0.2">
      <c r="A2933" s="35"/>
      <c r="B2933" s="47"/>
      <c r="C2933" s="47"/>
      <c r="D2933" s="35"/>
      <c r="E2933" s="47"/>
      <c r="F2933" s="35"/>
      <c r="G2933" s="34"/>
      <c r="H2933" s="34"/>
      <c r="I2933" s="47"/>
      <c r="J2933" s="35"/>
      <c r="K2933" s="47"/>
      <c r="L2933" s="49"/>
      <c r="M2933" s="49"/>
      <c r="N2933" s="49"/>
      <c r="O2933" s="51"/>
      <c r="P2933" s="21"/>
    </row>
    <row r="2934" spans="1:16" x14ac:dyDescent="0.2">
      <c r="A2934" s="35"/>
      <c r="B2934" s="47"/>
      <c r="C2934" s="47"/>
      <c r="D2934" s="35"/>
      <c r="E2934" s="47"/>
      <c r="F2934" s="35"/>
      <c r="G2934" s="34"/>
      <c r="H2934" s="34"/>
      <c r="I2934" s="47"/>
      <c r="J2934" s="35"/>
      <c r="K2934" s="47"/>
      <c r="L2934" s="49"/>
      <c r="M2934" s="49"/>
      <c r="N2934" s="49"/>
      <c r="O2934" s="51"/>
      <c r="P2934" s="21"/>
    </row>
    <row r="2935" spans="1:16" x14ac:dyDescent="0.2">
      <c r="A2935" s="35"/>
      <c r="B2935" s="47"/>
      <c r="C2935" s="47"/>
      <c r="D2935" s="35"/>
      <c r="E2935" s="47"/>
      <c r="F2935" s="50"/>
      <c r="G2935" s="34"/>
      <c r="H2935" s="34"/>
      <c r="I2935" s="47"/>
      <c r="J2935" s="35"/>
      <c r="K2935" s="47"/>
      <c r="L2935" s="49"/>
      <c r="M2935" s="49"/>
      <c r="N2935" s="49"/>
      <c r="O2935" s="51"/>
      <c r="P2935" s="21"/>
    </row>
    <row r="2936" spans="1:16" x14ac:dyDescent="0.2">
      <c r="A2936" s="35"/>
      <c r="B2936" s="47"/>
      <c r="C2936" s="47"/>
      <c r="D2936" s="35"/>
      <c r="E2936" s="47"/>
      <c r="F2936" s="50"/>
      <c r="G2936" s="34"/>
      <c r="H2936" s="34"/>
      <c r="I2936" s="47"/>
      <c r="J2936" s="35"/>
      <c r="K2936" s="47"/>
      <c r="L2936" s="49"/>
      <c r="M2936" s="49"/>
      <c r="N2936" s="49"/>
      <c r="O2936" s="51"/>
      <c r="P2936" s="21"/>
    </row>
    <row r="2937" spans="1:16" x14ac:dyDescent="0.2">
      <c r="A2937" s="35"/>
      <c r="B2937" s="47"/>
      <c r="C2937" s="47"/>
      <c r="D2937" s="35"/>
      <c r="E2937" s="47"/>
      <c r="F2937" s="50"/>
      <c r="G2937" s="34"/>
      <c r="H2937" s="34"/>
      <c r="I2937" s="47"/>
      <c r="J2937" s="35"/>
      <c r="K2937" s="47"/>
      <c r="L2937" s="52"/>
      <c r="M2937" s="52"/>
      <c r="N2937" s="52"/>
      <c r="O2937" s="51"/>
      <c r="P2937" s="21"/>
    </row>
    <row r="2938" spans="1:16" x14ac:dyDescent="0.2">
      <c r="A2938" s="35"/>
      <c r="B2938" s="47"/>
      <c r="C2938" s="47"/>
      <c r="D2938" s="35"/>
      <c r="E2938" s="47"/>
      <c r="F2938" s="35"/>
      <c r="G2938" s="34"/>
      <c r="H2938" s="34"/>
      <c r="I2938" s="47"/>
      <c r="J2938" s="35"/>
      <c r="K2938" s="47"/>
      <c r="L2938" s="49"/>
      <c r="M2938" s="49"/>
      <c r="N2938" s="49"/>
      <c r="O2938" s="51"/>
      <c r="P2938" s="21"/>
    </row>
    <row r="2939" spans="1:16" x14ac:dyDescent="0.2">
      <c r="A2939" s="35"/>
      <c r="B2939" s="47"/>
      <c r="C2939" s="47"/>
      <c r="D2939" s="35"/>
      <c r="E2939" s="47"/>
      <c r="F2939" s="35"/>
      <c r="G2939" s="34"/>
      <c r="H2939" s="34"/>
      <c r="I2939" s="47"/>
      <c r="J2939" s="35"/>
      <c r="K2939" s="47"/>
      <c r="L2939" s="52"/>
      <c r="M2939" s="52"/>
      <c r="N2939" s="52"/>
      <c r="O2939" s="51"/>
      <c r="P2939" s="21"/>
    </row>
    <row r="2940" spans="1:16" x14ac:dyDescent="0.2">
      <c r="A2940" s="35"/>
      <c r="B2940" s="47"/>
      <c r="C2940" s="47"/>
      <c r="D2940" s="35"/>
      <c r="E2940" s="47"/>
      <c r="F2940" s="35"/>
      <c r="G2940" s="35"/>
      <c r="H2940" s="35"/>
      <c r="I2940" s="47"/>
      <c r="J2940" s="35"/>
      <c r="K2940" s="47"/>
      <c r="L2940" s="52"/>
      <c r="M2940" s="52"/>
      <c r="N2940" s="52"/>
      <c r="O2940" s="51"/>
      <c r="P2940" s="21"/>
    </row>
    <row r="2941" spans="1:16" x14ac:dyDescent="0.2">
      <c r="A2941" s="35"/>
      <c r="B2941" s="47"/>
      <c r="C2941" s="47"/>
      <c r="D2941" s="35"/>
      <c r="E2941" s="47"/>
      <c r="F2941" s="35"/>
      <c r="G2941" s="34"/>
      <c r="H2941" s="34"/>
      <c r="I2941" s="47"/>
      <c r="J2941" s="35"/>
      <c r="K2941" s="47"/>
      <c r="L2941" s="49"/>
      <c r="M2941" s="49"/>
      <c r="N2941" s="49"/>
      <c r="O2941" s="50"/>
      <c r="P2941" s="21"/>
    </row>
    <row r="2942" spans="1:16" x14ac:dyDescent="0.2">
      <c r="A2942" s="35"/>
      <c r="B2942" s="47"/>
      <c r="C2942" s="47"/>
      <c r="D2942" s="35"/>
      <c r="E2942" s="47"/>
      <c r="F2942" s="53"/>
      <c r="G2942" s="34"/>
      <c r="H2942" s="34"/>
      <c r="I2942" s="47"/>
      <c r="J2942" s="35"/>
      <c r="K2942" s="47"/>
      <c r="L2942" s="49"/>
      <c r="M2942" s="49"/>
      <c r="N2942" s="49"/>
      <c r="O2942" s="50"/>
      <c r="P2942" s="21"/>
    </row>
    <row r="2943" spans="1:16" x14ac:dyDescent="0.2">
      <c r="A2943" s="35"/>
      <c r="B2943" s="47"/>
      <c r="C2943" s="47"/>
      <c r="D2943" s="35"/>
      <c r="E2943" s="47"/>
      <c r="F2943" s="53"/>
      <c r="G2943" s="35"/>
      <c r="H2943" s="35"/>
      <c r="I2943" s="47"/>
      <c r="J2943" s="35"/>
      <c r="K2943" s="47"/>
      <c r="L2943" s="49"/>
      <c r="M2943" s="49"/>
      <c r="N2943" s="49"/>
      <c r="O2943" s="50"/>
      <c r="P2943" s="21"/>
    </row>
    <row r="2944" spans="1:16" x14ac:dyDescent="0.2">
      <c r="A2944" s="48"/>
      <c r="B2944" s="54"/>
      <c r="C2944" s="47"/>
      <c r="D2944" s="35"/>
      <c r="E2944" s="47"/>
      <c r="F2944" s="53"/>
      <c r="G2944" s="35"/>
      <c r="H2944" s="35"/>
      <c r="I2944" s="47"/>
      <c r="J2944" s="35"/>
      <c r="K2944" s="47"/>
      <c r="L2944" s="49"/>
      <c r="M2944" s="49"/>
      <c r="N2944" s="49"/>
      <c r="O2944" s="50"/>
      <c r="P2944" s="21"/>
    </row>
    <row r="2945" spans="1:16" x14ac:dyDescent="0.2">
      <c r="A2945" s="48"/>
      <c r="B2945" s="54"/>
      <c r="C2945" s="47"/>
      <c r="D2945" s="35"/>
      <c r="E2945" s="47"/>
      <c r="F2945" s="53"/>
      <c r="G2945" s="35"/>
      <c r="H2945" s="55"/>
      <c r="I2945" s="47"/>
      <c r="J2945" s="35"/>
      <c r="K2945" s="47"/>
      <c r="L2945" s="50"/>
      <c r="M2945" s="52"/>
      <c r="N2945" s="52"/>
      <c r="O2945" s="50"/>
    </row>
    <row r="2946" spans="1:16" x14ac:dyDescent="0.2">
      <c r="A2946" s="48"/>
      <c r="B2946" s="54"/>
      <c r="C2946" s="47"/>
      <c r="D2946" s="35"/>
      <c r="E2946" s="47"/>
      <c r="F2946" s="53"/>
      <c r="G2946" s="48"/>
      <c r="H2946" s="48"/>
      <c r="I2946" s="47"/>
      <c r="J2946" s="35"/>
      <c r="K2946" s="47"/>
      <c r="L2946" s="50"/>
      <c r="M2946" s="56"/>
      <c r="N2946" s="56"/>
      <c r="O2946" s="50"/>
    </row>
    <row r="2947" spans="1:16" x14ac:dyDescent="0.2">
      <c r="A2947" s="48"/>
      <c r="B2947" s="54"/>
      <c r="C2947" s="47"/>
      <c r="D2947" s="35"/>
      <c r="E2947" s="47"/>
      <c r="F2947" s="50"/>
      <c r="G2947" s="48"/>
      <c r="H2947" s="48"/>
      <c r="I2947" s="47"/>
      <c r="J2947" s="35"/>
      <c r="K2947" s="47"/>
      <c r="L2947" s="50"/>
      <c r="M2947" s="56"/>
      <c r="N2947" s="56"/>
      <c r="O2947" s="50"/>
    </row>
    <row r="2948" spans="1:16" x14ac:dyDescent="0.2">
      <c r="A2948" s="48"/>
      <c r="B2948" s="54"/>
      <c r="C2948" s="47"/>
      <c r="D2948" s="35"/>
      <c r="E2948" s="47"/>
      <c r="F2948" s="50"/>
      <c r="G2948" s="48"/>
      <c r="H2948" s="48"/>
      <c r="I2948" s="47"/>
      <c r="J2948" s="35"/>
      <c r="K2948" s="47"/>
      <c r="L2948" s="56"/>
      <c r="M2948" s="56"/>
      <c r="N2948" s="56"/>
      <c r="O2948" s="50"/>
    </row>
    <row r="2949" spans="1:16" x14ac:dyDescent="0.2">
      <c r="A2949" s="48"/>
      <c r="B2949" s="54"/>
      <c r="C2949" s="47"/>
      <c r="D2949" s="35"/>
      <c r="E2949" s="47"/>
      <c r="F2949" s="50"/>
      <c r="G2949" s="48"/>
      <c r="H2949" s="48"/>
      <c r="I2949" s="47"/>
      <c r="J2949" s="35"/>
      <c r="K2949" s="47"/>
      <c r="L2949" s="56"/>
      <c r="M2949" s="56"/>
      <c r="N2949" s="56"/>
      <c r="O2949" s="50"/>
    </row>
    <row r="2950" spans="1:16" x14ac:dyDescent="0.2">
      <c r="A2950" s="48"/>
      <c r="B2950" s="54"/>
      <c r="C2950" s="47"/>
      <c r="D2950" s="35"/>
      <c r="E2950" s="47"/>
      <c r="F2950" s="50"/>
      <c r="G2950" s="48"/>
      <c r="H2950" s="48"/>
      <c r="I2950" s="47"/>
      <c r="J2950" s="35"/>
      <c r="K2950" s="47"/>
      <c r="L2950" s="56"/>
      <c r="M2950" s="56"/>
      <c r="N2950" s="56"/>
      <c r="O2950" s="50"/>
    </row>
    <row r="2951" spans="1:16" x14ac:dyDescent="0.2">
      <c r="A2951" s="48"/>
      <c r="B2951" s="54"/>
      <c r="C2951" s="47"/>
      <c r="D2951" s="35"/>
      <c r="E2951" s="47"/>
      <c r="F2951" s="47"/>
      <c r="G2951" s="48"/>
      <c r="H2951" s="48"/>
      <c r="I2951" s="47"/>
      <c r="J2951" s="35"/>
      <c r="K2951" s="47"/>
      <c r="L2951" s="56"/>
      <c r="M2951" s="56"/>
      <c r="N2951" s="56"/>
      <c r="O2951" s="50"/>
    </row>
    <row r="2952" spans="1:16" x14ac:dyDescent="0.2">
      <c r="A2952" s="48"/>
      <c r="B2952" s="54"/>
      <c r="C2952" s="47"/>
      <c r="D2952" s="35"/>
      <c r="E2952" s="47"/>
      <c r="F2952" s="47"/>
      <c r="G2952" s="48"/>
      <c r="H2952" s="48"/>
      <c r="I2952" s="47"/>
      <c r="J2952" s="35"/>
      <c r="K2952" s="47"/>
      <c r="L2952" s="52"/>
      <c r="M2952" s="56"/>
      <c r="N2952" s="56"/>
      <c r="O2952" s="50"/>
    </row>
    <row r="2953" spans="1:16" x14ac:dyDescent="0.2">
      <c r="A2953" s="48"/>
      <c r="B2953" s="54"/>
      <c r="C2953" s="47"/>
      <c r="D2953" s="35"/>
      <c r="E2953" s="47"/>
      <c r="F2953" s="47"/>
      <c r="G2953" s="48"/>
      <c r="H2953" s="48"/>
      <c r="I2953" s="47"/>
      <c r="J2953" s="35"/>
      <c r="K2953" s="47"/>
      <c r="L2953" s="49"/>
      <c r="M2953" s="49"/>
      <c r="N2953" s="49"/>
      <c r="O2953" s="50"/>
      <c r="P2953" s="21"/>
    </row>
    <row r="2954" spans="1:16" x14ac:dyDescent="0.2">
      <c r="A2954" s="48"/>
      <c r="B2954" s="54"/>
      <c r="C2954" s="47"/>
      <c r="D2954" s="35"/>
      <c r="E2954" s="47"/>
      <c r="F2954" s="47"/>
      <c r="G2954" s="47"/>
      <c r="H2954" s="48"/>
      <c r="I2954" s="47"/>
      <c r="J2954" s="35"/>
      <c r="K2954" s="47"/>
      <c r="L2954" s="49"/>
      <c r="M2954" s="49"/>
      <c r="N2954" s="49"/>
      <c r="O2954" s="50"/>
      <c r="P2954" s="21"/>
    </row>
    <row r="2955" spans="1:16" x14ac:dyDescent="0.2">
      <c r="A2955" s="48"/>
      <c r="B2955" s="54"/>
      <c r="C2955" s="47"/>
      <c r="D2955" s="35"/>
      <c r="E2955" s="47"/>
      <c r="F2955" s="47"/>
      <c r="G2955" s="47"/>
      <c r="H2955" s="48"/>
      <c r="I2955" s="47"/>
      <c r="J2955" s="35"/>
      <c r="K2955" s="47"/>
      <c r="L2955" s="49"/>
      <c r="M2955" s="49"/>
      <c r="N2955" s="49"/>
      <c r="O2955" s="50"/>
      <c r="P2955" s="21"/>
    </row>
    <row r="2956" spans="1:16" x14ac:dyDescent="0.2">
      <c r="A2956" s="48"/>
      <c r="B2956" s="54"/>
      <c r="C2956" s="47"/>
      <c r="D2956" s="35"/>
      <c r="E2956" s="47"/>
      <c r="F2956" s="47"/>
      <c r="G2956" s="47"/>
      <c r="H2956" s="48"/>
      <c r="I2956" s="47"/>
      <c r="J2956" s="35"/>
      <c r="K2956" s="35"/>
      <c r="L2956" s="49"/>
      <c r="M2956" s="49"/>
      <c r="N2956" s="49"/>
      <c r="O2956" s="50"/>
      <c r="P2956" s="21"/>
    </row>
    <row r="2957" spans="1:16" x14ac:dyDescent="0.2">
      <c r="A2957" s="48"/>
      <c r="B2957" s="54"/>
      <c r="C2957" s="47"/>
      <c r="D2957" s="35"/>
      <c r="E2957" s="47"/>
      <c r="F2957" s="35"/>
      <c r="G2957" s="47"/>
      <c r="H2957" s="48"/>
      <c r="I2957" s="47"/>
      <c r="J2957" s="35"/>
      <c r="K2957" s="47"/>
      <c r="L2957" s="49"/>
      <c r="M2957" s="49"/>
      <c r="N2957" s="49"/>
      <c r="O2957" s="50"/>
      <c r="P2957" s="21"/>
    </row>
    <row r="2958" spans="1:16" x14ac:dyDescent="0.2">
      <c r="A2958" s="51"/>
      <c r="B2958" s="58"/>
      <c r="C2958" s="59"/>
      <c r="D2958" s="50"/>
      <c r="E2958" s="50"/>
      <c r="F2958" s="50"/>
      <c r="G2958" s="47"/>
      <c r="H2958" s="48"/>
      <c r="I2958" s="47"/>
      <c r="J2958" s="35"/>
      <c r="K2958" s="47"/>
      <c r="L2958" s="50"/>
      <c r="M2958" s="50"/>
      <c r="N2958" s="50"/>
      <c r="O2958" s="50"/>
    </row>
    <row r="2959" spans="1:16" x14ac:dyDescent="0.2">
      <c r="A2959" s="51"/>
      <c r="B2959" s="58"/>
      <c r="C2959" s="59"/>
      <c r="D2959" s="50"/>
      <c r="E2959" s="50"/>
      <c r="F2959" s="35"/>
      <c r="G2959" s="35"/>
      <c r="H2959" s="35"/>
      <c r="I2959" s="47"/>
      <c r="J2959" s="35"/>
      <c r="K2959" s="47"/>
      <c r="L2959" s="50"/>
      <c r="M2959" s="50"/>
      <c r="N2959" s="50"/>
      <c r="O2959" s="50"/>
    </row>
    <row r="2960" spans="1:16" ht="15" x14ac:dyDescent="0.2">
      <c r="A2960" s="57"/>
      <c r="B2960" s="60"/>
      <c r="C2960" s="63"/>
      <c r="D2960" s="53"/>
      <c r="E2960" s="53"/>
      <c r="F2960" s="148"/>
      <c r="G2960" s="148"/>
      <c r="H2960" s="57"/>
      <c r="I2960" s="57"/>
      <c r="J2960" s="57"/>
      <c r="K2960" s="57"/>
      <c r="L2960" s="56"/>
      <c r="M2960" s="56"/>
      <c r="N2960" s="56"/>
      <c r="O2960" s="50"/>
    </row>
    <row r="2961" spans="1:16" x14ac:dyDescent="0.2">
      <c r="A2961" s="149"/>
      <c r="B2961" s="149"/>
      <c r="C2961" s="149"/>
      <c r="D2961" s="149"/>
      <c r="E2961" s="149"/>
      <c r="F2961" s="50"/>
      <c r="G2961" s="149"/>
      <c r="H2961" s="149"/>
      <c r="I2961" s="149"/>
      <c r="J2961" s="149"/>
      <c r="K2961" s="149"/>
      <c r="L2961" s="61"/>
      <c r="M2961" s="61"/>
      <c r="N2961" s="49"/>
      <c r="O2961" s="50"/>
    </row>
    <row r="2962" spans="1:16" x14ac:dyDescent="0.2">
      <c r="A2962" s="35"/>
      <c r="B2962" s="47"/>
      <c r="C2962" s="35"/>
      <c r="D2962" s="35"/>
      <c r="E2962" s="35"/>
      <c r="F2962" s="35"/>
      <c r="G2962" s="34"/>
      <c r="H2962" s="34"/>
      <c r="I2962" s="47"/>
      <c r="J2962" s="35"/>
      <c r="K2962" s="47"/>
      <c r="L2962" s="49"/>
      <c r="M2962" s="49"/>
      <c r="N2962" s="49"/>
      <c r="O2962" s="50"/>
      <c r="P2962" s="21"/>
    </row>
    <row r="2963" spans="1:16" x14ac:dyDescent="0.2">
      <c r="A2963" s="35"/>
      <c r="B2963" s="47"/>
      <c r="C2963" s="47"/>
      <c r="D2963" s="35"/>
      <c r="E2963" s="47"/>
      <c r="F2963" s="35"/>
      <c r="G2963" s="50"/>
      <c r="H2963" s="50"/>
      <c r="I2963" s="47"/>
      <c r="J2963" s="35"/>
      <c r="K2963" s="47"/>
      <c r="L2963" s="49"/>
      <c r="M2963" s="49"/>
      <c r="N2963" s="49"/>
      <c r="O2963" s="51"/>
      <c r="P2963" s="21"/>
    </row>
    <row r="2964" spans="1:16" x14ac:dyDescent="0.2">
      <c r="A2964" s="35"/>
      <c r="B2964" s="47"/>
      <c r="C2964" s="47"/>
      <c r="D2964" s="35"/>
      <c r="E2964" s="47"/>
      <c r="F2964" s="35"/>
      <c r="G2964" s="50"/>
      <c r="H2964" s="50"/>
      <c r="I2964" s="47"/>
      <c r="J2964" s="35"/>
      <c r="K2964" s="47"/>
      <c r="L2964" s="49"/>
      <c r="M2964" s="49"/>
      <c r="N2964" s="49"/>
      <c r="O2964" s="51"/>
      <c r="P2964" s="21"/>
    </row>
    <row r="2965" spans="1:16" x14ac:dyDescent="0.2">
      <c r="A2965" s="35"/>
      <c r="B2965" s="47"/>
      <c r="C2965" s="47"/>
      <c r="D2965" s="35"/>
      <c r="E2965" s="47"/>
      <c r="F2965" s="35"/>
      <c r="G2965" s="34"/>
      <c r="H2965" s="34"/>
      <c r="I2965" s="47"/>
      <c r="J2965" s="35"/>
      <c r="K2965" s="47"/>
      <c r="L2965" s="49"/>
      <c r="M2965" s="49"/>
      <c r="N2965" s="49"/>
      <c r="O2965" s="51"/>
      <c r="P2965" s="21"/>
    </row>
    <row r="2966" spans="1:16" x14ac:dyDescent="0.2">
      <c r="A2966" s="35"/>
      <c r="B2966" s="47"/>
      <c r="C2966" s="47"/>
      <c r="D2966" s="35"/>
      <c r="E2966" s="47"/>
      <c r="F2966" s="35"/>
      <c r="G2966" s="34"/>
      <c r="H2966" s="34"/>
      <c r="I2966" s="47"/>
      <c r="J2966" s="35"/>
      <c r="K2966" s="47"/>
      <c r="L2966" s="49"/>
      <c r="M2966" s="49"/>
      <c r="N2966" s="49"/>
      <c r="O2966" s="51"/>
      <c r="P2966" s="21"/>
    </row>
    <row r="2967" spans="1:16" x14ac:dyDescent="0.2">
      <c r="A2967" s="35"/>
      <c r="B2967" s="47"/>
      <c r="C2967" s="47"/>
      <c r="D2967" s="35"/>
      <c r="E2967" s="47"/>
      <c r="F2967" s="35"/>
      <c r="G2967" s="34"/>
      <c r="H2967" s="34"/>
      <c r="I2967" s="47"/>
      <c r="J2967" s="35"/>
      <c r="K2967" s="47"/>
      <c r="L2967" s="49"/>
      <c r="M2967" s="49"/>
      <c r="N2967" s="49"/>
      <c r="O2967" s="51"/>
      <c r="P2967" s="21"/>
    </row>
    <row r="2968" spans="1:16" x14ac:dyDescent="0.2">
      <c r="A2968" s="35"/>
      <c r="B2968" s="47"/>
      <c r="C2968" s="47"/>
      <c r="D2968" s="35"/>
      <c r="E2968" s="47"/>
      <c r="F2968" s="50"/>
      <c r="G2968" s="34"/>
      <c r="H2968" s="34"/>
      <c r="I2968" s="47"/>
      <c r="J2968" s="35"/>
      <c r="K2968" s="47"/>
      <c r="L2968" s="49"/>
      <c r="M2968" s="49"/>
      <c r="N2968" s="49"/>
      <c r="O2968" s="51"/>
      <c r="P2968" s="21"/>
    </row>
    <row r="2969" spans="1:16" x14ac:dyDescent="0.2">
      <c r="A2969" s="35"/>
      <c r="B2969" s="47"/>
      <c r="C2969" s="47"/>
      <c r="D2969" s="35"/>
      <c r="E2969" s="47"/>
      <c r="F2969" s="50"/>
      <c r="G2969" s="34"/>
      <c r="H2969" s="34"/>
      <c r="I2969" s="47"/>
      <c r="J2969" s="35"/>
      <c r="K2969" s="47"/>
      <c r="L2969" s="49"/>
      <c r="M2969" s="49"/>
      <c r="N2969" s="49"/>
      <c r="O2969" s="51"/>
      <c r="P2969" s="21"/>
    </row>
    <row r="2970" spans="1:16" x14ac:dyDescent="0.2">
      <c r="A2970" s="35"/>
      <c r="B2970" s="47"/>
      <c r="C2970" s="47"/>
      <c r="D2970" s="35"/>
      <c r="E2970" s="47"/>
      <c r="F2970" s="50"/>
      <c r="G2970" s="34"/>
      <c r="H2970" s="34"/>
      <c r="I2970" s="47"/>
      <c r="J2970" s="35"/>
      <c r="K2970" s="47"/>
      <c r="L2970" s="52"/>
      <c r="M2970" s="52"/>
      <c r="N2970" s="52"/>
      <c r="O2970" s="51"/>
      <c r="P2970" s="21"/>
    </row>
    <row r="2971" spans="1:16" x14ac:dyDescent="0.2">
      <c r="A2971" s="35"/>
      <c r="B2971" s="47"/>
      <c r="C2971" s="47"/>
      <c r="D2971" s="35"/>
      <c r="E2971" s="47"/>
      <c r="F2971" s="35"/>
      <c r="G2971" s="34"/>
      <c r="H2971" s="34"/>
      <c r="I2971" s="47"/>
      <c r="J2971" s="35"/>
      <c r="K2971" s="47"/>
      <c r="L2971" s="49"/>
      <c r="M2971" s="49"/>
      <c r="N2971" s="49"/>
      <c r="O2971" s="51"/>
      <c r="P2971" s="21"/>
    </row>
    <row r="2972" spans="1:16" x14ac:dyDescent="0.2">
      <c r="A2972" s="35"/>
      <c r="B2972" s="47"/>
      <c r="C2972" s="47"/>
      <c r="D2972" s="35"/>
      <c r="E2972" s="47"/>
      <c r="F2972" s="35"/>
      <c r="G2972" s="34"/>
      <c r="H2972" s="34"/>
      <c r="I2972" s="47"/>
      <c r="J2972" s="35"/>
      <c r="K2972" s="47"/>
      <c r="L2972" s="52"/>
      <c r="M2972" s="52"/>
      <c r="N2972" s="52"/>
      <c r="O2972" s="51"/>
      <c r="P2972" s="21"/>
    </row>
    <row r="2973" spans="1:16" x14ac:dyDescent="0.2">
      <c r="A2973" s="35"/>
      <c r="B2973" s="47"/>
      <c r="C2973" s="47"/>
      <c r="D2973" s="35"/>
      <c r="E2973" s="47"/>
      <c r="F2973" s="35"/>
      <c r="G2973" s="35"/>
      <c r="H2973" s="35"/>
      <c r="I2973" s="47"/>
      <c r="J2973" s="35"/>
      <c r="K2973" s="47"/>
      <c r="L2973" s="52"/>
      <c r="M2973" s="52"/>
      <c r="N2973" s="52"/>
      <c r="O2973" s="51"/>
      <c r="P2973" s="21"/>
    </row>
    <row r="2974" spans="1:16" x14ac:dyDescent="0.2">
      <c r="A2974" s="35"/>
      <c r="B2974" s="47"/>
      <c r="C2974" s="47"/>
      <c r="D2974" s="35"/>
      <c r="E2974" s="47"/>
      <c r="F2974" s="35"/>
      <c r="G2974" s="34"/>
      <c r="H2974" s="34"/>
      <c r="I2974" s="47"/>
      <c r="J2974" s="35"/>
      <c r="K2974" s="47"/>
      <c r="L2974" s="49"/>
      <c r="M2974" s="49"/>
      <c r="N2974" s="49"/>
      <c r="O2974" s="50"/>
      <c r="P2974" s="21"/>
    </row>
    <row r="2975" spans="1:16" x14ac:dyDescent="0.2">
      <c r="A2975" s="35"/>
      <c r="B2975" s="47"/>
      <c r="C2975" s="47"/>
      <c r="D2975" s="35"/>
      <c r="E2975" s="47"/>
      <c r="F2975" s="53"/>
      <c r="G2975" s="34"/>
      <c r="H2975" s="34"/>
      <c r="I2975" s="47"/>
      <c r="J2975" s="35"/>
      <c r="K2975" s="47"/>
      <c r="L2975" s="49"/>
      <c r="M2975" s="49"/>
      <c r="N2975" s="49"/>
      <c r="O2975" s="50"/>
      <c r="P2975" s="21"/>
    </row>
    <row r="2976" spans="1:16" x14ac:dyDescent="0.2">
      <c r="A2976" s="35"/>
      <c r="B2976" s="47"/>
      <c r="C2976" s="47"/>
      <c r="D2976" s="35"/>
      <c r="E2976" s="47"/>
      <c r="F2976" s="53"/>
      <c r="G2976" s="35"/>
      <c r="H2976" s="35"/>
      <c r="I2976" s="47"/>
      <c r="J2976" s="35"/>
      <c r="K2976" s="47"/>
      <c r="L2976" s="49"/>
      <c r="M2976" s="49"/>
      <c r="N2976" s="49"/>
      <c r="O2976" s="50"/>
      <c r="P2976" s="21"/>
    </row>
    <row r="2977" spans="1:16" x14ac:dyDescent="0.2">
      <c r="A2977" s="48"/>
      <c r="B2977" s="54"/>
      <c r="C2977" s="47"/>
      <c r="D2977" s="35"/>
      <c r="E2977" s="47"/>
      <c r="F2977" s="53"/>
      <c r="G2977" s="35"/>
      <c r="H2977" s="35"/>
      <c r="I2977" s="47"/>
      <c r="J2977" s="35"/>
      <c r="K2977" s="47"/>
      <c r="L2977" s="49"/>
      <c r="M2977" s="49"/>
      <c r="N2977" s="49"/>
      <c r="O2977" s="50"/>
      <c r="P2977" s="21"/>
    </row>
    <row r="2978" spans="1:16" x14ac:dyDescent="0.2">
      <c r="A2978" s="48"/>
      <c r="B2978" s="54"/>
      <c r="C2978" s="47"/>
      <c r="D2978" s="35"/>
      <c r="E2978" s="47"/>
      <c r="F2978" s="53"/>
      <c r="G2978" s="35"/>
      <c r="H2978" s="55"/>
      <c r="I2978" s="47"/>
      <c r="J2978" s="35"/>
      <c r="K2978" s="47"/>
      <c r="L2978" s="50"/>
      <c r="M2978" s="52"/>
      <c r="N2978" s="52"/>
      <c r="O2978" s="50"/>
    </row>
    <row r="2979" spans="1:16" x14ac:dyDescent="0.2">
      <c r="A2979" s="48"/>
      <c r="B2979" s="54"/>
      <c r="C2979" s="47"/>
      <c r="D2979" s="35"/>
      <c r="E2979" s="47"/>
      <c r="F2979" s="53"/>
      <c r="G2979" s="48"/>
      <c r="H2979" s="48"/>
      <c r="I2979" s="47"/>
      <c r="J2979" s="35"/>
      <c r="K2979" s="47"/>
      <c r="L2979" s="50"/>
      <c r="M2979" s="56"/>
      <c r="N2979" s="56"/>
      <c r="O2979" s="50"/>
    </row>
    <row r="2980" spans="1:16" x14ac:dyDescent="0.2">
      <c r="A2980" s="48"/>
      <c r="B2980" s="54"/>
      <c r="C2980" s="47"/>
      <c r="D2980" s="35"/>
      <c r="E2980" s="47"/>
      <c r="F2980" s="50"/>
      <c r="G2980" s="48"/>
      <c r="H2980" s="48"/>
      <c r="I2980" s="47"/>
      <c r="J2980" s="35"/>
      <c r="K2980" s="47"/>
      <c r="L2980" s="50"/>
      <c r="M2980" s="56"/>
      <c r="N2980" s="56"/>
      <c r="O2980" s="50"/>
    </row>
    <row r="2981" spans="1:16" x14ac:dyDescent="0.2">
      <c r="A2981" s="48"/>
      <c r="B2981" s="54"/>
      <c r="C2981" s="47"/>
      <c r="D2981" s="35"/>
      <c r="E2981" s="47"/>
      <c r="F2981" s="50"/>
      <c r="G2981" s="48"/>
      <c r="H2981" s="48"/>
      <c r="I2981" s="47"/>
      <c r="J2981" s="35"/>
      <c r="K2981" s="47"/>
      <c r="L2981" s="56"/>
      <c r="M2981" s="56"/>
      <c r="N2981" s="56"/>
      <c r="O2981" s="50"/>
    </row>
    <row r="2982" spans="1:16" x14ac:dyDescent="0.2">
      <c r="A2982" s="48"/>
      <c r="B2982" s="54"/>
      <c r="C2982" s="47"/>
      <c r="D2982" s="35"/>
      <c r="E2982" s="47"/>
      <c r="F2982" s="50"/>
      <c r="G2982" s="48"/>
      <c r="H2982" s="48"/>
      <c r="I2982" s="47"/>
      <c r="J2982" s="35"/>
      <c r="K2982" s="47"/>
      <c r="L2982" s="56"/>
      <c r="M2982" s="56"/>
      <c r="N2982" s="56"/>
      <c r="O2982" s="50"/>
    </row>
    <row r="2983" spans="1:16" x14ac:dyDescent="0.2">
      <c r="A2983" s="48"/>
      <c r="B2983" s="54"/>
      <c r="C2983" s="47"/>
      <c r="D2983" s="35"/>
      <c r="E2983" s="47"/>
      <c r="F2983" s="50"/>
      <c r="G2983" s="48"/>
      <c r="H2983" s="48"/>
      <c r="I2983" s="47"/>
      <c r="J2983" s="35"/>
      <c r="K2983" s="47"/>
      <c r="L2983" s="56"/>
      <c r="M2983" s="56"/>
      <c r="N2983" s="56"/>
      <c r="O2983" s="50"/>
    </row>
    <row r="2984" spans="1:16" x14ac:dyDescent="0.2">
      <c r="A2984" s="48"/>
      <c r="B2984" s="54"/>
      <c r="C2984" s="47"/>
      <c r="D2984" s="35"/>
      <c r="E2984" s="47"/>
      <c r="F2984" s="47"/>
      <c r="G2984" s="48"/>
      <c r="H2984" s="48"/>
      <c r="I2984" s="47"/>
      <c r="J2984" s="35"/>
      <c r="K2984" s="47"/>
      <c r="L2984" s="56"/>
      <c r="M2984" s="56"/>
      <c r="N2984" s="56"/>
      <c r="O2984" s="50"/>
    </row>
    <row r="2985" spans="1:16" x14ac:dyDescent="0.2">
      <c r="A2985" s="48"/>
      <c r="B2985" s="54"/>
      <c r="C2985" s="47"/>
      <c r="D2985" s="35"/>
      <c r="E2985" s="47"/>
      <c r="F2985" s="47"/>
      <c r="G2985" s="48"/>
      <c r="H2985" s="48"/>
      <c r="I2985" s="47"/>
      <c r="J2985" s="35"/>
      <c r="K2985" s="47"/>
      <c r="L2985" s="52"/>
      <c r="M2985" s="56"/>
      <c r="N2985" s="56"/>
      <c r="O2985" s="50"/>
    </row>
    <row r="2986" spans="1:16" x14ac:dyDescent="0.2">
      <c r="A2986" s="48"/>
      <c r="B2986" s="54"/>
      <c r="C2986" s="47"/>
      <c r="D2986" s="35"/>
      <c r="E2986" s="47"/>
      <c r="F2986" s="47"/>
      <c r="G2986" s="48"/>
      <c r="H2986" s="48"/>
      <c r="I2986" s="47"/>
      <c r="J2986" s="35"/>
      <c r="K2986" s="47"/>
      <c r="L2986" s="49"/>
      <c r="M2986" s="49"/>
      <c r="N2986" s="49"/>
      <c r="O2986" s="50"/>
      <c r="P2986" s="21"/>
    </row>
    <row r="2987" spans="1:16" x14ac:dyDescent="0.2">
      <c r="A2987" s="48"/>
      <c r="B2987" s="54"/>
      <c r="C2987" s="47"/>
      <c r="D2987" s="35"/>
      <c r="E2987" s="47"/>
      <c r="F2987" s="47"/>
      <c r="G2987" s="47"/>
      <c r="H2987" s="48"/>
      <c r="I2987" s="47"/>
      <c r="J2987" s="35"/>
      <c r="K2987" s="47"/>
      <c r="L2987" s="49"/>
      <c r="M2987" s="49"/>
      <c r="N2987" s="49"/>
      <c r="O2987" s="50"/>
      <c r="P2987" s="21"/>
    </row>
    <row r="2988" spans="1:16" x14ac:dyDescent="0.2">
      <c r="A2988" s="48"/>
      <c r="B2988" s="54"/>
      <c r="C2988" s="47"/>
      <c r="D2988" s="35"/>
      <c r="E2988" s="47"/>
      <c r="F2988" s="47"/>
      <c r="G2988" s="47"/>
      <c r="H2988" s="48"/>
      <c r="I2988" s="47"/>
      <c r="J2988" s="35"/>
      <c r="K2988" s="47"/>
      <c r="L2988" s="49"/>
      <c r="M2988" s="49"/>
      <c r="N2988" s="49"/>
      <c r="O2988" s="50"/>
      <c r="P2988" s="21"/>
    </row>
    <row r="2989" spans="1:16" x14ac:dyDescent="0.2">
      <c r="A2989" s="48"/>
      <c r="B2989" s="54"/>
      <c r="C2989" s="47"/>
      <c r="D2989" s="35"/>
      <c r="E2989" s="47"/>
      <c r="F2989" s="47"/>
      <c r="G2989" s="47"/>
      <c r="H2989" s="48"/>
      <c r="I2989" s="47"/>
      <c r="J2989" s="35"/>
      <c r="K2989" s="35"/>
      <c r="L2989" s="49"/>
      <c r="M2989" s="49"/>
      <c r="N2989" s="49"/>
      <c r="O2989" s="50"/>
      <c r="P2989" s="21"/>
    </row>
    <row r="2990" spans="1:16" x14ac:dyDescent="0.2">
      <c r="A2990" s="48"/>
      <c r="B2990" s="54"/>
      <c r="C2990" s="47"/>
      <c r="D2990" s="35"/>
      <c r="E2990" s="47"/>
      <c r="F2990" s="35"/>
      <c r="G2990" s="47"/>
      <c r="H2990" s="48"/>
      <c r="I2990" s="47"/>
      <c r="J2990" s="35"/>
      <c r="K2990" s="47"/>
      <c r="L2990" s="49"/>
      <c r="M2990" s="49"/>
      <c r="N2990" s="49"/>
      <c r="O2990" s="50"/>
      <c r="P2990" s="21"/>
    </row>
    <row r="2991" spans="1:16" x14ac:dyDescent="0.2">
      <c r="A2991" s="51"/>
      <c r="B2991" s="58"/>
      <c r="C2991" s="59"/>
      <c r="D2991" s="50"/>
      <c r="E2991" s="50"/>
      <c r="F2991" s="50"/>
      <c r="G2991" s="47"/>
      <c r="H2991" s="48"/>
      <c r="I2991" s="47"/>
      <c r="J2991" s="35"/>
      <c r="K2991" s="47"/>
      <c r="L2991" s="50"/>
      <c r="M2991" s="50"/>
      <c r="N2991" s="50"/>
      <c r="O2991" s="50"/>
    </row>
    <row r="2992" spans="1:16" x14ac:dyDescent="0.2">
      <c r="A2992" s="51"/>
      <c r="B2992" s="58"/>
      <c r="C2992" s="59"/>
      <c r="D2992" s="50"/>
      <c r="E2992" s="50"/>
      <c r="F2992" s="35"/>
      <c r="G2992" s="35"/>
      <c r="H2992" s="35"/>
      <c r="I2992" s="47"/>
      <c r="J2992" s="35"/>
      <c r="K2992" s="47"/>
      <c r="L2992" s="50"/>
      <c r="M2992" s="50"/>
      <c r="N2992" s="50"/>
      <c r="O2992" s="50"/>
    </row>
    <row r="2993" spans="1:16" x14ac:dyDescent="0.2">
      <c r="A2993" s="51"/>
      <c r="B2993" s="58"/>
      <c r="C2993" s="59"/>
      <c r="D2993" s="50"/>
      <c r="E2993" s="50"/>
      <c r="F2993" s="50"/>
      <c r="G2993" s="50"/>
      <c r="H2993" s="59"/>
      <c r="I2993" s="50"/>
      <c r="J2993" s="50"/>
      <c r="K2993" s="50"/>
      <c r="L2993" s="50"/>
      <c r="M2993" s="50"/>
      <c r="N2993" s="50"/>
      <c r="O2993" s="50"/>
    </row>
    <row r="2994" spans="1:16" ht="15" x14ac:dyDescent="0.2">
      <c r="A2994" s="57"/>
      <c r="B2994" s="60"/>
      <c r="C2994" s="63"/>
      <c r="D2994" s="53"/>
      <c r="E2994" s="53"/>
      <c r="F2994" s="148"/>
      <c r="G2994" s="148"/>
      <c r="H2994" s="57"/>
      <c r="I2994" s="57"/>
      <c r="J2994" s="57"/>
      <c r="K2994" s="57"/>
      <c r="L2994" s="56"/>
      <c r="M2994" s="56"/>
      <c r="N2994" s="56"/>
      <c r="O2994" s="50"/>
    </row>
    <row r="2995" spans="1:16" x14ac:dyDescent="0.2">
      <c r="A2995" s="149"/>
      <c r="B2995" s="149"/>
      <c r="C2995" s="149"/>
      <c r="D2995" s="149"/>
      <c r="E2995" s="149"/>
      <c r="F2995" s="50"/>
      <c r="G2995" s="149"/>
      <c r="H2995" s="149"/>
      <c r="I2995" s="149"/>
      <c r="J2995" s="149"/>
      <c r="K2995" s="149"/>
      <c r="L2995" s="61"/>
      <c r="M2995" s="61"/>
      <c r="N2995" s="49"/>
      <c r="O2995" s="50"/>
    </row>
    <row r="2996" spans="1:16" x14ac:dyDescent="0.2">
      <c r="A2996" s="35"/>
      <c r="B2996" s="47"/>
      <c r="C2996" s="35"/>
      <c r="D2996" s="35"/>
      <c r="E2996" s="35"/>
      <c r="F2996" s="35"/>
      <c r="G2996" s="34"/>
      <c r="H2996" s="34"/>
      <c r="I2996" s="47"/>
      <c r="J2996" s="35"/>
      <c r="K2996" s="47"/>
      <c r="L2996" s="49"/>
      <c r="M2996" s="49"/>
      <c r="N2996" s="49"/>
      <c r="O2996" s="50"/>
      <c r="P2996" s="21"/>
    </row>
    <row r="2997" spans="1:16" x14ac:dyDescent="0.2">
      <c r="A2997" s="35"/>
      <c r="B2997" s="47"/>
      <c r="C2997" s="47"/>
      <c r="D2997" s="35"/>
      <c r="E2997" s="47"/>
      <c r="F2997" s="35"/>
      <c r="G2997" s="50"/>
      <c r="H2997" s="50"/>
      <c r="I2997" s="47"/>
      <c r="J2997" s="35"/>
      <c r="K2997" s="47"/>
      <c r="L2997" s="49"/>
      <c r="M2997" s="49"/>
      <c r="N2997" s="49"/>
      <c r="O2997" s="51"/>
      <c r="P2997" s="21"/>
    </row>
    <row r="2998" spans="1:16" x14ac:dyDescent="0.2">
      <c r="A2998" s="35"/>
      <c r="B2998" s="47"/>
      <c r="C2998" s="47"/>
      <c r="D2998" s="35"/>
      <c r="E2998" s="47"/>
      <c r="F2998" s="35"/>
      <c r="G2998" s="50"/>
      <c r="H2998" s="50"/>
      <c r="I2998" s="47"/>
      <c r="J2998" s="35"/>
      <c r="K2998" s="47"/>
      <c r="L2998" s="49"/>
      <c r="M2998" s="49"/>
      <c r="N2998" s="49"/>
      <c r="O2998" s="51"/>
      <c r="P2998" s="21"/>
    </row>
    <row r="2999" spans="1:16" x14ac:dyDescent="0.2">
      <c r="A2999" s="35"/>
      <c r="B2999" s="47"/>
      <c r="C2999" s="47"/>
      <c r="D2999" s="35"/>
      <c r="E2999" s="47"/>
      <c r="F2999" s="35"/>
      <c r="G2999" s="34"/>
      <c r="H2999" s="34"/>
      <c r="I2999" s="47"/>
      <c r="J2999" s="35"/>
      <c r="K2999" s="47"/>
      <c r="L2999" s="49"/>
      <c r="M2999" s="49"/>
      <c r="N2999" s="49"/>
      <c r="O2999" s="51"/>
      <c r="P2999" s="21"/>
    </row>
    <row r="3000" spans="1:16" x14ac:dyDescent="0.2">
      <c r="A3000" s="35"/>
      <c r="B3000" s="47"/>
      <c r="C3000" s="47"/>
      <c r="D3000" s="35"/>
      <c r="E3000" s="47"/>
      <c r="F3000" s="35"/>
      <c r="G3000" s="34"/>
      <c r="H3000" s="34"/>
      <c r="I3000" s="47"/>
      <c r="J3000" s="35"/>
      <c r="K3000" s="47"/>
      <c r="L3000" s="49"/>
      <c r="M3000" s="49"/>
      <c r="N3000" s="49"/>
      <c r="O3000" s="51"/>
      <c r="P3000" s="21"/>
    </row>
    <row r="3001" spans="1:16" x14ac:dyDescent="0.2">
      <c r="A3001" s="35"/>
      <c r="B3001" s="47"/>
      <c r="C3001" s="47"/>
      <c r="D3001" s="35"/>
      <c r="E3001" s="47"/>
      <c r="F3001" s="35"/>
      <c r="G3001" s="34"/>
      <c r="H3001" s="34"/>
      <c r="I3001" s="47"/>
      <c r="J3001" s="35"/>
      <c r="K3001" s="47"/>
      <c r="L3001" s="49"/>
      <c r="M3001" s="49"/>
      <c r="N3001" s="49"/>
      <c r="O3001" s="51"/>
      <c r="P3001" s="21"/>
    </row>
    <row r="3002" spans="1:16" x14ac:dyDescent="0.2">
      <c r="A3002" s="35"/>
      <c r="B3002" s="47"/>
      <c r="C3002" s="47"/>
      <c r="D3002" s="35"/>
      <c r="E3002" s="47"/>
      <c r="F3002" s="50"/>
      <c r="G3002" s="34"/>
      <c r="H3002" s="34"/>
      <c r="I3002" s="47"/>
      <c r="J3002" s="35"/>
      <c r="K3002" s="47"/>
      <c r="L3002" s="49"/>
      <c r="M3002" s="49"/>
      <c r="N3002" s="49"/>
      <c r="O3002" s="51"/>
      <c r="P3002" s="21"/>
    </row>
    <row r="3003" spans="1:16" x14ac:dyDescent="0.2">
      <c r="A3003" s="35"/>
      <c r="B3003" s="47"/>
      <c r="C3003" s="47"/>
      <c r="D3003" s="35"/>
      <c r="E3003" s="47"/>
      <c r="F3003" s="50"/>
      <c r="G3003" s="34"/>
      <c r="H3003" s="34"/>
      <c r="I3003" s="47"/>
      <c r="J3003" s="35"/>
      <c r="K3003" s="47"/>
      <c r="L3003" s="49"/>
      <c r="M3003" s="49"/>
      <c r="N3003" s="49"/>
      <c r="O3003" s="51"/>
      <c r="P3003" s="21"/>
    </row>
    <row r="3004" spans="1:16" x14ac:dyDescent="0.2">
      <c r="A3004" s="35"/>
      <c r="B3004" s="47"/>
      <c r="C3004" s="47"/>
      <c r="D3004" s="35"/>
      <c r="E3004" s="47"/>
      <c r="F3004" s="50"/>
      <c r="G3004" s="34"/>
      <c r="H3004" s="34"/>
      <c r="I3004" s="47"/>
      <c r="J3004" s="35"/>
      <c r="K3004" s="47"/>
      <c r="L3004" s="52"/>
      <c r="M3004" s="52"/>
      <c r="N3004" s="52"/>
      <c r="O3004" s="51"/>
      <c r="P3004" s="21"/>
    </row>
    <row r="3005" spans="1:16" x14ac:dyDescent="0.2">
      <c r="A3005" s="35"/>
      <c r="B3005" s="47"/>
      <c r="C3005" s="47"/>
      <c r="D3005" s="35"/>
      <c r="E3005" s="47"/>
      <c r="F3005" s="35"/>
      <c r="G3005" s="34"/>
      <c r="H3005" s="34"/>
      <c r="I3005" s="47"/>
      <c r="J3005" s="35"/>
      <c r="K3005" s="47"/>
      <c r="L3005" s="49"/>
      <c r="M3005" s="49"/>
      <c r="N3005" s="49"/>
      <c r="O3005" s="51"/>
      <c r="P3005" s="21"/>
    </row>
    <row r="3006" spans="1:16" x14ac:dyDescent="0.2">
      <c r="A3006" s="35"/>
      <c r="B3006" s="47"/>
      <c r="C3006" s="47"/>
      <c r="D3006" s="35"/>
      <c r="E3006" s="47"/>
      <c r="F3006" s="35"/>
      <c r="G3006" s="34"/>
      <c r="H3006" s="34"/>
      <c r="I3006" s="47"/>
      <c r="J3006" s="35"/>
      <c r="K3006" s="47"/>
      <c r="L3006" s="52"/>
      <c r="M3006" s="52"/>
      <c r="N3006" s="52"/>
      <c r="O3006" s="51"/>
      <c r="P3006" s="21"/>
    </row>
    <row r="3007" spans="1:16" x14ac:dyDescent="0.2">
      <c r="A3007" s="35"/>
      <c r="B3007" s="47"/>
      <c r="C3007" s="47"/>
      <c r="D3007" s="35"/>
      <c r="E3007" s="47"/>
      <c r="F3007" s="35"/>
      <c r="G3007" s="35"/>
      <c r="H3007" s="35"/>
      <c r="I3007" s="47"/>
      <c r="J3007" s="35"/>
      <c r="K3007" s="47"/>
      <c r="L3007" s="52"/>
      <c r="M3007" s="52"/>
      <c r="N3007" s="52"/>
      <c r="O3007" s="51"/>
      <c r="P3007" s="21"/>
    </row>
    <row r="3008" spans="1:16" x14ac:dyDescent="0.2">
      <c r="A3008" s="35"/>
      <c r="B3008" s="47"/>
      <c r="C3008" s="47"/>
      <c r="D3008" s="35"/>
      <c r="E3008" s="47"/>
      <c r="F3008" s="35"/>
      <c r="G3008" s="34"/>
      <c r="H3008" s="34"/>
      <c r="I3008" s="47"/>
      <c r="J3008" s="35"/>
      <c r="K3008" s="47"/>
      <c r="L3008" s="49"/>
      <c r="M3008" s="49"/>
      <c r="N3008" s="49"/>
      <c r="O3008" s="50"/>
      <c r="P3008" s="21"/>
    </row>
    <row r="3009" spans="1:16" x14ac:dyDescent="0.2">
      <c r="A3009" s="35"/>
      <c r="B3009" s="47"/>
      <c r="C3009" s="47"/>
      <c r="D3009" s="35"/>
      <c r="E3009" s="47"/>
      <c r="F3009" s="53"/>
      <c r="G3009" s="34"/>
      <c r="H3009" s="34"/>
      <c r="I3009" s="47"/>
      <c r="J3009" s="35"/>
      <c r="K3009" s="47"/>
      <c r="L3009" s="49"/>
      <c r="M3009" s="49"/>
      <c r="N3009" s="49"/>
      <c r="O3009" s="50"/>
      <c r="P3009" s="21"/>
    </row>
    <row r="3010" spans="1:16" x14ac:dyDescent="0.2">
      <c r="A3010" s="35"/>
      <c r="B3010" s="47"/>
      <c r="C3010" s="47"/>
      <c r="D3010" s="35"/>
      <c r="E3010" s="47"/>
      <c r="F3010" s="53"/>
      <c r="G3010" s="35"/>
      <c r="H3010" s="35"/>
      <c r="I3010" s="47"/>
      <c r="J3010" s="35"/>
      <c r="K3010" s="47"/>
      <c r="L3010" s="49"/>
      <c r="M3010" s="49"/>
      <c r="N3010" s="49"/>
      <c r="O3010" s="50"/>
      <c r="P3010" s="21"/>
    </row>
    <row r="3011" spans="1:16" x14ac:dyDescent="0.2">
      <c r="A3011" s="48"/>
      <c r="B3011" s="54"/>
      <c r="C3011" s="47"/>
      <c r="D3011" s="35"/>
      <c r="E3011" s="47"/>
      <c r="F3011" s="53"/>
      <c r="G3011" s="35"/>
      <c r="H3011" s="35"/>
      <c r="I3011" s="47"/>
      <c r="J3011" s="35"/>
      <c r="K3011" s="47"/>
      <c r="L3011" s="49"/>
      <c r="M3011" s="49"/>
      <c r="N3011" s="49"/>
      <c r="O3011" s="50"/>
      <c r="P3011" s="21"/>
    </row>
    <row r="3012" spans="1:16" x14ac:dyDescent="0.2">
      <c r="A3012" s="48"/>
      <c r="B3012" s="54"/>
      <c r="C3012" s="47"/>
      <c r="D3012" s="35"/>
      <c r="E3012" s="47"/>
      <c r="F3012" s="53"/>
      <c r="G3012" s="35"/>
      <c r="H3012" s="55"/>
      <c r="I3012" s="47"/>
      <c r="J3012" s="35"/>
      <c r="K3012" s="47"/>
      <c r="L3012" s="50"/>
      <c r="M3012" s="52"/>
      <c r="N3012" s="52"/>
      <c r="O3012" s="50"/>
    </row>
    <row r="3013" spans="1:16" x14ac:dyDescent="0.2">
      <c r="A3013" s="48"/>
      <c r="B3013" s="54"/>
      <c r="C3013" s="47"/>
      <c r="D3013" s="35"/>
      <c r="E3013" s="47"/>
      <c r="F3013" s="53"/>
      <c r="G3013" s="48"/>
      <c r="H3013" s="48"/>
      <c r="I3013" s="47"/>
      <c r="J3013" s="35"/>
      <c r="K3013" s="47"/>
      <c r="L3013" s="50"/>
      <c r="M3013" s="56"/>
      <c r="N3013" s="56"/>
      <c r="O3013" s="50"/>
    </row>
    <row r="3014" spans="1:16" x14ac:dyDescent="0.2">
      <c r="A3014" s="48"/>
      <c r="B3014" s="54"/>
      <c r="C3014" s="47"/>
      <c r="D3014" s="35"/>
      <c r="E3014" s="47"/>
      <c r="F3014" s="50"/>
      <c r="G3014" s="48"/>
      <c r="H3014" s="48"/>
      <c r="I3014" s="47"/>
      <c r="J3014" s="35"/>
      <c r="K3014" s="47"/>
      <c r="L3014" s="50"/>
      <c r="M3014" s="56"/>
      <c r="N3014" s="56"/>
      <c r="O3014" s="50"/>
    </row>
    <row r="3015" spans="1:16" x14ac:dyDescent="0.2">
      <c r="A3015" s="48"/>
      <c r="B3015" s="54"/>
      <c r="C3015" s="47"/>
      <c r="D3015" s="35"/>
      <c r="E3015" s="47"/>
      <c r="F3015" s="50"/>
      <c r="G3015" s="48"/>
      <c r="H3015" s="48"/>
      <c r="I3015" s="47"/>
      <c r="J3015" s="35"/>
      <c r="K3015" s="47"/>
      <c r="L3015" s="56"/>
      <c r="M3015" s="56"/>
      <c r="N3015" s="56"/>
      <c r="O3015" s="50"/>
    </row>
    <row r="3016" spans="1:16" x14ac:dyDescent="0.2">
      <c r="A3016" s="48"/>
      <c r="B3016" s="54"/>
      <c r="C3016" s="47"/>
      <c r="D3016" s="35"/>
      <c r="E3016" s="47"/>
      <c r="F3016" s="50"/>
      <c r="G3016" s="48"/>
      <c r="H3016" s="48"/>
      <c r="I3016" s="47"/>
      <c r="J3016" s="35"/>
      <c r="K3016" s="47"/>
      <c r="L3016" s="56"/>
      <c r="M3016" s="56"/>
      <c r="N3016" s="56"/>
      <c r="O3016" s="50"/>
    </row>
    <row r="3017" spans="1:16" x14ac:dyDescent="0.2">
      <c r="A3017" s="48"/>
      <c r="B3017" s="54"/>
      <c r="C3017" s="47"/>
      <c r="D3017" s="35"/>
      <c r="E3017" s="47"/>
      <c r="F3017" s="50"/>
      <c r="G3017" s="48"/>
      <c r="H3017" s="48"/>
      <c r="I3017" s="47"/>
      <c r="J3017" s="35"/>
      <c r="K3017" s="47"/>
      <c r="L3017" s="56"/>
      <c r="M3017" s="56"/>
      <c r="N3017" s="56"/>
      <c r="O3017" s="50"/>
    </row>
    <row r="3018" spans="1:16" x14ac:dyDescent="0.2">
      <c r="A3018" s="48"/>
      <c r="B3018" s="54"/>
      <c r="C3018" s="47"/>
      <c r="D3018" s="35"/>
      <c r="E3018" s="47"/>
      <c r="F3018" s="47"/>
      <c r="G3018" s="48"/>
      <c r="H3018" s="48"/>
      <c r="I3018" s="47"/>
      <c r="J3018" s="35"/>
      <c r="K3018" s="47"/>
      <c r="L3018" s="56"/>
      <c r="M3018" s="56"/>
      <c r="N3018" s="56"/>
      <c r="O3018" s="50"/>
    </row>
    <row r="3019" spans="1:16" x14ac:dyDescent="0.2">
      <c r="A3019" s="48"/>
      <c r="B3019" s="54"/>
      <c r="C3019" s="47"/>
      <c r="D3019" s="35"/>
      <c r="E3019" s="47"/>
      <c r="F3019" s="47"/>
      <c r="G3019" s="48"/>
      <c r="H3019" s="48"/>
      <c r="I3019" s="47"/>
      <c r="J3019" s="35"/>
      <c r="K3019" s="47"/>
      <c r="L3019" s="52"/>
      <c r="M3019" s="56"/>
      <c r="N3019" s="56"/>
      <c r="O3019" s="50"/>
    </row>
    <row r="3020" spans="1:16" x14ac:dyDescent="0.2">
      <c r="A3020" s="48"/>
      <c r="B3020" s="54"/>
      <c r="C3020" s="47"/>
      <c r="D3020" s="35"/>
      <c r="E3020" s="47"/>
      <c r="F3020" s="47"/>
      <c r="G3020" s="48"/>
      <c r="H3020" s="48"/>
      <c r="I3020" s="47"/>
      <c r="J3020" s="35"/>
      <c r="K3020" s="47"/>
      <c r="L3020" s="49"/>
      <c r="M3020" s="49"/>
      <c r="N3020" s="49"/>
      <c r="O3020" s="50"/>
      <c r="P3020" s="21"/>
    </row>
    <row r="3021" spans="1:16" x14ac:dyDescent="0.2">
      <c r="A3021" s="48"/>
      <c r="B3021" s="54"/>
      <c r="C3021" s="47"/>
      <c r="D3021" s="35"/>
      <c r="E3021" s="47"/>
      <c r="F3021" s="47"/>
      <c r="G3021" s="47"/>
      <c r="H3021" s="48"/>
      <c r="I3021" s="47"/>
      <c r="J3021" s="35"/>
      <c r="K3021" s="47"/>
      <c r="L3021" s="49"/>
      <c r="M3021" s="49"/>
      <c r="N3021" s="49"/>
      <c r="O3021" s="50"/>
      <c r="P3021" s="21"/>
    </row>
    <row r="3022" spans="1:16" x14ac:dyDescent="0.2">
      <c r="A3022" s="48"/>
      <c r="B3022" s="54"/>
      <c r="C3022" s="47"/>
      <c r="D3022" s="35"/>
      <c r="E3022" s="47"/>
      <c r="F3022" s="47"/>
      <c r="G3022" s="47"/>
      <c r="H3022" s="48"/>
      <c r="I3022" s="47"/>
      <c r="J3022" s="35"/>
      <c r="K3022" s="47"/>
      <c r="L3022" s="49"/>
      <c r="M3022" s="49"/>
      <c r="N3022" s="49"/>
      <c r="O3022" s="50"/>
      <c r="P3022" s="21"/>
    </row>
    <row r="3023" spans="1:16" x14ac:dyDescent="0.2">
      <c r="A3023" s="48"/>
      <c r="B3023" s="54"/>
      <c r="C3023" s="47"/>
      <c r="D3023" s="35"/>
      <c r="E3023" s="47"/>
      <c r="F3023" s="47"/>
      <c r="G3023" s="47"/>
      <c r="H3023" s="48"/>
      <c r="I3023" s="47"/>
      <c r="J3023" s="35"/>
      <c r="K3023" s="35"/>
      <c r="L3023" s="49"/>
      <c r="M3023" s="49"/>
      <c r="N3023" s="49"/>
      <c r="O3023" s="50"/>
      <c r="P3023" s="21"/>
    </row>
    <row r="3024" spans="1:16" x14ac:dyDescent="0.2">
      <c r="A3024" s="48"/>
      <c r="B3024" s="54"/>
      <c r="C3024" s="47"/>
      <c r="D3024" s="35"/>
      <c r="E3024" s="47"/>
      <c r="F3024" s="35"/>
      <c r="G3024" s="47"/>
      <c r="H3024" s="48"/>
      <c r="I3024" s="47"/>
      <c r="J3024" s="35"/>
      <c r="K3024" s="47"/>
      <c r="L3024" s="49"/>
      <c r="M3024" s="49"/>
      <c r="N3024" s="49"/>
      <c r="O3024" s="50"/>
      <c r="P3024" s="21"/>
    </row>
    <row r="3025" spans="1:15" x14ac:dyDescent="0.2">
      <c r="A3025" s="51"/>
      <c r="B3025" s="58"/>
      <c r="C3025" s="59"/>
      <c r="D3025" s="50"/>
      <c r="E3025" s="50"/>
      <c r="F3025" s="50"/>
      <c r="G3025" s="47"/>
      <c r="H3025" s="48"/>
      <c r="I3025" s="47"/>
      <c r="J3025" s="35"/>
      <c r="K3025" s="47"/>
      <c r="L3025" s="50"/>
      <c r="M3025" s="50"/>
      <c r="N3025" s="50"/>
      <c r="O3025" s="50"/>
    </row>
    <row r="3026" spans="1:15" x14ac:dyDescent="0.2">
      <c r="A3026" s="51"/>
      <c r="B3026" s="58"/>
      <c r="C3026" s="59"/>
      <c r="D3026" s="50"/>
      <c r="E3026" s="50"/>
      <c r="F3026" s="35"/>
      <c r="G3026" s="35"/>
      <c r="H3026" s="35"/>
      <c r="I3026" s="47"/>
      <c r="J3026" s="35"/>
      <c r="K3026" s="47"/>
      <c r="L3026" s="50"/>
      <c r="M3026" s="50"/>
      <c r="N3026" s="50"/>
      <c r="O3026" s="50"/>
    </row>
  </sheetData>
  <mergeCells count="336">
    <mergeCell ref="C163:D163"/>
    <mergeCell ref="G164:K164"/>
    <mergeCell ref="C202:D202"/>
    <mergeCell ref="A1:R1"/>
    <mergeCell ref="F44:G44"/>
    <mergeCell ref="C45:D45"/>
    <mergeCell ref="F104:G104"/>
    <mergeCell ref="C3:D3"/>
    <mergeCell ref="A4:E4"/>
    <mergeCell ref="G4:K4"/>
    <mergeCell ref="F21:G21"/>
    <mergeCell ref="A23:E23"/>
    <mergeCell ref="G23:K23"/>
    <mergeCell ref="C22:D22"/>
    <mergeCell ref="A46:E46"/>
    <mergeCell ref="G46:K46"/>
    <mergeCell ref="C66:D66"/>
    <mergeCell ref="A67:E67"/>
    <mergeCell ref="G67:K67"/>
    <mergeCell ref="A145:E145"/>
    <mergeCell ref="G145:K145"/>
    <mergeCell ref="A241:E241"/>
    <mergeCell ref="G241:K241"/>
    <mergeCell ref="C279:D279"/>
    <mergeCell ref="C86:D86"/>
    <mergeCell ref="A87:E87"/>
    <mergeCell ref="G87:K87"/>
    <mergeCell ref="C105:D105"/>
    <mergeCell ref="A106:E106"/>
    <mergeCell ref="G106:K106"/>
    <mergeCell ref="F123:G123"/>
    <mergeCell ref="C124:D124"/>
    <mergeCell ref="A125:E125"/>
    <mergeCell ref="A164:E164"/>
    <mergeCell ref="F182:G182"/>
    <mergeCell ref="A184:E184"/>
    <mergeCell ref="G184:K184"/>
    <mergeCell ref="C183:D183"/>
    <mergeCell ref="G125:K125"/>
    <mergeCell ref="F143:G143"/>
    <mergeCell ref="C144:D144"/>
    <mergeCell ref="F259:G259"/>
    <mergeCell ref="C260:D260"/>
    <mergeCell ref="A261:E261"/>
    <mergeCell ref="G261:K261"/>
    <mergeCell ref="C221:D221"/>
    <mergeCell ref="A222:E222"/>
    <mergeCell ref="G222:K222"/>
    <mergeCell ref="C240:D240"/>
    <mergeCell ref="A203:E203"/>
    <mergeCell ref="G203:K203"/>
    <mergeCell ref="C318:D318"/>
    <mergeCell ref="A319:E319"/>
    <mergeCell ref="G319:K319"/>
    <mergeCell ref="C337:D337"/>
    <mergeCell ref="A280:E280"/>
    <mergeCell ref="G280:K280"/>
    <mergeCell ref="F297:G297"/>
    <mergeCell ref="C298:D298"/>
    <mergeCell ref="A299:E299"/>
    <mergeCell ref="G299:K299"/>
    <mergeCell ref="C376:D376"/>
    <mergeCell ref="A377:E377"/>
    <mergeCell ref="G377:K377"/>
    <mergeCell ref="C396:D396"/>
    <mergeCell ref="A397:E397"/>
    <mergeCell ref="G397:K397"/>
    <mergeCell ref="A338:E338"/>
    <mergeCell ref="G338:K338"/>
    <mergeCell ref="C357:D357"/>
    <mergeCell ref="A358:E358"/>
    <mergeCell ref="G358:K358"/>
    <mergeCell ref="C455:D455"/>
    <mergeCell ref="A456:E456"/>
    <mergeCell ref="G456:K456"/>
    <mergeCell ref="C474:D474"/>
    <mergeCell ref="A475:E475"/>
    <mergeCell ref="G475:K475"/>
    <mergeCell ref="C415:D415"/>
    <mergeCell ref="A416:E416"/>
    <mergeCell ref="G416:K416"/>
    <mergeCell ref="C435:D435"/>
    <mergeCell ref="A436:E436"/>
    <mergeCell ref="G436:K436"/>
    <mergeCell ref="C534:D534"/>
    <mergeCell ref="A535:E535"/>
    <mergeCell ref="G535:K535"/>
    <mergeCell ref="C554:D554"/>
    <mergeCell ref="A555:E555"/>
    <mergeCell ref="G555:K555"/>
    <mergeCell ref="C494:D494"/>
    <mergeCell ref="A495:E495"/>
    <mergeCell ref="G495:K495"/>
    <mergeCell ref="C513:D513"/>
    <mergeCell ref="A514:E514"/>
    <mergeCell ref="G514:K514"/>
    <mergeCell ref="C611:D611"/>
    <mergeCell ref="A612:E612"/>
    <mergeCell ref="G612:K612"/>
    <mergeCell ref="C630:D630"/>
    <mergeCell ref="A631:E631"/>
    <mergeCell ref="G631:K631"/>
    <mergeCell ref="C573:D573"/>
    <mergeCell ref="A574:E574"/>
    <mergeCell ref="G574:K574"/>
    <mergeCell ref="C592:D592"/>
    <mergeCell ref="A593:E593"/>
    <mergeCell ref="G593:K593"/>
    <mergeCell ref="C687:D687"/>
    <mergeCell ref="A688:E688"/>
    <mergeCell ref="G688:K688"/>
    <mergeCell ref="C706:D706"/>
    <mergeCell ref="A707:E707"/>
    <mergeCell ref="G707:K707"/>
    <mergeCell ref="C649:D649"/>
    <mergeCell ref="A650:E650"/>
    <mergeCell ref="G650:K650"/>
    <mergeCell ref="C668:D668"/>
    <mergeCell ref="A669:E669"/>
    <mergeCell ref="G669:K669"/>
    <mergeCell ref="C763:D763"/>
    <mergeCell ref="A764:E764"/>
    <mergeCell ref="G764:K764"/>
    <mergeCell ref="C782:D782"/>
    <mergeCell ref="A783:E783"/>
    <mergeCell ref="G783:K783"/>
    <mergeCell ref="C725:D725"/>
    <mergeCell ref="A726:E726"/>
    <mergeCell ref="G726:K726"/>
    <mergeCell ref="C744:D744"/>
    <mergeCell ref="A745:E745"/>
    <mergeCell ref="G745:K745"/>
    <mergeCell ref="F869:G869"/>
    <mergeCell ref="A870:E870"/>
    <mergeCell ref="G870:K870"/>
    <mergeCell ref="F900:G900"/>
    <mergeCell ref="A901:E901"/>
    <mergeCell ref="G901:K901"/>
    <mergeCell ref="F812:G812"/>
    <mergeCell ref="A813:E813"/>
    <mergeCell ref="G813:K813"/>
    <mergeCell ref="F838:G838"/>
    <mergeCell ref="A839:E839"/>
    <mergeCell ref="G839:K839"/>
    <mergeCell ref="F992:G992"/>
    <mergeCell ref="A993:E993"/>
    <mergeCell ref="G993:K993"/>
    <mergeCell ref="F1023:G1023"/>
    <mergeCell ref="A1024:E1024"/>
    <mergeCell ref="G1024:K1024"/>
    <mergeCell ref="F930:G930"/>
    <mergeCell ref="A931:E931"/>
    <mergeCell ref="G931:K931"/>
    <mergeCell ref="F961:G961"/>
    <mergeCell ref="A962:E962"/>
    <mergeCell ref="G962:K962"/>
    <mergeCell ref="F1116:G1116"/>
    <mergeCell ref="A1117:E1117"/>
    <mergeCell ref="G1117:K1117"/>
    <mergeCell ref="F1147:G1147"/>
    <mergeCell ref="A1148:E1148"/>
    <mergeCell ref="G1148:K1148"/>
    <mergeCell ref="F1054:G1054"/>
    <mergeCell ref="A1055:E1055"/>
    <mergeCell ref="G1055:K1055"/>
    <mergeCell ref="F1085:G1085"/>
    <mergeCell ref="A1086:E1086"/>
    <mergeCell ref="G1086:K1086"/>
    <mergeCell ref="F1239:G1239"/>
    <mergeCell ref="A1240:E1240"/>
    <mergeCell ref="G1240:K1240"/>
    <mergeCell ref="F1269:G1269"/>
    <mergeCell ref="A1270:E1270"/>
    <mergeCell ref="G1270:K1270"/>
    <mergeCell ref="F1178:G1178"/>
    <mergeCell ref="A1179:E1179"/>
    <mergeCell ref="G1179:K1179"/>
    <mergeCell ref="F1208:G1208"/>
    <mergeCell ref="A1209:E1209"/>
    <mergeCell ref="G1209:K1209"/>
    <mergeCell ref="F1362:G1362"/>
    <mergeCell ref="A1363:E1363"/>
    <mergeCell ref="G1363:K1363"/>
    <mergeCell ref="F1393:G1393"/>
    <mergeCell ref="A1394:E1394"/>
    <mergeCell ref="G1394:K1394"/>
    <mergeCell ref="F1300:G1300"/>
    <mergeCell ref="A1301:E1301"/>
    <mergeCell ref="G1301:K1301"/>
    <mergeCell ref="F1331:G1331"/>
    <mergeCell ref="A1332:E1332"/>
    <mergeCell ref="G1332:K1332"/>
    <mergeCell ref="F1484:G1484"/>
    <mergeCell ref="A1485:E1485"/>
    <mergeCell ref="G1485:K1485"/>
    <mergeCell ref="F1514:G1514"/>
    <mergeCell ref="A1515:E1515"/>
    <mergeCell ref="G1515:K1515"/>
    <mergeCell ref="F1424:G1424"/>
    <mergeCell ref="A1425:E1425"/>
    <mergeCell ref="G1425:K1425"/>
    <mergeCell ref="F1454:G1454"/>
    <mergeCell ref="A1455:E1455"/>
    <mergeCell ref="G1455:K1455"/>
    <mergeCell ref="F1608:G1608"/>
    <mergeCell ref="A1609:E1609"/>
    <mergeCell ref="G1609:K1609"/>
    <mergeCell ref="F1640:G1640"/>
    <mergeCell ref="A1641:E1641"/>
    <mergeCell ref="G1641:K1641"/>
    <mergeCell ref="F1545:G1545"/>
    <mergeCell ref="A1546:E1546"/>
    <mergeCell ref="G1546:K1546"/>
    <mergeCell ref="F1576:G1576"/>
    <mergeCell ref="A1577:E1577"/>
    <mergeCell ref="G1577:K1577"/>
    <mergeCell ref="F1740:G1740"/>
    <mergeCell ref="A1741:E1741"/>
    <mergeCell ref="G1741:K1741"/>
    <mergeCell ref="F1774:G1774"/>
    <mergeCell ref="A1775:E1775"/>
    <mergeCell ref="G1775:K1775"/>
    <mergeCell ref="F1672:G1672"/>
    <mergeCell ref="A1673:E1673"/>
    <mergeCell ref="G1673:K1673"/>
    <mergeCell ref="F1706:G1706"/>
    <mergeCell ref="A1707:E1707"/>
    <mergeCell ref="G1707:K1707"/>
    <mergeCell ref="F1874:G1874"/>
    <mergeCell ref="A1875:E1875"/>
    <mergeCell ref="G1875:K1875"/>
    <mergeCell ref="F1907:G1907"/>
    <mergeCell ref="A1908:E1908"/>
    <mergeCell ref="G1908:K1908"/>
    <mergeCell ref="F1807:G1807"/>
    <mergeCell ref="A1808:E1808"/>
    <mergeCell ref="G1808:K1808"/>
    <mergeCell ref="F1840:G1840"/>
    <mergeCell ref="A1841:E1841"/>
    <mergeCell ref="G1841:K1841"/>
    <mergeCell ref="F2007:G2007"/>
    <mergeCell ref="A2008:E2008"/>
    <mergeCell ref="G2008:K2008"/>
    <mergeCell ref="F2041:G2041"/>
    <mergeCell ref="A2042:E2042"/>
    <mergeCell ref="G2042:K2042"/>
    <mergeCell ref="F1941:G1941"/>
    <mergeCell ref="A1942:E1942"/>
    <mergeCell ref="G1942:K1942"/>
    <mergeCell ref="F1974:G1974"/>
    <mergeCell ref="A1975:E1975"/>
    <mergeCell ref="G1975:K1975"/>
    <mergeCell ref="F2143:G2143"/>
    <mergeCell ref="A2144:E2144"/>
    <mergeCell ref="G2144:K2144"/>
    <mergeCell ref="F2176:G2176"/>
    <mergeCell ref="A2177:E2177"/>
    <mergeCell ref="G2177:K2177"/>
    <mergeCell ref="F2076:G2076"/>
    <mergeCell ref="A2077:E2077"/>
    <mergeCell ref="G2077:K2077"/>
    <mergeCell ref="F2110:G2110"/>
    <mergeCell ref="A2111:E2111"/>
    <mergeCell ref="G2111:K2111"/>
    <mergeCell ref="F2278:G2278"/>
    <mergeCell ref="A2279:E2279"/>
    <mergeCell ref="G2279:K2279"/>
    <mergeCell ref="F2312:G2312"/>
    <mergeCell ref="A2313:E2313"/>
    <mergeCell ref="G2313:K2313"/>
    <mergeCell ref="F2210:G2210"/>
    <mergeCell ref="A2211:E2211"/>
    <mergeCell ref="G2211:K2211"/>
    <mergeCell ref="F2244:G2244"/>
    <mergeCell ref="A2245:E2245"/>
    <mergeCell ref="G2245:K2245"/>
    <mergeCell ref="F2414:G2414"/>
    <mergeCell ref="A2415:E2415"/>
    <mergeCell ref="G2415:K2415"/>
    <mergeCell ref="F2448:G2448"/>
    <mergeCell ref="A2449:E2449"/>
    <mergeCell ref="G2449:K2449"/>
    <mergeCell ref="F2346:G2346"/>
    <mergeCell ref="A2347:E2347"/>
    <mergeCell ref="G2347:K2347"/>
    <mergeCell ref="F2381:G2381"/>
    <mergeCell ref="A2382:E2382"/>
    <mergeCell ref="G2382:K2382"/>
    <mergeCell ref="F2549:G2549"/>
    <mergeCell ref="A2550:E2550"/>
    <mergeCell ref="G2550:K2550"/>
    <mergeCell ref="F2583:G2583"/>
    <mergeCell ref="A2584:E2584"/>
    <mergeCell ref="G2584:K2584"/>
    <mergeCell ref="F2481:G2481"/>
    <mergeCell ref="A2482:E2482"/>
    <mergeCell ref="G2482:K2482"/>
    <mergeCell ref="F2515:G2515"/>
    <mergeCell ref="A2516:E2516"/>
    <mergeCell ref="G2516:K2516"/>
    <mergeCell ref="F2686:G2686"/>
    <mergeCell ref="A2687:E2687"/>
    <mergeCell ref="G2687:K2687"/>
    <mergeCell ref="F2720:G2720"/>
    <mergeCell ref="A2721:E2721"/>
    <mergeCell ref="G2721:K2721"/>
    <mergeCell ref="F2617:G2617"/>
    <mergeCell ref="A2618:E2618"/>
    <mergeCell ref="G2618:K2618"/>
    <mergeCell ref="F2651:G2651"/>
    <mergeCell ref="A2652:E2652"/>
    <mergeCell ref="G2652:K2652"/>
    <mergeCell ref="F2825:G2825"/>
    <mergeCell ref="A2826:E2826"/>
    <mergeCell ref="G2826:K2826"/>
    <mergeCell ref="F2859:G2859"/>
    <mergeCell ref="A2860:E2860"/>
    <mergeCell ref="G2860:K2860"/>
    <mergeCell ref="F2754:G2754"/>
    <mergeCell ref="A2755:E2755"/>
    <mergeCell ref="G2755:K2755"/>
    <mergeCell ref="F2789:G2789"/>
    <mergeCell ref="A2790:E2790"/>
    <mergeCell ref="G2790:K2790"/>
    <mergeCell ref="F2960:G2960"/>
    <mergeCell ref="A2961:E2961"/>
    <mergeCell ref="G2961:K2961"/>
    <mergeCell ref="F2994:G2994"/>
    <mergeCell ref="A2995:E2995"/>
    <mergeCell ref="G2995:K2995"/>
    <mergeCell ref="F2893:G2893"/>
    <mergeCell ref="A2894:E2894"/>
    <mergeCell ref="G2894:K2894"/>
    <mergeCell ref="F2927:G2927"/>
    <mergeCell ref="A2928:E2928"/>
    <mergeCell ref="G2928:K2928"/>
  </mergeCells>
  <printOptions horizontalCentered="1"/>
  <pageMargins left="0.5" right="0" top="0.5" bottom="0" header="0.25" footer="0"/>
  <pageSetup paperSize="9" scale="88" orientation="portrait" horizontalDpi="4294967293" verticalDpi="1200" r:id="rId1"/>
  <headerFooter alignWithMargins="0"/>
  <rowBreaks count="13" manualBreakCount="13">
    <brk id="64" max="18" man="1"/>
    <brk id="122" max="18" man="1"/>
    <brk id="181" max="18" man="1"/>
    <brk id="238" max="18" man="1"/>
    <brk id="296" max="18" man="1"/>
    <brk id="355" max="18" man="1"/>
    <brk id="413" max="18" man="1"/>
    <brk id="472" max="18" man="1"/>
    <brk id="532" max="18" man="1"/>
    <brk id="590" max="18" man="1"/>
    <brk id="647" max="18" man="1"/>
    <brk id="704" max="18" man="1"/>
    <brk id="761" max="1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T41"/>
  <sheetViews>
    <sheetView view="pageBreakPreview" zoomScale="60" zoomScaleNormal="79" workbookViewId="0">
      <selection activeCell="BJ34" sqref="BJ34"/>
    </sheetView>
  </sheetViews>
  <sheetFormatPr defaultRowHeight="12.75" x14ac:dyDescent="0.2"/>
  <cols>
    <col min="1" max="1" width="7.85546875" style="128" customWidth="1"/>
    <col min="2" max="2" width="4.42578125" style="123" customWidth="1"/>
    <col min="3" max="4" width="5" style="123" customWidth="1"/>
    <col min="5" max="5" width="4.7109375" style="123" customWidth="1"/>
    <col min="6" max="6" width="4.5703125" style="123" customWidth="1"/>
    <col min="7" max="7" width="4.85546875" style="123" customWidth="1"/>
    <col min="8" max="9" width="4.28515625" style="123" customWidth="1"/>
    <col min="10" max="10" width="5" style="123" customWidth="1"/>
    <col min="11" max="11" width="4.5703125" style="123" customWidth="1"/>
    <col min="12" max="14" width="4.42578125" style="123" customWidth="1"/>
    <col min="15" max="15" width="4.85546875" style="123" customWidth="1"/>
    <col min="16" max="18" width="4.5703125" style="123" customWidth="1"/>
    <col min="19" max="19" width="4.7109375" style="123" customWidth="1"/>
    <col min="20" max="20" width="4.5703125" style="123" customWidth="1"/>
    <col min="21" max="22" width="4.7109375" style="123" customWidth="1"/>
    <col min="23" max="23" width="5.140625" style="123" customWidth="1"/>
    <col min="24" max="24" width="4.5703125" style="123" customWidth="1"/>
    <col min="25" max="25" width="4.85546875" style="123" customWidth="1"/>
    <col min="26" max="26" width="4.7109375" style="123" customWidth="1"/>
    <col min="27" max="27" width="4.28515625" style="123" customWidth="1"/>
    <col min="28" max="32" width="4.7109375" style="123" customWidth="1"/>
    <col min="33" max="34" width="4.85546875" style="123" customWidth="1"/>
    <col min="35" max="35" width="4.7109375" style="123" customWidth="1"/>
    <col min="36" max="36" width="4.85546875" style="125" customWidth="1"/>
    <col min="37" max="37" width="4.85546875" style="123" customWidth="1"/>
    <col min="38" max="38" width="4.28515625" style="123" customWidth="1"/>
    <col min="39" max="40" width="4.85546875" style="123" customWidth="1"/>
    <col min="41" max="41" width="4.7109375" style="123" customWidth="1"/>
    <col min="42" max="42" width="5.140625" style="123" customWidth="1"/>
    <col min="43" max="43" width="4.7109375" style="123" customWidth="1"/>
    <col min="44" max="45" width="4.42578125" style="123" customWidth="1"/>
    <col min="46" max="46" width="4.85546875" style="123" customWidth="1"/>
    <col min="47" max="47" width="4.5703125" style="123" customWidth="1"/>
    <col min="48" max="49" width="4.42578125" style="123" customWidth="1"/>
    <col min="50" max="50" width="4.5703125" style="123" customWidth="1"/>
    <col min="51" max="51" width="4.42578125" style="123" customWidth="1"/>
    <col min="52" max="52" width="4.7109375" style="123" customWidth="1"/>
    <col min="53" max="53" width="4.85546875" style="123" customWidth="1"/>
    <col min="54" max="54" width="4.28515625" style="126" customWidth="1"/>
    <col min="55" max="55" width="4.28515625" style="123" customWidth="1"/>
    <col min="56" max="58" width="4.42578125" style="123" customWidth="1"/>
    <col min="59" max="60" width="4.7109375" style="123" customWidth="1"/>
    <col min="61" max="61" width="4.42578125" style="123" customWidth="1"/>
    <col min="62" max="63" width="4.5703125" style="123" customWidth="1"/>
    <col min="64" max="64" width="4.140625" style="127" customWidth="1"/>
    <col min="65" max="65" width="4.28515625" style="127" customWidth="1"/>
    <col min="66" max="66" width="4.5703125" style="126" customWidth="1"/>
    <col min="67" max="67" width="4.28515625" style="126" customWidth="1"/>
    <col min="68" max="68" width="4.42578125" style="126" customWidth="1"/>
    <col min="69" max="69" width="5" style="128" customWidth="1"/>
    <col min="70" max="255" width="9.140625" style="128"/>
    <col min="256" max="256" width="7.85546875" style="128" customWidth="1"/>
    <col min="257" max="283" width="4.7109375" style="128" customWidth="1"/>
    <col min="284" max="284" width="8.85546875" style="128" customWidth="1"/>
    <col min="285" max="301" width="4.7109375" style="128" customWidth="1"/>
    <col min="302" max="511" width="9.140625" style="128"/>
    <col min="512" max="512" width="7.85546875" style="128" customWidth="1"/>
    <col min="513" max="539" width="4.7109375" style="128" customWidth="1"/>
    <col min="540" max="540" width="8.85546875" style="128" customWidth="1"/>
    <col min="541" max="557" width="4.7109375" style="128" customWidth="1"/>
    <col min="558" max="767" width="9.140625" style="128"/>
    <col min="768" max="768" width="7.85546875" style="128" customWidth="1"/>
    <col min="769" max="795" width="4.7109375" style="128" customWidth="1"/>
    <col min="796" max="796" width="8.85546875" style="128" customWidth="1"/>
    <col min="797" max="813" width="4.7109375" style="128" customWidth="1"/>
    <col min="814" max="1023" width="9.140625" style="128"/>
    <col min="1024" max="1024" width="7.85546875" style="128" customWidth="1"/>
    <col min="1025" max="1051" width="4.7109375" style="128" customWidth="1"/>
    <col min="1052" max="1052" width="8.85546875" style="128" customWidth="1"/>
    <col min="1053" max="1069" width="4.7109375" style="128" customWidth="1"/>
    <col min="1070" max="1279" width="9.140625" style="128"/>
    <col min="1280" max="1280" width="7.85546875" style="128" customWidth="1"/>
    <col min="1281" max="1307" width="4.7109375" style="128" customWidth="1"/>
    <col min="1308" max="1308" width="8.85546875" style="128" customWidth="1"/>
    <col min="1309" max="1325" width="4.7109375" style="128" customWidth="1"/>
    <col min="1326" max="1535" width="9.140625" style="128"/>
    <col min="1536" max="1536" width="7.85546875" style="128" customWidth="1"/>
    <col min="1537" max="1563" width="4.7109375" style="128" customWidth="1"/>
    <col min="1564" max="1564" width="8.85546875" style="128" customWidth="1"/>
    <col min="1565" max="1581" width="4.7109375" style="128" customWidth="1"/>
    <col min="1582" max="1791" width="9.140625" style="128"/>
    <col min="1792" max="1792" width="7.85546875" style="128" customWidth="1"/>
    <col min="1793" max="1819" width="4.7109375" style="128" customWidth="1"/>
    <col min="1820" max="1820" width="8.85546875" style="128" customWidth="1"/>
    <col min="1821" max="1837" width="4.7109375" style="128" customWidth="1"/>
    <col min="1838" max="2047" width="9.140625" style="128"/>
    <col min="2048" max="2048" width="7.85546875" style="128" customWidth="1"/>
    <col min="2049" max="2075" width="4.7109375" style="128" customWidth="1"/>
    <col min="2076" max="2076" width="8.85546875" style="128" customWidth="1"/>
    <col min="2077" max="2093" width="4.7109375" style="128" customWidth="1"/>
    <col min="2094" max="2303" width="9.140625" style="128"/>
    <col min="2304" max="2304" width="7.85546875" style="128" customWidth="1"/>
    <col min="2305" max="2331" width="4.7109375" style="128" customWidth="1"/>
    <col min="2332" max="2332" width="8.85546875" style="128" customWidth="1"/>
    <col min="2333" max="2349" width="4.7109375" style="128" customWidth="1"/>
    <col min="2350" max="2559" width="9.140625" style="128"/>
    <col min="2560" max="2560" width="7.85546875" style="128" customWidth="1"/>
    <col min="2561" max="2587" width="4.7109375" style="128" customWidth="1"/>
    <col min="2588" max="2588" width="8.85546875" style="128" customWidth="1"/>
    <col min="2589" max="2605" width="4.7109375" style="128" customWidth="1"/>
    <col min="2606" max="2815" width="9.140625" style="128"/>
    <col min="2816" max="2816" width="7.85546875" style="128" customWidth="1"/>
    <col min="2817" max="2843" width="4.7109375" style="128" customWidth="1"/>
    <col min="2844" max="2844" width="8.85546875" style="128" customWidth="1"/>
    <col min="2845" max="2861" width="4.7109375" style="128" customWidth="1"/>
    <col min="2862" max="3071" width="9.140625" style="128"/>
    <col min="3072" max="3072" width="7.85546875" style="128" customWidth="1"/>
    <col min="3073" max="3099" width="4.7109375" style="128" customWidth="1"/>
    <col min="3100" max="3100" width="8.85546875" style="128" customWidth="1"/>
    <col min="3101" max="3117" width="4.7109375" style="128" customWidth="1"/>
    <col min="3118" max="3327" width="9.140625" style="128"/>
    <col min="3328" max="3328" width="7.85546875" style="128" customWidth="1"/>
    <col min="3329" max="3355" width="4.7109375" style="128" customWidth="1"/>
    <col min="3356" max="3356" width="8.85546875" style="128" customWidth="1"/>
    <col min="3357" max="3373" width="4.7109375" style="128" customWidth="1"/>
    <col min="3374" max="3583" width="9.140625" style="128"/>
    <col min="3584" max="3584" width="7.85546875" style="128" customWidth="1"/>
    <col min="3585" max="3611" width="4.7109375" style="128" customWidth="1"/>
    <col min="3612" max="3612" width="8.85546875" style="128" customWidth="1"/>
    <col min="3613" max="3629" width="4.7109375" style="128" customWidth="1"/>
    <col min="3630" max="3839" width="9.140625" style="128"/>
    <col min="3840" max="3840" width="7.85546875" style="128" customWidth="1"/>
    <col min="3841" max="3867" width="4.7109375" style="128" customWidth="1"/>
    <col min="3868" max="3868" width="8.85546875" style="128" customWidth="1"/>
    <col min="3869" max="3885" width="4.7109375" style="128" customWidth="1"/>
    <col min="3886" max="4095" width="9.140625" style="128"/>
    <col min="4096" max="4096" width="7.85546875" style="128" customWidth="1"/>
    <col min="4097" max="4123" width="4.7109375" style="128" customWidth="1"/>
    <col min="4124" max="4124" width="8.85546875" style="128" customWidth="1"/>
    <col min="4125" max="4141" width="4.7109375" style="128" customWidth="1"/>
    <col min="4142" max="4351" width="9.140625" style="128"/>
    <col min="4352" max="4352" width="7.85546875" style="128" customWidth="1"/>
    <col min="4353" max="4379" width="4.7109375" style="128" customWidth="1"/>
    <col min="4380" max="4380" width="8.85546875" style="128" customWidth="1"/>
    <col min="4381" max="4397" width="4.7109375" style="128" customWidth="1"/>
    <col min="4398" max="4607" width="9.140625" style="128"/>
    <col min="4608" max="4608" width="7.85546875" style="128" customWidth="1"/>
    <col min="4609" max="4635" width="4.7109375" style="128" customWidth="1"/>
    <col min="4636" max="4636" width="8.85546875" style="128" customWidth="1"/>
    <col min="4637" max="4653" width="4.7109375" style="128" customWidth="1"/>
    <col min="4654" max="4863" width="9.140625" style="128"/>
    <col min="4864" max="4864" width="7.85546875" style="128" customWidth="1"/>
    <col min="4865" max="4891" width="4.7109375" style="128" customWidth="1"/>
    <col min="4892" max="4892" width="8.85546875" style="128" customWidth="1"/>
    <col min="4893" max="4909" width="4.7109375" style="128" customWidth="1"/>
    <col min="4910" max="5119" width="9.140625" style="128"/>
    <col min="5120" max="5120" width="7.85546875" style="128" customWidth="1"/>
    <col min="5121" max="5147" width="4.7109375" style="128" customWidth="1"/>
    <col min="5148" max="5148" width="8.85546875" style="128" customWidth="1"/>
    <col min="5149" max="5165" width="4.7109375" style="128" customWidth="1"/>
    <col min="5166" max="5375" width="9.140625" style="128"/>
    <col min="5376" max="5376" width="7.85546875" style="128" customWidth="1"/>
    <col min="5377" max="5403" width="4.7109375" style="128" customWidth="1"/>
    <col min="5404" max="5404" width="8.85546875" style="128" customWidth="1"/>
    <col min="5405" max="5421" width="4.7109375" style="128" customWidth="1"/>
    <col min="5422" max="5631" width="9.140625" style="128"/>
    <col min="5632" max="5632" width="7.85546875" style="128" customWidth="1"/>
    <col min="5633" max="5659" width="4.7109375" style="128" customWidth="1"/>
    <col min="5660" max="5660" width="8.85546875" style="128" customWidth="1"/>
    <col min="5661" max="5677" width="4.7109375" style="128" customWidth="1"/>
    <col min="5678" max="5887" width="9.140625" style="128"/>
    <col min="5888" max="5888" width="7.85546875" style="128" customWidth="1"/>
    <col min="5889" max="5915" width="4.7109375" style="128" customWidth="1"/>
    <col min="5916" max="5916" width="8.85546875" style="128" customWidth="1"/>
    <col min="5917" max="5933" width="4.7109375" style="128" customWidth="1"/>
    <col min="5934" max="6143" width="9.140625" style="128"/>
    <col min="6144" max="6144" width="7.85546875" style="128" customWidth="1"/>
    <col min="6145" max="6171" width="4.7109375" style="128" customWidth="1"/>
    <col min="6172" max="6172" width="8.85546875" style="128" customWidth="1"/>
    <col min="6173" max="6189" width="4.7109375" style="128" customWidth="1"/>
    <col min="6190" max="6399" width="9.140625" style="128"/>
    <col min="6400" max="6400" width="7.85546875" style="128" customWidth="1"/>
    <col min="6401" max="6427" width="4.7109375" style="128" customWidth="1"/>
    <col min="6428" max="6428" width="8.85546875" style="128" customWidth="1"/>
    <col min="6429" max="6445" width="4.7109375" style="128" customWidth="1"/>
    <col min="6446" max="6655" width="9.140625" style="128"/>
    <col min="6656" max="6656" width="7.85546875" style="128" customWidth="1"/>
    <col min="6657" max="6683" width="4.7109375" style="128" customWidth="1"/>
    <col min="6684" max="6684" width="8.85546875" style="128" customWidth="1"/>
    <col min="6685" max="6701" width="4.7109375" style="128" customWidth="1"/>
    <col min="6702" max="6911" width="9.140625" style="128"/>
    <col min="6912" max="6912" width="7.85546875" style="128" customWidth="1"/>
    <col min="6913" max="6939" width="4.7109375" style="128" customWidth="1"/>
    <col min="6940" max="6940" width="8.85546875" style="128" customWidth="1"/>
    <col min="6941" max="6957" width="4.7109375" style="128" customWidth="1"/>
    <col min="6958" max="7167" width="9.140625" style="128"/>
    <col min="7168" max="7168" width="7.85546875" style="128" customWidth="1"/>
    <col min="7169" max="7195" width="4.7109375" style="128" customWidth="1"/>
    <col min="7196" max="7196" width="8.85546875" style="128" customWidth="1"/>
    <col min="7197" max="7213" width="4.7109375" style="128" customWidth="1"/>
    <col min="7214" max="7423" width="9.140625" style="128"/>
    <col min="7424" max="7424" width="7.85546875" style="128" customWidth="1"/>
    <col min="7425" max="7451" width="4.7109375" style="128" customWidth="1"/>
    <col min="7452" max="7452" width="8.85546875" style="128" customWidth="1"/>
    <col min="7453" max="7469" width="4.7109375" style="128" customWidth="1"/>
    <col min="7470" max="7679" width="9.140625" style="128"/>
    <col min="7680" max="7680" width="7.85546875" style="128" customWidth="1"/>
    <col min="7681" max="7707" width="4.7109375" style="128" customWidth="1"/>
    <col min="7708" max="7708" width="8.85546875" style="128" customWidth="1"/>
    <col min="7709" max="7725" width="4.7109375" style="128" customWidth="1"/>
    <col min="7726" max="7935" width="9.140625" style="128"/>
    <col min="7936" max="7936" width="7.85546875" style="128" customWidth="1"/>
    <col min="7937" max="7963" width="4.7109375" style="128" customWidth="1"/>
    <col min="7964" max="7964" width="8.85546875" style="128" customWidth="1"/>
    <col min="7965" max="7981" width="4.7109375" style="128" customWidth="1"/>
    <col min="7982" max="8191" width="9.140625" style="128"/>
    <col min="8192" max="8192" width="7.85546875" style="128" customWidth="1"/>
    <col min="8193" max="8219" width="4.7109375" style="128" customWidth="1"/>
    <col min="8220" max="8220" width="8.85546875" style="128" customWidth="1"/>
    <col min="8221" max="8237" width="4.7109375" style="128" customWidth="1"/>
    <col min="8238" max="8447" width="9.140625" style="128"/>
    <col min="8448" max="8448" width="7.85546875" style="128" customWidth="1"/>
    <col min="8449" max="8475" width="4.7109375" style="128" customWidth="1"/>
    <col min="8476" max="8476" width="8.85546875" style="128" customWidth="1"/>
    <col min="8477" max="8493" width="4.7109375" style="128" customWidth="1"/>
    <col min="8494" max="8703" width="9.140625" style="128"/>
    <col min="8704" max="8704" width="7.85546875" style="128" customWidth="1"/>
    <col min="8705" max="8731" width="4.7109375" style="128" customWidth="1"/>
    <col min="8732" max="8732" width="8.85546875" style="128" customWidth="1"/>
    <col min="8733" max="8749" width="4.7109375" style="128" customWidth="1"/>
    <col min="8750" max="8959" width="9.140625" style="128"/>
    <col min="8960" max="8960" width="7.85546875" style="128" customWidth="1"/>
    <col min="8961" max="8987" width="4.7109375" style="128" customWidth="1"/>
    <col min="8988" max="8988" width="8.85546875" style="128" customWidth="1"/>
    <col min="8989" max="9005" width="4.7109375" style="128" customWidth="1"/>
    <col min="9006" max="9215" width="9.140625" style="128"/>
    <col min="9216" max="9216" width="7.85546875" style="128" customWidth="1"/>
    <col min="9217" max="9243" width="4.7109375" style="128" customWidth="1"/>
    <col min="9244" max="9244" width="8.85546875" style="128" customWidth="1"/>
    <col min="9245" max="9261" width="4.7109375" style="128" customWidth="1"/>
    <col min="9262" max="9471" width="9.140625" style="128"/>
    <col min="9472" max="9472" width="7.85546875" style="128" customWidth="1"/>
    <col min="9473" max="9499" width="4.7109375" style="128" customWidth="1"/>
    <col min="9500" max="9500" width="8.85546875" style="128" customWidth="1"/>
    <col min="9501" max="9517" width="4.7109375" style="128" customWidth="1"/>
    <col min="9518" max="9727" width="9.140625" style="128"/>
    <col min="9728" max="9728" width="7.85546875" style="128" customWidth="1"/>
    <col min="9729" max="9755" width="4.7109375" style="128" customWidth="1"/>
    <col min="9756" max="9756" width="8.85546875" style="128" customWidth="1"/>
    <col min="9757" max="9773" width="4.7109375" style="128" customWidth="1"/>
    <col min="9774" max="9983" width="9.140625" style="128"/>
    <col min="9984" max="9984" width="7.85546875" style="128" customWidth="1"/>
    <col min="9985" max="10011" width="4.7109375" style="128" customWidth="1"/>
    <col min="10012" max="10012" width="8.85546875" style="128" customWidth="1"/>
    <col min="10013" max="10029" width="4.7109375" style="128" customWidth="1"/>
    <col min="10030" max="10239" width="9.140625" style="128"/>
    <col min="10240" max="10240" width="7.85546875" style="128" customWidth="1"/>
    <col min="10241" max="10267" width="4.7109375" style="128" customWidth="1"/>
    <col min="10268" max="10268" width="8.85546875" style="128" customWidth="1"/>
    <col min="10269" max="10285" width="4.7109375" style="128" customWidth="1"/>
    <col min="10286" max="10495" width="9.140625" style="128"/>
    <col min="10496" max="10496" width="7.85546875" style="128" customWidth="1"/>
    <col min="10497" max="10523" width="4.7109375" style="128" customWidth="1"/>
    <col min="10524" max="10524" width="8.85546875" style="128" customWidth="1"/>
    <col min="10525" max="10541" width="4.7109375" style="128" customWidth="1"/>
    <col min="10542" max="10751" width="9.140625" style="128"/>
    <col min="10752" max="10752" width="7.85546875" style="128" customWidth="1"/>
    <col min="10753" max="10779" width="4.7109375" style="128" customWidth="1"/>
    <col min="10780" max="10780" width="8.85546875" style="128" customWidth="1"/>
    <col min="10781" max="10797" width="4.7109375" style="128" customWidth="1"/>
    <col min="10798" max="11007" width="9.140625" style="128"/>
    <col min="11008" max="11008" width="7.85546875" style="128" customWidth="1"/>
    <col min="11009" max="11035" width="4.7109375" style="128" customWidth="1"/>
    <col min="11036" max="11036" width="8.85546875" style="128" customWidth="1"/>
    <col min="11037" max="11053" width="4.7109375" style="128" customWidth="1"/>
    <col min="11054" max="11263" width="9.140625" style="128"/>
    <col min="11264" max="11264" width="7.85546875" style="128" customWidth="1"/>
    <col min="11265" max="11291" width="4.7109375" style="128" customWidth="1"/>
    <col min="11292" max="11292" width="8.85546875" style="128" customWidth="1"/>
    <col min="11293" max="11309" width="4.7109375" style="128" customWidth="1"/>
    <col min="11310" max="11519" width="9.140625" style="128"/>
    <col min="11520" max="11520" width="7.85546875" style="128" customWidth="1"/>
    <col min="11521" max="11547" width="4.7109375" style="128" customWidth="1"/>
    <col min="11548" max="11548" width="8.85546875" style="128" customWidth="1"/>
    <col min="11549" max="11565" width="4.7109375" style="128" customWidth="1"/>
    <col min="11566" max="11775" width="9.140625" style="128"/>
    <col min="11776" max="11776" width="7.85546875" style="128" customWidth="1"/>
    <col min="11777" max="11803" width="4.7109375" style="128" customWidth="1"/>
    <col min="11804" max="11804" width="8.85546875" style="128" customWidth="1"/>
    <col min="11805" max="11821" width="4.7109375" style="128" customWidth="1"/>
    <col min="11822" max="12031" width="9.140625" style="128"/>
    <col min="12032" max="12032" width="7.85546875" style="128" customWidth="1"/>
    <col min="12033" max="12059" width="4.7109375" style="128" customWidth="1"/>
    <col min="12060" max="12060" width="8.85546875" style="128" customWidth="1"/>
    <col min="12061" max="12077" width="4.7109375" style="128" customWidth="1"/>
    <col min="12078" max="12287" width="9.140625" style="128"/>
    <col min="12288" max="12288" width="7.85546875" style="128" customWidth="1"/>
    <col min="12289" max="12315" width="4.7109375" style="128" customWidth="1"/>
    <col min="12316" max="12316" width="8.85546875" style="128" customWidth="1"/>
    <col min="12317" max="12333" width="4.7109375" style="128" customWidth="1"/>
    <col min="12334" max="12543" width="9.140625" style="128"/>
    <col min="12544" max="12544" width="7.85546875" style="128" customWidth="1"/>
    <col min="12545" max="12571" width="4.7109375" style="128" customWidth="1"/>
    <col min="12572" max="12572" width="8.85546875" style="128" customWidth="1"/>
    <col min="12573" max="12589" width="4.7109375" style="128" customWidth="1"/>
    <col min="12590" max="12799" width="9.140625" style="128"/>
    <col min="12800" max="12800" width="7.85546875" style="128" customWidth="1"/>
    <col min="12801" max="12827" width="4.7109375" style="128" customWidth="1"/>
    <col min="12828" max="12828" width="8.85546875" style="128" customWidth="1"/>
    <col min="12829" max="12845" width="4.7109375" style="128" customWidth="1"/>
    <col min="12846" max="13055" width="9.140625" style="128"/>
    <col min="13056" max="13056" width="7.85546875" style="128" customWidth="1"/>
    <col min="13057" max="13083" width="4.7109375" style="128" customWidth="1"/>
    <col min="13084" max="13084" width="8.85546875" style="128" customWidth="1"/>
    <col min="13085" max="13101" width="4.7109375" style="128" customWidth="1"/>
    <col min="13102" max="13311" width="9.140625" style="128"/>
    <col min="13312" max="13312" width="7.85546875" style="128" customWidth="1"/>
    <col min="13313" max="13339" width="4.7109375" style="128" customWidth="1"/>
    <col min="13340" max="13340" width="8.85546875" style="128" customWidth="1"/>
    <col min="13341" max="13357" width="4.7109375" style="128" customWidth="1"/>
    <col min="13358" max="13567" width="9.140625" style="128"/>
    <col min="13568" max="13568" width="7.85546875" style="128" customWidth="1"/>
    <col min="13569" max="13595" width="4.7109375" style="128" customWidth="1"/>
    <col min="13596" max="13596" width="8.85546875" style="128" customWidth="1"/>
    <col min="13597" max="13613" width="4.7109375" style="128" customWidth="1"/>
    <col min="13614" max="13823" width="9.140625" style="128"/>
    <col min="13824" max="13824" width="7.85546875" style="128" customWidth="1"/>
    <col min="13825" max="13851" width="4.7109375" style="128" customWidth="1"/>
    <col min="13852" max="13852" width="8.85546875" style="128" customWidth="1"/>
    <col min="13853" max="13869" width="4.7109375" style="128" customWidth="1"/>
    <col min="13870" max="14079" width="9.140625" style="128"/>
    <col min="14080" max="14080" width="7.85546875" style="128" customWidth="1"/>
    <col min="14081" max="14107" width="4.7109375" style="128" customWidth="1"/>
    <col min="14108" max="14108" width="8.85546875" style="128" customWidth="1"/>
    <col min="14109" max="14125" width="4.7109375" style="128" customWidth="1"/>
    <col min="14126" max="14335" width="9.140625" style="128"/>
    <col min="14336" max="14336" width="7.85546875" style="128" customWidth="1"/>
    <col min="14337" max="14363" width="4.7109375" style="128" customWidth="1"/>
    <col min="14364" max="14364" width="8.85546875" style="128" customWidth="1"/>
    <col min="14365" max="14381" width="4.7109375" style="128" customWidth="1"/>
    <col min="14382" max="14591" width="9.140625" style="128"/>
    <col min="14592" max="14592" width="7.85546875" style="128" customWidth="1"/>
    <col min="14593" max="14619" width="4.7109375" style="128" customWidth="1"/>
    <col min="14620" max="14620" width="8.85546875" style="128" customWidth="1"/>
    <col min="14621" max="14637" width="4.7109375" style="128" customWidth="1"/>
    <col min="14638" max="14847" width="9.140625" style="128"/>
    <col min="14848" max="14848" width="7.85546875" style="128" customWidth="1"/>
    <col min="14849" max="14875" width="4.7109375" style="128" customWidth="1"/>
    <col min="14876" max="14876" width="8.85546875" style="128" customWidth="1"/>
    <col min="14877" max="14893" width="4.7109375" style="128" customWidth="1"/>
    <col min="14894" max="15103" width="9.140625" style="128"/>
    <col min="15104" max="15104" width="7.85546875" style="128" customWidth="1"/>
    <col min="15105" max="15131" width="4.7109375" style="128" customWidth="1"/>
    <col min="15132" max="15132" width="8.85546875" style="128" customWidth="1"/>
    <col min="15133" max="15149" width="4.7109375" style="128" customWidth="1"/>
    <col min="15150" max="15359" width="9.140625" style="128"/>
    <col min="15360" max="15360" width="7.85546875" style="128" customWidth="1"/>
    <col min="15361" max="15387" width="4.7109375" style="128" customWidth="1"/>
    <col min="15388" max="15388" width="8.85546875" style="128" customWidth="1"/>
    <col min="15389" max="15405" width="4.7109375" style="128" customWidth="1"/>
    <col min="15406" max="15615" width="9.140625" style="128"/>
    <col min="15616" max="15616" width="7.85546875" style="128" customWidth="1"/>
    <col min="15617" max="15643" width="4.7109375" style="128" customWidth="1"/>
    <col min="15644" max="15644" width="8.85546875" style="128" customWidth="1"/>
    <col min="15645" max="15661" width="4.7109375" style="128" customWidth="1"/>
    <col min="15662" max="15871" width="9.140625" style="128"/>
    <col min="15872" max="15872" width="7.85546875" style="128" customWidth="1"/>
    <col min="15873" max="15899" width="4.7109375" style="128" customWidth="1"/>
    <col min="15900" max="15900" width="8.85546875" style="128" customWidth="1"/>
    <col min="15901" max="15917" width="4.7109375" style="128" customWidth="1"/>
    <col min="15918" max="16127" width="9.140625" style="128"/>
    <col min="16128" max="16128" width="7.85546875" style="128" customWidth="1"/>
    <col min="16129" max="16155" width="4.7109375" style="128" customWidth="1"/>
    <col min="16156" max="16156" width="8.85546875" style="128" customWidth="1"/>
    <col min="16157" max="16173" width="4.7109375" style="128" customWidth="1"/>
    <col min="16174" max="16384" width="9.140625" style="128"/>
  </cols>
  <sheetData>
    <row r="1" spans="1:72" s="105" customFormat="1" ht="15" x14ac:dyDescent="0.25">
      <c r="A1" s="103" t="s">
        <v>48</v>
      </c>
      <c r="B1" s="158" t="s">
        <v>49</v>
      </c>
      <c r="C1" s="159"/>
      <c r="D1" s="159"/>
      <c r="E1" s="159"/>
      <c r="F1" s="159"/>
      <c r="G1" s="159"/>
      <c r="H1" s="159"/>
      <c r="I1" s="159"/>
      <c r="J1" s="159"/>
      <c r="K1" s="160"/>
      <c r="L1" s="160"/>
      <c r="M1" s="160"/>
      <c r="N1" s="160"/>
      <c r="O1" s="104"/>
      <c r="P1" s="104"/>
      <c r="Q1" s="104"/>
      <c r="R1" s="104"/>
      <c r="S1" s="104"/>
      <c r="T1" s="104"/>
      <c r="U1" s="104"/>
      <c r="Y1" s="104"/>
      <c r="AA1" s="104"/>
      <c r="AB1" s="106"/>
      <c r="AC1" s="107"/>
      <c r="AD1" s="107"/>
      <c r="AE1" s="107"/>
      <c r="AF1" s="107"/>
      <c r="AG1" s="107"/>
      <c r="AH1" s="107"/>
      <c r="AI1" s="107"/>
      <c r="AJ1" s="108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9"/>
      <c r="BC1" s="107"/>
      <c r="BD1" s="107"/>
      <c r="BE1" s="107"/>
      <c r="BF1" s="107"/>
      <c r="BG1" s="107"/>
      <c r="BH1" s="107"/>
      <c r="BI1" s="107"/>
      <c r="BJ1" s="107"/>
      <c r="BK1" s="107"/>
      <c r="BL1" s="110"/>
      <c r="BM1" s="110"/>
      <c r="BN1" s="109"/>
      <c r="BO1" s="109"/>
      <c r="BP1" s="109"/>
    </row>
    <row r="2" spans="1:72" s="105" customFormat="1" ht="9" x14ac:dyDescent="0.15">
      <c r="A2" s="111" t="s">
        <v>50</v>
      </c>
      <c r="B2" s="112">
        <v>0</v>
      </c>
      <c r="C2" s="112">
        <v>0.1</v>
      </c>
      <c r="D2" s="112">
        <v>0.2</v>
      </c>
      <c r="E2" s="112">
        <v>0.3</v>
      </c>
      <c r="F2" s="112">
        <v>0.4</v>
      </c>
      <c r="G2" s="112">
        <v>0.5</v>
      </c>
      <c r="H2" s="112">
        <v>0.6</v>
      </c>
      <c r="I2" s="112">
        <v>0.7</v>
      </c>
      <c r="J2" s="112">
        <v>0.8</v>
      </c>
      <c r="K2" s="112">
        <v>0.9</v>
      </c>
      <c r="L2" s="112">
        <v>1</v>
      </c>
      <c r="M2" s="112">
        <v>1.1000000000000001</v>
      </c>
      <c r="N2" s="112">
        <v>1.2</v>
      </c>
      <c r="O2" s="112">
        <v>1.3</v>
      </c>
      <c r="P2" s="112">
        <v>1.4</v>
      </c>
      <c r="Q2" s="112">
        <v>1.5</v>
      </c>
      <c r="R2" s="112">
        <v>1.6</v>
      </c>
      <c r="S2" s="112">
        <v>1.7</v>
      </c>
      <c r="T2" s="112">
        <v>1.8</v>
      </c>
      <c r="U2" s="112">
        <v>1.9</v>
      </c>
      <c r="V2" s="112">
        <v>2</v>
      </c>
      <c r="W2" s="112">
        <v>2.1</v>
      </c>
      <c r="X2" s="112">
        <v>2.2000000000000002</v>
      </c>
      <c r="Y2" s="112">
        <v>2.2999999999999998</v>
      </c>
      <c r="Z2" s="112">
        <v>2.4</v>
      </c>
      <c r="AA2" s="112">
        <v>2.5</v>
      </c>
      <c r="AB2" s="113">
        <v>2.6</v>
      </c>
      <c r="AC2" s="112">
        <v>2.7</v>
      </c>
      <c r="AD2" s="112">
        <v>2.8</v>
      </c>
      <c r="AE2" s="112">
        <v>2.9</v>
      </c>
      <c r="AF2" s="112">
        <v>3</v>
      </c>
      <c r="AG2" s="109">
        <v>3.1</v>
      </c>
      <c r="AH2" s="114">
        <v>3.2</v>
      </c>
      <c r="AI2" s="115">
        <v>3.3</v>
      </c>
      <c r="AJ2" s="115">
        <v>3.4</v>
      </c>
      <c r="AK2" s="114">
        <v>3.5</v>
      </c>
      <c r="AL2" s="114">
        <v>3.6</v>
      </c>
      <c r="AM2" s="114">
        <v>3.7</v>
      </c>
      <c r="AN2" s="109">
        <v>3.8</v>
      </c>
      <c r="AO2" s="109">
        <v>3.9</v>
      </c>
      <c r="AP2" s="109">
        <v>4.024</v>
      </c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10"/>
      <c r="BM2" s="110"/>
      <c r="BN2" s="110"/>
      <c r="BO2" s="110"/>
      <c r="BP2" s="110"/>
      <c r="BQ2" s="110"/>
      <c r="BR2" s="110"/>
      <c r="BS2" s="110"/>
      <c r="BT2" s="110"/>
    </row>
    <row r="3" spans="1:72" s="105" customFormat="1" ht="9" x14ac:dyDescent="0.15">
      <c r="A3" s="111" t="s">
        <v>51</v>
      </c>
      <c r="B3" s="112">
        <v>-1.1479999999999999</v>
      </c>
      <c r="C3" s="112">
        <v>-0.93899999999999995</v>
      </c>
      <c r="D3" s="112">
        <v>-0.82499999999999996</v>
      </c>
      <c r="E3" s="112">
        <v>-1.016</v>
      </c>
      <c r="F3" s="112">
        <v>-1.0389999999999999</v>
      </c>
      <c r="G3" s="112">
        <v>-1.02</v>
      </c>
      <c r="H3" s="112">
        <v>-1.4079999999999999</v>
      </c>
      <c r="I3" s="112">
        <v>-1.2070000000000001</v>
      </c>
      <c r="J3" s="112">
        <v>-1.6359999999999999</v>
      </c>
      <c r="K3" s="112">
        <v>-1.544</v>
      </c>
      <c r="L3" s="112">
        <v>-1.121</v>
      </c>
      <c r="M3" s="112">
        <v>-1.018</v>
      </c>
      <c r="N3" s="112">
        <v>-1.0529999999999999</v>
      </c>
      <c r="O3" s="112">
        <v>-0.94699999999999995</v>
      </c>
      <c r="P3" s="112">
        <v>-0.89200000000000002</v>
      </c>
      <c r="Q3" s="112">
        <v>-1.079</v>
      </c>
      <c r="R3" s="112">
        <v>-1.0900000000000001</v>
      </c>
      <c r="S3" s="112">
        <v>-0.67400000000000004</v>
      </c>
      <c r="T3" s="112">
        <v>-0.55600000000000005</v>
      </c>
      <c r="U3" s="112">
        <v>-0.67100000000000004</v>
      </c>
      <c r="V3" s="112">
        <v>-0.55800000000000005</v>
      </c>
      <c r="W3" s="112">
        <v>-0.46800000000000003</v>
      </c>
      <c r="X3" s="112">
        <v>-0.40899999999999997</v>
      </c>
      <c r="Y3" s="112">
        <v>-0.629</v>
      </c>
      <c r="Z3" s="112">
        <v>-0.54900000000000004</v>
      </c>
      <c r="AA3" s="139">
        <v>-0.41</v>
      </c>
      <c r="AB3" s="113">
        <v>-0.224</v>
      </c>
      <c r="AC3" s="112">
        <v>-0.26100000000000001</v>
      </c>
      <c r="AD3" s="112">
        <v>-0.497</v>
      </c>
      <c r="AE3" s="112">
        <v>-0.49099999999999999</v>
      </c>
      <c r="AF3" s="112">
        <v>-0.436</v>
      </c>
      <c r="AG3" s="109">
        <v>-0.56000000000000005</v>
      </c>
      <c r="AH3" s="109">
        <v>-0.47399999999999998</v>
      </c>
      <c r="AI3" s="109">
        <v>-0.504</v>
      </c>
      <c r="AJ3" s="108">
        <v>-0.443</v>
      </c>
      <c r="AK3" s="109">
        <v>-0.36499999999999999</v>
      </c>
      <c r="AL3" s="114">
        <v>-0.31</v>
      </c>
      <c r="AM3" s="109">
        <v>-0.95899999999999996</v>
      </c>
      <c r="AN3" s="109">
        <v>-0.89900000000000002</v>
      </c>
      <c r="AO3" s="109">
        <v>-0.75600000000000001</v>
      </c>
      <c r="AP3" s="109">
        <v>-0.875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10"/>
      <c r="BM3" s="110"/>
      <c r="BN3" s="109"/>
      <c r="BO3" s="109"/>
      <c r="BP3" s="109"/>
    </row>
    <row r="4" spans="1:72" s="105" customFormat="1" ht="9" x14ac:dyDescent="0.15">
      <c r="A4" s="111" t="s">
        <v>52</v>
      </c>
      <c r="B4" s="112">
        <v>2.4119999999999999</v>
      </c>
      <c r="C4" s="112">
        <v>2.5459999999999998</v>
      </c>
      <c r="D4" s="112">
        <v>1.8759999999999999</v>
      </c>
      <c r="E4" s="112">
        <v>1.976</v>
      </c>
      <c r="F4" s="112">
        <v>2.536</v>
      </c>
      <c r="G4" s="112">
        <v>1.5209999999999999</v>
      </c>
      <c r="H4" s="112">
        <v>0.81200000000000006</v>
      </c>
      <c r="I4" s="112">
        <v>1.117</v>
      </c>
      <c r="J4" s="112">
        <v>1.444</v>
      </c>
      <c r="K4" s="112">
        <v>0.249</v>
      </c>
      <c r="L4" s="112">
        <v>0.30199999999999999</v>
      </c>
      <c r="M4" s="112">
        <v>1.1919999999999999</v>
      </c>
      <c r="N4" s="112">
        <v>0.36699999999999999</v>
      </c>
      <c r="O4" s="112">
        <v>0.35699999999999998</v>
      </c>
      <c r="P4" s="112">
        <v>1.6080000000000001</v>
      </c>
      <c r="Q4" s="112">
        <v>-0.114</v>
      </c>
      <c r="R4" s="112">
        <v>8.8999999999999996E-2</v>
      </c>
      <c r="S4" s="112">
        <v>0.22900000000000001</v>
      </c>
      <c r="T4" s="112">
        <v>0.16900000000000001</v>
      </c>
      <c r="U4" s="112">
        <v>8.4000000000000005E-2</v>
      </c>
      <c r="V4" s="112">
        <v>0.21199999999999999</v>
      </c>
      <c r="W4" s="112">
        <v>0.23200000000000001</v>
      </c>
      <c r="X4" s="112">
        <v>0.35199999999999998</v>
      </c>
      <c r="Y4" s="112">
        <v>0.3</v>
      </c>
      <c r="Z4" s="112">
        <v>0.26100000000000001</v>
      </c>
      <c r="AA4" s="112">
        <v>0.4</v>
      </c>
      <c r="AB4" s="113">
        <v>0.68100000000000005</v>
      </c>
      <c r="AC4" s="112">
        <v>1.8779999999999999</v>
      </c>
      <c r="AD4" s="112">
        <v>1.393</v>
      </c>
      <c r="AE4" s="112">
        <v>0.45900000000000002</v>
      </c>
      <c r="AF4" s="112">
        <v>0.41899999999999998</v>
      </c>
      <c r="AG4" s="109">
        <v>0.25600000000000001</v>
      </c>
      <c r="AH4" s="109">
        <v>0.246</v>
      </c>
      <c r="AI4" s="109">
        <v>0.59199999999999997</v>
      </c>
      <c r="AJ4" s="108">
        <v>0.39600000000000002</v>
      </c>
      <c r="AK4" s="109">
        <v>0.26400000000000001</v>
      </c>
      <c r="AL4" s="114">
        <v>0.315</v>
      </c>
      <c r="AM4" s="109">
        <v>0.24099999999999999</v>
      </c>
      <c r="AN4" s="109">
        <v>0.19600000000000001</v>
      </c>
      <c r="AO4" s="109">
        <v>1.5640000000000001</v>
      </c>
      <c r="AP4" s="109">
        <v>0.34599999999999997</v>
      </c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10"/>
      <c r="BM4" s="110"/>
      <c r="BN4" s="109"/>
      <c r="BO4" s="109"/>
      <c r="BP4" s="109"/>
    </row>
    <row r="5" spans="1:72" s="105" customFormat="1" ht="9" x14ac:dyDescent="0.15">
      <c r="A5" s="111" t="s">
        <v>53</v>
      </c>
      <c r="B5" s="112">
        <v>0.152</v>
      </c>
      <c r="C5" s="112">
        <v>2.2810000000000001</v>
      </c>
      <c r="D5" s="112">
        <v>1.881</v>
      </c>
      <c r="E5" s="112">
        <v>2.1360000000000001</v>
      </c>
      <c r="F5" s="112">
        <v>2.3109999999999999</v>
      </c>
      <c r="G5" s="112">
        <v>2.0819999999999999</v>
      </c>
      <c r="H5" s="112">
        <v>2.141</v>
      </c>
      <c r="I5" s="112">
        <v>1.9870000000000001</v>
      </c>
      <c r="J5" s="112">
        <v>1.8939999999999999</v>
      </c>
      <c r="K5" s="112">
        <v>2.0680000000000001</v>
      </c>
      <c r="L5" s="112">
        <v>1.907</v>
      </c>
      <c r="M5" s="112">
        <v>1.9259999999999999</v>
      </c>
      <c r="N5" s="112">
        <v>2.1320000000000001</v>
      </c>
      <c r="O5" s="112">
        <v>2.0720000000000001</v>
      </c>
      <c r="P5" s="112">
        <v>1.9830000000000001</v>
      </c>
      <c r="Q5" s="112">
        <v>1.716</v>
      </c>
      <c r="R5" s="112">
        <v>1.849</v>
      </c>
      <c r="S5" s="112">
        <v>1.8560000000000001</v>
      </c>
      <c r="T5" s="112">
        <v>0.96499999999999997</v>
      </c>
      <c r="U5" s="112">
        <v>0.92900000000000005</v>
      </c>
      <c r="V5" s="112">
        <v>0.98099999999999998</v>
      </c>
      <c r="W5" s="112">
        <v>0.93200000000000005</v>
      </c>
      <c r="X5" s="112">
        <v>0.99099999999999999</v>
      </c>
      <c r="Y5" s="112">
        <v>0.34599999999999997</v>
      </c>
      <c r="Z5" s="112">
        <v>1.381</v>
      </c>
      <c r="AA5" s="112">
        <v>0.92</v>
      </c>
      <c r="AB5" s="113">
        <v>1.4810000000000001</v>
      </c>
      <c r="AC5" s="112">
        <v>1.139</v>
      </c>
      <c r="AD5" s="112">
        <v>0.39300000000000002</v>
      </c>
      <c r="AE5" s="112">
        <v>1.258</v>
      </c>
      <c r="AF5" s="112">
        <v>1.2090000000000001</v>
      </c>
      <c r="AG5" s="109">
        <v>1.591</v>
      </c>
      <c r="AH5" s="109">
        <v>1.3460000000000001</v>
      </c>
      <c r="AI5" s="109">
        <v>1.4419999999999999</v>
      </c>
      <c r="AJ5" s="108">
        <v>1.3959999999999999</v>
      </c>
      <c r="AK5" s="109">
        <v>1.3740000000000001</v>
      </c>
      <c r="AL5" s="114">
        <v>1.425</v>
      </c>
      <c r="AM5" s="109">
        <v>0.85099999999999998</v>
      </c>
      <c r="AN5" s="109">
        <v>0.74099999999999999</v>
      </c>
      <c r="AO5" s="109">
        <v>0.72399999999999998</v>
      </c>
      <c r="AP5" s="109">
        <v>1.446</v>
      </c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10"/>
      <c r="BM5" s="110"/>
      <c r="BN5" s="109"/>
      <c r="BO5" s="109"/>
      <c r="BP5" s="109"/>
    </row>
    <row r="6" spans="1:72" s="121" customFormat="1" ht="9" x14ac:dyDescent="0.15">
      <c r="A6" s="111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16"/>
      <c r="AC6" s="117"/>
      <c r="AD6" s="117"/>
      <c r="AE6" s="117"/>
      <c r="AF6" s="117"/>
      <c r="AG6" s="117"/>
      <c r="AH6" s="117"/>
      <c r="AI6" s="117"/>
      <c r="AJ6" s="118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9"/>
      <c r="BC6" s="117"/>
      <c r="BD6" s="117"/>
      <c r="BE6" s="117"/>
      <c r="BF6" s="117"/>
      <c r="BG6" s="117"/>
      <c r="BH6" s="117"/>
      <c r="BI6" s="117"/>
      <c r="BJ6" s="117"/>
      <c r="BK6" s="117"/>
      <c r="BL6" s="120"/>
      <c r="BM6" s="120"/>
      <c r="BN6" s="119"/>
      <c r="BO6" s="119"/>
      <c r="BP6" s="119"/>
    </row>
    <row r="7" spans="1:72" ht="15.75" x14ac:dyDescent="0.25">
      <c r="A7" s="122"/>
      <c r="F7" s="161" t="s">
        <v>57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2"/>
      <c r="T7" s="162"/>
      <c r="U7" s="162"/>
      <c r="V7" s="162"/>
      <c r="W7" s="163"/>
      <c r="X7" s="163"/>
      <c r="Y7" s="163"/>
      <c r="Z7" s="163"/>
      <c r="AB7" s="124"/>
    </row>
    <row r="8" spans="1:72" x14ac:dyDescent="0.2">
      <c r="A8" s="122"/>
      <c r="AB8" s="124"/>
    </row>
    <row r="9" spans="1:72" x14ac:dyDescent="0.2">
      <c r="A9" s="122"/>
      <c r="AB9" s="124"/>
    </row>
    <row r="10" spans="1:72" x14ac:dyDescent="0.2">
      <c r="A10" s="122"/>
      <c r="AB10" s="124"/>
    </row>
    <row r="11" spans="1:72" x14ac:dyDescent="0.2">
      <c r="A11" s="122"/>
      <c r="AB11" s="124"/>
    </row>
    <row r="12" spans="1:72" x14ac:dyDescent="0.2">
      <c r="A12" s="122"/>
      <c r="AB12" s="124"/>
    </row>
    <row r="13" spans="1:72" x14ac:dyDescent="0.2">
      <c r="A13" s="122"/>
      <c r="AB13" s="124"/>
    </row>
    <row r="14" spans="1:72" x14ac:dyDescent="0.2">
      <c r="A14" s="122"/>
      <c r="AB14" s="124"/>
    </row>
    <row r="15" spans="1:72" x14ac:dyDescent="0.2">
      <c r="A15" s="122"/>
      <c r="AB15" s="124"/>
    </row>
    <row r="16" spans="1:72" x14ac:dyDescent="0.2">
      <c r="A16" s="122"/>
      <c r="AB16" s="124"/>
    </row>
    <row r="17" spans="1:28" x14ac:dyDescent="0.2">
      <c r="A17" s="122"/>
      <c r="AB17" s="124"/>
    </row>
    <row r="18" spans="1:28" x14ac:dyDescent="0.2">
      <c r="A18" s="122"/>
      <c r="AB18" s="124"/>
    </row>
    <row r="19" spans="1:28" x14ac:dyDescent="0.2">
      <c r="A19" s="122"/>
      <c r="AB19" s="124"/>
    </row>
    <row r="20" spans="1:28" x14ac:dyDescent="0.2">
      <c r="A20" s="122"/>
      <c r="AB20" s="124"/>
    </row>
    <row r="21" spans="1:28" x14ac:dyDescent="0.2">
      <c r="A21" s="122"/>
      <c r="AB21" s="124"/>
    </row>
    <row r="22" spans="1:28" x14ac:dyDescent="0.2">
      <c r="A22" s="122"/>
      <c r="AB22" s="124"/>
    </row>
    <row r="23" spans="1:28" x14ac:dyDescent="0.2">
      <c r="A23" s="122"/>
      <c r="AB23" s="124"/>
    </row>
    <row r="24" spans="1:28" x14ac:dyDescent="0.2">
      <c r="A24" s="122"/>
      <c r="AB24" s="124"/>
    </row>
    <row r="25" spans="1:28" x14ac:dyDescent="0.2">
      <c r="A25" s="122"/>
      <c r="AB25" s="124"/>
    </row>
    <row r="26" spans="1:28" x14ac:dyDescent="0.2">
      <c r="A26" s="122"/>
      <c r="AB26" s="124"/>
    </row>
    <row r="27" spans="1:28" x14ac:dyDescent="0.2">
      <c r="A27" s="122"/>
      <c r="AB27" s="124"/>
    </row>
    <row r="28" spans="1:28" x14ac:dyDescent="0.2">
      <c r="A28" s="122"/>
      <c r="AB28" s="124"/>
    </row>
    <row r="29" spans="1:28" x14ac:dyDescent="0.2">
      <c r="A29" s="122"/>
      <c r="AB29" s="124"/>
    </row>
    <row r="30" spans="1:28" x14ac:dyDescent="0.2">
      <c r="A30" s="122"/>
      <c r="AB30" s="124"/>
    </row>
    <row r="31" spans="1:28" x14ac:dyDescent="0.2">
      <c r="A31" s="122"/>
      <c r="AB31" s="124"/>
    </row>
    <row r="32" spans="1:28" x14ac:dyDescent="0.2">
      <c r="A32" s="122"/>
      <c r="AB32" s="124"/>
    </row>
    <row r="33" spans="1:28" x14ac:dyDescent="0.2">
      <c r="A33" s="122"/>
      <c r="AB33" s="124"/>
    </row>
    <row r="34" spans="1:28" x14ac:dyDescent="0.2">
      <c r="A34" s="122"/>
      <c r="AB34" s="124"/>
    </row>
    <row r="39" spans="1:28" x14ac:dyDescent="0.2"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 spans="1:28" x14ac:dyDescent="0.2"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 spans="1:28" x14ac:dyDescent="0.2"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</row>
  </sheetData>
  <mergeCells count="2">
    <mergeCell ref="B1:N1"/>
    <mergeCell ref="F7:Z7"/>
  </mergeCells>
  <pageMargins left="0" right="0" top="0.75" bottom="0.75" header="0.3" footer="0.3"/>
  <pageSetup paperSize="9" scale="59" orientation="landscape" r:id="rId1"/>
  <colBreaks count="1" manualBreakCount="1">
    <brk id="5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7"/>
  <sheetViews>
    <sheetView topLeftCell="C10" workbookViewId="0">
      <selection activeCell="J30" sqref="J30:K31"/>
    </sheetView>
  </sheetViews>
  <sheetFormatPr defaultRowHeight="12.75" x14ac:dyDescent="0.2"/>
  <cols>
    <col min="1" max="1" width="8.42578125" style="36" customWidth="1"/>
    <col min="2" max="2" width="12.7109375" style="36" customWidth="1"/>
    <col min="3" max="3" width="12.42578125" style="36" customWidth="1"/>
    <col min="4" max="4" width="13.42578125" style="36" customWidth="1"/>
    <col min="5" max="5" width="12.140625" style="36" customWidth="1"/>
    <col min="6" max="6" width="12.28515625" style="36" customWidth="1"/>
    <col min="7" max="7" width="9.140625" style="39"/>
    <col min="8" max="8" width="9.7109375" style="39" customWidth="1"/>
    <col min="9" max="9" width="9.140625" style="39"/>
    <col min="10" max="10" width="9.140625" style="36"/>
    <col min="11" max="11" width="24" style="36" customWidth="1"/>
    <col min="12" max="257" width="9.140625" style="36"/>
    <col min="258" max="258" width="8.42578125" style="36" customWidth="1"/>
    <col min="259" max="259" width="12.7109375" style="36" customWidth="1"/>
    <col min="260" max="260" width="12.42578125" style="36" customWidth="1"/>
    <col min="261" max="261" width="13.42578125" style="36" customWidth="1"/>
    <col min="262" max="262" width="12.140625" style="36" customWidth="1"/>
    <col min="263" max="263" width="12.28515625" style="36" customWidth="1"/>
    <col min="264" max="513" width="9.140625" style="36"/>
    <col min="514" max="514" width="8.42578125" style="36" customWidth="1"/>
    <col min="515" max="515" width="12.7109375" style="36" customWidth="1"/>
    <col min="516" max="516" width="12.42578125" style="36" customWidth="1"/>
    <col min="517" max="517" width="13.42578125" style="36" customWidth="1"/>
    <col min="518" max="518" width="12.140625" style="36" customWidth="1"/>
    <col min="519" max="519" width="12.28515625" style="36" customWidth="1"/>
    <col min="520" max="769" width="9.140625" style="36"/>
    <col min="770" max="770" width="8.42578125" style="36" customWidth="1"/>
    <col min="771" max="771" width="12.7109375" style="36" customWidth="1"/>
    <col min="772" max="772" width="12.42578125" style="36" customWidth="1"/>
    <col min="773" max="773" width="13.42578125" style="36" customWidth="1"/>
    <col min="774" max="774" width="12.140625" style="36" customWidth="1"/>
    <col min="775" max="775" width="12.28515625" style="36" customWidth="1"/>
    <col min="776" max="1025" width="9.140625" style="36"/>
    <col min="1026" max="1026" width="8.42578125" style="36" customWidth="1"/>
    <col min="1027" max="1027" width="12.7109375" style="36" customWidth="1"/>
    <col min="1028" max="1028" width="12.42578125" style="36" customWidth="1"/>
    <col min="1029" max="1029" width="13.42578125" style="36" customWidth="1"/>
    <col min="1030" max="1030" width="12.140625" style="36" customWidth="1"/>
    <col min="1031" max="1031" width="12.28515625" style="36" customWidth="1"/>
    <col min="1032" max="1281" width="9.140625" style="36"/>
    <col min="1282" max="1282" width="8.42578125" style="36" customWidth="1"/>
    <col min="1283" max="1283" width="12.7109375" style="36" customWidth="1"/>
    <col min="1284" max="1284" width="12.42578125" style="36" customWidth="1"/>
    <col min="1285" max="1285" width="13.42578125" style="36" customWidth="1"/>
    <col min="1286" max="1286" width="12.140625" style="36" customWidth="1"/>
    <col min="1287" max="1287" width="12.28515625" style="36" customWidth="1"/>
    <col min="1288" max="1537" width="9.140625" style="36"/>
    <col min="1538" max="1538" width="8.42578125" style="36" customWidth="1"/>
    <col min="1539" max="1539" width="12.7109375" style="36" customWidth="1"/>
    <col min="1540" max="1540" width="12.42578125" style="36" customWidth="1"/>
    <col min="1541" max="1541" width="13.42578125" style="36" customWidth="1"/>
    <col min="1542" max="1542" width="12.140625" style="36" customWidth="1"/>
    <col min="1543" max="1543" width="12.28515625" style="36" customWidth="1"/>
    <col min="1544" max="1793" width="9.140625" style="36"/>
    <col min="1794" max="1794" width="8.42578125" style="36" customWidth="1"/>
    <col min="1795" max="1795" width="12.7109375" style="36" customWidth="1"/>
    <col min="1796" max="1796" width="12.42578125" style="36" customWidth="1"/>
    <col min="1797" max="1797" width="13.42578125" style="36" customWidth="1"/>
    <col min="1798" max="1798" width="12.140625" style="36" customWidth="1"/>
    <col min="1799" max="1799" width="12.28515625" style="36" customWidth="1"/>
    <col min="1800" max="2049" width="9.140625" style="36"/>
    <col min="2050" max="2050" width="8.42578125" style="36" customWidth="1"/>
    <col min="2051" max="2051" width="12.7109375" style="36" customWidth="1"/>
    <col min="2052" max="2052" width="12.42578125" style="36" customWidth="1"/>
    <col min="2053" max="2053" width="13.42578125" style="36" customWidth="1"/>
    <col min="2054" max="2054" width="12.140625" style="36" customWidth="1"/>
    <col min="2055" max="2055" width="12.28515625" style="36" customWidth="1"/>
    <col min="2056" max="2305" width="9.140625" style="36"/>
    <col min="2306" max="2306" width="8.42578125" style="36" customWidth="1"/>
    <col min="2307" max="2307" width="12.7109375" style="36" customWidth="1"/>
    <col min="2308" max="2308" width="12.42578125" style="36" customWidth="1"/>
    <col min="2309" max="2309" width="13.42578125" style="36" customWidth="1"/>
    <col min="2310" max="2310" width="12.140625" style="36" customWidth="1"/>
    <col min="2311" max="2311" width="12.28515625" style="36" customWidth="1"/>
    <col min="2312" max="2561" width="9.140625" style="36"/>
    <col min="2562" max="2562" width="8.42578125" style="36" customWidth="1"/>
    <col min="2563" max="2563" width="12.7109375" style="36" customWidth="1"/>
    <col min="2564" max="2564" width="12.42578125" style="36" customWidth="1"/>
    <col min="2565" max="2565" width="13.42578125" style="36" customWidth="1"/>
    <col min="2566" max="2566" width="12.140625" style="36" customWidth="1"/>
    <col min="2567" max="2567" width="12.28515625" style="36" customWidth="1"/>
    <col min="2568" max="2817" width="9.140625" style="36"/>
    <col min="2818" max="2818" width="8.42578125" style="36" customWidth="1"/>
    <col min="2819" max="2819" width="12.7109375" style="36" customWidth="1"/>
    <col min="2820" max="2820" width="12.42578125" style="36" customWidth="1"/>
    <col min="2821" max="2821" width="13.42578125" style="36" customWidth="1"/>
    <col min="2822" max="2822" width="12.140625" style="36" customWidth="1"/>
    <col min="2823" max="2823" width="12.28515625" style="36" customWidth="1"/>
    <col min="2824" max="3073" width="9.140625" style="36"/>
    <col min="3074" max="3074" width="8.42578125" style="36" customWidth="1"/>
    <col min="3075" max="3075" width="12.7109375" style="36" customWidth="1"/>
    <col min="3076" max="3076" width="12.42578125" style="36" customWidth="1"/>
    <col min="3077" max="3077" width="13.42578125" style="36" customWidth="1"/>
    <col min="3078" max="3078" width="12.140625" style="36" customWidth="1"/>
    <col min="3079" max="3079" width="12.28515625" style="36" customWidth="1"/>
    <col min="3080" max="3329" width="9.140625" style="36"/>
    <col min="3330" max="3330" width="8.42578125" style="36" customWidth="1"/>
    <col min="3331" max="3331" width="12.7109375" style="36" customWidth="1"/>
    <col min="3332" max="3332" width="12.42578125" style="36" customWidth="1"/>
    <col min="3333" max="3333" width="13.42578125" style="36" customWidth="1"/>
    <col min="3334" max="3334" width="12.140625" style="36" customWidth="1"/>
    <col min="3335" max="3335" width="12.28515625" style="36" customWidth="1"/>
    <col min="3336" max="3585" width="9.140625" style="36"/>
    <col min="3586" max="3586" width="8.42578125" style="36" customWidth="1"/>
    <col min="3587" max="3587" width="12.7109375" style="36" customWidth="1"/>
    <col min="3588" max="3588" width="12.42578125" style="36" customWidth="1"/>
    <col min="3589" max="3589" width="13.42578125" style="36" customWidth="1"/>
    <col min="3590" max="3590" width="12.140625" style="36" customWidth="1"/>
    <col min="3591" max="3591" width="12.28515625" style="36" customWidth="1"/>
    <col min="3592" max="3841" width="9.140625" style="36"/>
    <col min="3842" max="3842" width="8.42578125" style="36" customWidth="1"/>
    <col min="3843" max="3843" width="12.7109375" style="36" customWidth="1"/>
    <col min="3844" max="3844" width="12.42578125" style="36" customWidth="1"/>
    <col min="3845" max="3845" width="13.42578125" style="36" customWidth="1"/>
    <col min="3846" max="3846" width="12.140625" style="36" customWidth="1"/>
    <col min="3847" max="3847" width="12.28515625" style="36" customWidth="1"/>
    <col min="3848" max="4097" width="9.140625" style="36"/>
    <col min="4098" max="4098" width="8.42578125" style="36" customWidth="1"/>
    <col min="4099" max="4099" width="12.7109375" style="36" customWidth="1"/>
    <col min="4100" max="4100" width="12.42578125" style="36" customWidth="1"/>
    <col min="4101" max="4101" width="13.42578125" style="36" customWidth="1"/>
    <col min="4102" max="4102" width="12.140625" style="36" customWidth="1"/>
    <col min="4103" max="4103" width="12.28515625" style="36" customWidth="1"/>
    <col min="4104" max="4353" width="9.140625" style="36"/>
    <col min="4354" max="4354" width="8.42578125" style="36" customWidth="1"/>
    <col min="4355" max="4355" width="12.7109375" style="36" customWidth="1"/>
    <col min="4356" max="4356" width="12.42578125" style="36" customWidth="1"/>
    <col min="4357" max="4357" width="13.42578125" style="36" customWidth="1"/>
    <col min="4358" max="4358" width="12.140625" style="36" customWidth="1"/>
    <col min="4359" max="4359" width="12.28515625" style="36" customWidth="1"/>
    <col min="4360" max="4609" width="9.140625" style="36"/>
    <col min="4610" max="4610" width="8.42578125" style="36" customWidth="1"/>
    <col min="4611" max="4611" width="12.7109375" style="36" customWidth="1"/>
    <col min="4612" max="4612" width="12.42578125" style="36" customWidth="1"/>
    <col min="4613" max="4613" width="13.42578125" style="36" customWidth="1"/>
    <col min="4614" max="4614" width="12.140625" style="36" customWidth="1"/>
    <col min="4615" max="4615" width="12.28515625" style="36" customWidth="1"/>
    <col min="4616" max="4865" width="9.140625" style="36"/>
    <col min="4866" max="4866" width="8.42578125" style="36" customWidth="1"/>
    <col min="4867" max="4867" width="12.7109375" style="36" customWidth="1"/>
    <col min="4868" max="4868" width="12.42578125" style="36" customWidth="1"/>
    <col min="4869" max="4869" width="13.42578125" style="36" customWidth="1"/>
    <col min="4870" max="4870" width="12.140625" style="36" customWidth="1"/>
    <col min="4871" max="4871" width="12.28515625" style="36" customWidth="1"/>
    <col min="4872" max="5121" width="9.140625" style="36"/>
    <col min="5122" max="5122" width="8.42578125" style="36" customWidth="1"/>
    <col min="5123" max="5123" width="12.7109375" style="36" customWidth="1"/>
    <col min="5124" max="5124" width="12.42578125" style="36" customWidth="1"/>
    <col min="5125" max="5125" width="13.42578125" style="36" customWidth="1"/>
    <col min="5126" max="5126" width="12.140625" style="36" customWidth="1"/>
    <col min="5127" max="5127" width="12.28515625" style="36" customWidth="1"/>
    <col min="5128" max="5377" width="9.140625" style="36"/>
    <col min="5378" max="5378" width="8.42578125" style="36" customWidth="1"/>
    <col min="5379" max="5379" width="12.7109375" style="36" customWidth="1"/>
    <col min="5380" max="5380" width="12.42578125" style="36" customWidth="1"/>
    <col min="5381" max="5381" width="13.42578125" style="36" customWidth="1"/>
    <col min="5382" max="5382" width="12.140625" style="36" customWidth="1"/>
    <col min="5383" max="5383" width="12.28515625" style="36" customWidth="1"/>
    <col min="5384" max="5633" width="9.140625" style="36"/>
    <col min="5634" max="5634" width="8.42578125" style="36" customWidth="1"/>
    <col min="5635" max="5635" width="12.7109375" style="36" customWidth="1"/>
    <col min="5636" max="5636" width="12.42578125" style="36" customWidth="1"/>
    <col min="5637" max="5637" width="13.42578125" style="36" customWidth="1"/>
    <col min="5638" max="5638" width="12.140625" style="36" customWidth="1"/>
    <col min="5639" max="5639" width="12.28515625" style="36" customWidth="1"/>
    <col min="5640" max="5889" width="9.140625" style="36"/>
    <col min="5890" max="5890" width="8.42578125" style="36" customWidth="1"/>
    <col min="5891" max="5891" width="12.7109375" style="36" customWidth="1"/>
    <col min="5892" max="5892" width="12.42578125" style="36" customWidth="1"/>
    <col min="5893" max="5893" width="13.42578125" style="36" customWidth="1"/>
    <col min="5894" max="5894" width="12.140625" style="36" customWidth="1"/>
    <col min="5895" max="5895" width="12.28515625" style="36" customWidth="1"/>
    <col min="5896" max="6145" width="9.140625" style="36"/>
    <col min="6146" max="6146" width="8.42578125" style="36" customWidth="1"/>
    <col min="6147" max="6147" width="12.7109375" style="36" customWidth="1"/>
    <col min="6148" max="6148" width="12.42578125" style="36" customWidth="1"/>
    <col min="6149" max="6149" width="13.42578125" style="36" customWidth="1"/>
    <col min="6150" max="6150" width="12.140625" style="36" customWidth="1"/>
    <col min="6151" max="6151" width="12.28515625" style="36" customWidth="1"/>
    <col min="6152" max="6401" width="9.140625" style="36"/>
    <col min="6402" max="6402" width="8.42578125" style="36" customWidth="1"/>
    <col min="6403" max="6403" width="12.7109375" style="36" customWidth="1"/>
    <col min="6404" max="6404" width="12.42578125" style="36" customWidth="1"/>
    <col min="6405" max="6405" width="13.42578125" style="36" customWidth="1"/>
    <col min="6406" max="6406" width="12.140625" style="36" customWidth="1"/>
    <col min="6407" max="6407" width="12.28515625" style="36" customWidth="1"/>
    <col min="6408" max="6657" width="9.140625" style="36"/>
    <col min="6658" max="6658" width="8.42578125" style="36" customWidth="1"/>
    <col min="6659" max="6659" width="12.7109375" style="36" customWidth="1"/>
    <col min="6660" max="6660" width="12.42578125" style="36" customWidth="1"/>
    <col min="6661" max="6661" width="13.42578125" style="36" customWidth="1"/>
    <col min="6662" max="6662" width="12.140625" style="36" customWidth="1"/>
    <col min="6663" max="6663" width="12.28515625" style="36" customWidth="1"/>
    <col min="6664" max="6913" width="9.140625" style="36"/>
    <col min="6914" max="6914" width="8.42578125" style="36" customWidth="1"/>
    <col min="6915" max="6915" width="12.7109375" style="36" customWidth="1"/>
    <col min="6916" max="6916" width="12.42578125" style="36" customWidth="1"/>
    <col min="6917" max="6917" width="13.42578125" style="36" customWidth="1"/>
    <col min="6918" max="6918" width="12.140625" style="36" customWidth="1"/>
    <col min="6919" max="6919" width="12.28515625" style="36" customWidth="1"/>
    <col min="6920" max="7169" width="9.140625" style="36"/>
    <col min="7170" max="7170" width="8.42578125" style="36" customWidth="1"/>
    <col min="7171" max="7171" width="12.7109375" style="36" customWidth="1"/>
    <col min="7172" max="7172" width="12.42578125" style="36" customWidth="1"/>
    <col min="7173" max="7173" width="13.42578125" style="36" customWidth="1"/>
    <col min="7174" max="7174" width="12.140625" style="36" customWidth="1"/>
    <col min="7175" max="7175" width="12.28515625" style="36" customWidth="1"/>
    <col min="7176" max="7425" width="9.140625" style="36"/>
    <col min="7426" max="7426" width="8.42578125" style="36" customWidth="1"/>
    <col min="7427" max="7427" width="12.7109375" style="36" customWidth="1"/>
    <col min="7428" max="7428" width="12.42578125" style="36" customWidth="1"/>
    <col min="7429" max="7429" width="13.42578125" style="36" customWidth="1"/>
    <col min="7430" max="7430" width="12.140625" style="36" customWidth="1"/>
    <col min="7431" max="7431" width="12.28515625" style="36" customWidth="1"/>
    <col min="7432" max="7681" width="9.140625" style="36"/>
    <col min="7682" max="7682" width="8.42578125" style="36" customWidth="1"/>
    <col min="7683" max="7683" width="12.7109375" style="36" customWidth="1"/>
    <col min="7684" max="7684" width="12.42578125" style="36" customWidth="1"/>
    <col min="7685" max="7685" width="13.42578125" style="36" customWidth="1"/>
    <col min="7686" max="7686" width="12.140625" style="36" customWidth="1"/>
    <col min="7687" max="7687" width="12.28515625" style="36" customWidth="1"/>
    <col min="7688" max="7937" width="9.140625" style="36"/>
    <col min="7938" max="7938" width="8.42578125" style="36" customWidth="1"/>
    <col min="7939" max="7939" width="12.7109375" style="36" customWidth="1"/>
    <col min="7940" max="7940" width="12.42578125" style="36" customWidth="1"/>
    <col min="7941" max="7941" width="13.42578125" style="36" customWidth="1"/>
    <col min="7942" max="7942" width="12.140625" style="36" customWidth="1"/>
    <col min="7943" max="7943" width="12.28515625" style="36" customWidth="1"/>
    <col min="7944" max="8193" width="9.140625" style="36"/>
    <col min="8194" max="8194" width="8.42578125" style="36" customWidth="1"/>
    <col min="8195" max="8195" width="12.7109375" style="36" customWidth="1"/>
    <col min="8196" max="8196" width="12.42578125" style="36" customWidth="1"/>
    <col min="8197" max="8197" width="13.42578125" style="36" customWidth="1"/>
    <col min="8198" max="8198" width="12.140625" style="36" customWidth="1"/>
    <col min="8199" max="8199" width="12.28515625" style="36" customWidth="1"/>
    <col min="8200" max="8449" width="9.140625" style="36"/>
    <col min="8450" max="8450" width="8.42578125" style="36" customWidth="1"/>
    <col min="8451" max="8451" width="12.7109375" style="36" customWidth="1"/>
    <col min="8452" max="8452" width="12.42578125" style="36" customWidth="1"/>
    <col min="8453" max="8453" width="13.42578125" style="36" customWidth="1"/>
    <col min="8454" max="8454" width="12.140625" style="36" customWidth="1"/>
    <col min="8455" max="8455" width="12.28515625" style="36" customWidth="1"/>
    <col min="8456" max="8705" width="9.140625" style="36"/>
    <col min="8706" max="8706" width="8.42578125" style="36" customWidth="1"/>
    <col min="8707" max="8707" width="12.7109375" style="36" customWidth="1"/>
    <col min="8708" max="8708" width="12.42578125" style="36" customWidth="1"/>
    <col min="8709" max="8709" width="13.42578125" style="36" customWidth="1"/>
    <col min="8710" max="8710" width="12.140625" style="36" customWidth="1"/>
    <col min="8711" max="8711" width="12.28515625" style="36" customWidth="1"/>
    <col min="8712" max="8961" width="9.140625" style="36"/>
    <col min="8962" max="8962" width="8.42578125" style="36" customWidth="1"/>
    <col min="8963" max="8963" width="12.7109375" style="36" customWidth="1"/>
    <col min="8964" max="8964" width="12.42578125" style="36" customWidth="1"/>
    <col min="8965" max="8965" width="13.42578125" style="36" customWidth="1"/>
    <col min="8966" max="8966" width="12.140625" style="36" customWidth="1"/>
    <col min="8967" max="8967" width="12.28515625" style="36" customWidth="1"/>
    <col min="8968" max="9217" width="9.140625" style="36"/>
    <col min="9218" max="9218" width="8.42578125" style="36" customWidth="1"/>
    <col min="9219" max="9219" width="12.7109375" style="36" customWidth="1"/>
    <col min="9220" max="9220" width="12.42578125" style="36" customWidth="1"/>
    <col min="9221" max="9221" width="13.42578125" style="36" customWidth="1"/>
    <col min="9222" max="9222" width="12.140625" style="36" customWidth="1"/>
    <col min="9223" max="9223" width="12.28515625" style="36" customWidth="1"/>
    <col min="9224" max="9473" width="9.140625" style="36"/>
    <col min="9474" max="9474" width="8.42578125" style="36" customWidth="1"/>
    <col min="9475" max="9475" width="12.7109375" style="36" customWidth="1"/>
    <col min="9476" max="9476" width="12.42578125" style="36" customWidth="1"/>
    <col min="9477" max="9477" width="13.42578125" style="36" customWidth="1"/>
    <col min="9478" max="9478" width="12.140625" style="36" customWidth="1"/>
    <col min="9479" max="9479" width="12.28515625" style="36" customWidth="1"/>
    <col min="9480" max="9729" width="9.140625" style="36"/>
    <col min="9730" max="9730" width="8.42578125" style="36" customWidth="1"/>
    <col min="9731" max="9731" width="12.7109375" style="36" customWidth="1"/>
    <col min="9732" max="9732" width="12.42578125" style="36" customWidth="1"/>
    <col min="9733" max="9733" width="13.42578125" style="36" customWidth="1"/>
    <col min="9734" max="9734" width="12.140625" style="36" customWidth="1"/>
    <col min="9735" max="9735" width="12.28515625" style="36" customWidth="1"/>
    <col min="9736" max="9985" width="9.140625" style="36"/>
    <col min="9986" max="9986" width="8.42578125" style="36" customWidth="1"/>
    <col min="9987" max="9987" width="12.7109375" style="36" customWidth="1"/>
    <col min="9988" max="9988" width="12.42578125" style="36" customWidth="1"/>
    <col min="9989" max="9989" width="13.42578125" style="36" customWidth="1"/>
    <col min="9990" max="9990" width="12.140625" style="36" customWidth="1"/>
    <col min="9991" max="9991" width="12.28515625" style="36" customWidth="1"/>
    <col min="9992" max="10241" width="9.140625" style="36"/>
    <col min="10242" max="10242" width="8.42578125" style="36" customWidth="1"/>
    <col min="10243" max="10243" width="12.7109375" style="36" customWidth="1"/>
    <col min="10244" max="10244" width="12.42578125" style="36" customWidth="1"/>
    <col min="10245" max="10245" width="13.42578125" style="36" customWidth="1"/>
    <col min="10246" max="10246" width="12.140625" style="36" customWidth="1"/>
    <col min="10247" max="10247" width="12.28515625" style="36" customWidth="1"/>
    <col min="10248" max="10497" width="9.140625" style="36"/>
    <col min="10498" max="10498" width="8.42578125" style="36" customWidth="1"/>
    <col min="10499" max="10499" width="12.7109375" style="36" customWidth="1"/>
    <col min="10500" max="10500" width="12.42578125" style="36" customWidth="1"/>
    <col min="10501" max="10501" width="13.42578125" style="36" customWidth="1"/>
    <col min="10502" max="10502" width="12.140625" style="36" customWidth="1"/>
    <col min="10503" max="10503" width="12.28515625" style="36" customWidth="1"/>
    <col min="10504" max="10753" width="9.140625" style="36"/>
    <col min="10754" max="10754" width="8.42578125" style="36" customWidth="1"/>
    <col min="10755" max="10755" width="12.7109375" style="36" customWidth="1"/>
    <col min="10756" max="10756" width="12.42578125" style="36" customWidth="1"/>
    <col min="10757" max="10757" width="13.42578125" style="36" customWidth="1"/>
    <col min="10758" max="10758" width="12.140625" style="36" customWidth="1"/>
    <col min="10759" max="10759" width="12.28515625" style="36" customWidth="1"/>
    <col min="10760" max="11009" width="9.140625" style="36"/>
    <col min="11010" max="11010" width="8.42578125" style="36" customWidth="1"/>
    <col min="11011" max="11011" width="12.7109375" style="36" customWidth="1"/>
    <col min="11012" max="11012" width="12.42578125" style="36" customWidth="1"/>
    <col min="11013" max="11013" width="13.42578125" style="36" customWidth="1"/>
    <col min="11014" max="11014" width="12.140625" style="36" customWidth="1"/>
    <col min="11015" max="11015" width="12.28515625" style="36" customWidth="1"/>
    <col min="11016" max="11265" width="9.140625" style="36"/>
    <col min="11266" max="11266" width="8.42578125" style="36" customWidth="1"/>
    <col min="11267" max="11267" width="12.7109375" style="36" customWidth="1"/>
    <col min="11268" max="11268" width="12.42578125" style="36" customWidth="1"/>
    <col min="11269" max="11269" width="13.42578125" style="36" customWidth="1"/>
    <col min="11270" max="11270" width="12.140625" style="36" customWidth="1"/>
    <col min="11271" max="11271" width="12.28515625" style="36" customWidth="1"/>
    <col min="11272" max="11521" width="9.140625" style="36"/>
    <col min="11522" max="11522" width="8.42578125" style="36" customWidth="1"/>
    <col min="11523" max="11523" width="12.7109375" style="36" customWidth="1"/>
    <col min="11524" max="11524" width="12.42578125" style="36" customWidth="1"/>
    <col min="11525" max="11525" width="13.42578125" style="36" customWidth="1"/>
    <col min="11526" max="11526" width="12.140625" style="36" customWidth="1"/>
    <col min="11527" max="11527" width="12.28515625" style="36" customWidth="1"/>
    <col min="11528" max="11777" width="9.140625" style="36"/>
    <col min="11778" max="11778" width="8.42578125" style="36" customWidth="1"/>
    <col min="11779" max="11779" width="12.7109375" style="36" customWidth="1"/>
    <col min="11780" max="11780" width="12.42578125" style="36" customWidth="1"/>
    <col min="11781" max="11781" width="13.42578125" style="36" customWidth="1"/>
    <col min="11782" max="11782" width="12.140625" style="36" customWidth="1"/>
    <col min="11783" max="11783" width="12.28515625" style="36" customWidth="1"/>
    <col min="11784" max="12033" width="9.140625" style="36"/>
    <col min="12034" max="12034" width="8.42578125" style="36" customWidth="1"/>
    <col min="12035" max="12035" width="12.7109375" style="36" customWidth="1"/>
    <col min="12036" max="12036" width="12.42578125" style="36" customWidth="1"/>
    <col min="12037" max="12037" width="13.42578125" style="36" customWidth="1"/>
    <col min="12038" max="12038" width="12.140625" style="36" customWidth="1"/>
    <col min="12039" max="12039" width="12.28515625" style="36" customWidth="1"/>
    <col min="12040" max="12289" width="9.140625" style="36"/>
    <col min="12290" max="12290" width="8.42578125" style="36" customWidth="1"/>
    <col min="12291" max="12291" width="12.7109375" style="36" customWidth="1"/>
    <col min="12292" max="12292" width="12.42578125" style="36" customWidth="1"/>
    <col min="12293" max="12293" width="13.42578125" style="36" customWidth="1"/>
    <col min="12294" max="12294" width="12.140625" style="36" customWidth="1"/>
    <col min="12295" max="12295" width="12.28515625" style="36" customWidth="1"/>
    <col min="12296" max="12545" width="9.140625" style="36"/>
    <col min="12546" max="12546" width="8.42578125" style="36" customWidth="1"/>
    <col min="12547" max="12547" width="12.7109375" style="36" customWidth="1"/>
    <col min="12548" max="12548" width="12.42578125" style="36" customWidth="1"/>
    <col min="12549" max="12549" width="13.42578125" style="36" customWidth="1"/>
    <col min="12550" max="12550" width="12.140625" style="36" customWidth="1"/>
    <col min="12551" max="12551" width="12.28515625" style="36" customWidth="1"/>
    <col min="12552" max="12801" width="9.140625" style="36"/>
    <col min="12802" max="12802" width="8.42578125" style="36" customWidth="1"/>
    <col min="12803" max="12803" width="12.7109375" style="36" customWidth="1"/>
    <col min="12804" max="12804" width="12.42578125" style="36" customWidth="1"/>
    <col min="12805" max="12805" width="13.42578125" style="36" customWidth="1"/>
    <col min="12806" max="12806" width="12.140625" style="36" customWidth="1"/>
    <col min="12807" max="12807" width="12.28515625" style="36" customWidth="1"/>
    <col min="12808" max="13057" width="9.140625" style="36"/>
    <col min="13058" max="13058" width="8.42578125" style="36" customWidth="1"/>
    <col min="13059" max="13059" width="12.7109375" style="36" customWidth="1"/>
    <col min="13060" max="13060" width="12.42578125" style="36" customWidth="1"/>
    <col min="13061" max="13061" width="13.42578125" style="36" customWidth="1"/>
    <col min="13062" max="13062" width="12.140625" style="36" customWidth="1"/>
    <col min="13063" max="13063" width="12.28515625" style="36" customWidth="1"/>
    <col min="13064" max="13313" width="9.140625" style="36"/>
    <col min="13314" max="13314" width="8.42578125" style="36" customWidth="1"/>
    <col min="13315" max="13315" width="12.7109375" style="36" customWidth="1"/>
    <col min="13316" max="13316" width="12.42578125" style="36" customWidth="1"/>
    <col min="13317" max="13317" width="13.42578125" style="36" customWidth="1"/>
    <col min="13318" max="13318" width="12.140625" style="36" customWidth="1"/>
    <col min="13319" max="13319" width="12.28515625" style="36" customWidth="1"/>
    <col min="13320" max="13569" width="9.140625" style="36"/>
    <col min="13570" max="13570" width="8.42578125" style="36" customWidth="1"/>
    <col min="13571" max="13571" width="12.7109375" style="36" customWidth="1"/>
    <col min="13572" max="13572" width="12.42578125" style="36" customWidth="1"/>
    <col min="13573" max="13573" width="13.42578125" style="36" customWidth="1"/>
    <col min="13574" max="13574" width="12.140625" style="36" customWidth="1"/>
    <col min="13575" max="13575" width="12.28515625" style="36" customWidth="1"/>
    <col min="13576" max="13825" width="9.140625" style="36"/>
    <col min="13826" max="13826" width="8.42578125" style="36" customWidth="1"/>
    <col min="13827" max="13827" width="12.7109375" style="36" customWidth="1"/>
    <col min="13828" max="13828" width="12.42578125" style="36" customWidth="1"/>
    <col min="13829" max="13829" width="13.42578125" style="36" customWidth="1"/>
    <col min="13830" max="13830" width="12.140625" style="36" customWidth="1"/>
    <col min="13831" max="13831" width="12.28515625" style="36" customWidth="1"/>
    <col min="13832" max="14081" width="9.140625" style="36"/>
    <col min="14082" max="14082" width="8.42578125" style="36" customWidth="1"/>
    <col min="14083" max="14083" width="12.7109375" style="36" customWidth="1"/>
    <col min="14084" max="14084" width="12.42578125" style="36" customWidth="1"/>
    <col min="14085" max="14085" width="13.42578125" style="36" customWidth="1"/>
    <col min="14086" max="14086" width="12.140625" style="36" customWidth="1"/>
    <col min="14087" max="14087" width="12.28515625" style="36" customWidth="1"/>
    <col min="14088" max="14337" width="9.140625" style="36"/>
    <col min="14338" max="14338" width="8.42578125" style="36" customWidth="1"/>
    <col min="14339" max="14339" width="12.7109375" style="36" customWidth="1"/>
    <col min="14340" max="14340" width="12.42578125" style="36" customWidth="1"/>
    <col min="14341" max="14341" width="13.42578125" style="36" customWidth="1"/>
    <col min="14342" max="14342" width="12.140625" style="36" customWidth="1"/>
    <col min="14343" max="14343" width="12.28515625" style="36" customWidth="1"/>
    <col min="14344" max="14593" width="9.140625" style="36"/>
    <col min="14594" max="14594" width="8.42578125" style="36" customWidth="1"/>
    <col min="14595" max="14595" width="12.7109375" style="36" customWidth="1"/>
    <col min="14596" max="14596" width="12.42578125" style="36" customWidth="1"/>
    <col min="14597" max="14597" width="13.42578125" style="36" customWidth="1"/>
    <col min="14598" max="14598" width="12.140625" style="36" customWidth="1"/>
    <col min="14599" max="14599" width="12.28515625" style="36" customWidth="1"/>
    <col min="14600" max="14849" width="9.140625" style="36"/>
    <col min="14850" max="14850" width="8.42578125" style="36" customWidth="1"/>
    <col min="14851" max="14851" width="12.7109375" style="36" customWidth="1"/>
    <col min="14852" max="14852" width="12.42578125" style="36" customWidth="1"/>
    <col min="14853" max="14853" width="13.42578125" style="36" customWidth="1"/>
    <col min="14854" max="14854" width="12.140625" style="36" customWidth="1"/>
    <col min="14855" max="14855" width="12.28515625" style="36" customWidth="1"/>
    <col min="14856" max="15105" width="9.140625" style="36"/>
    <col min="15106" max="15106" width="8.42578125" style="36" customWidth="1"/>
    <col min="15107" max="15107" width="12.7109375" style="36" customWidth="1"/>
    <col min="15108" max="15108" width="12.42578125" style="36" customWidth="1"/>
    <col min="15109" max="15109" width="13.42578125" style="36" customWidth="1"/>
    <col min="15110" max="15110" width="12.140625" style="36" customWidth="1"/>
    <col min="15111" max="15111" width="12.28515625" style="36" customWidth="1"/>
    <col min="15112" max="15361" width="9.140625" style="36"/>
    <col min="15362" max="15362" width="8.42578125" style="36" customWidth="1"/>
    <col min="15363" max="15363" width="12.7109375" style="36" customWidth="1"/>
    <col min="15364" max="15364" width="12.42578125" style="36" customWidth="1"/>
    <col min="15365" max="15365" width="13.42578125" style="36" customWidth="1"/>
    <col min="15366" max="15366" width="12.140625" style="36" customWidth="1"/>
    <col min="15367" max="15367" width="12.28515625" style="36" customWidth="1"/>
    <col min="15368" max="15617" width="9.140625" style="36"/>
    <col min="15618" max="15618" width="8.42578125" style="36" customWidth="1"/>
    <col min="15619" max="15619" width="12.7109375" style="36" customWidth="1"/>
    <col min="15620" max="15620" width="12.42578125" style="36" customWidth="1"/>
    <col min="15621" max="15621" width="13.42578125" style="36" customWidth="1"/>
    <col min="15622" max="15622" width="12.140625" style="36" customWidth="1"/>
    <col min="15623" max="15623" width="12.28515625" style="36" customWidth="1"/>
    <col min="15624" max="15873" width="9.140625" style="36"/>
    <col min="15874" max="15874" width="8.42578125" style="36" customWidth="1"/>
    <col min="15875" max="15875" width="12.7109375" style="36" customWidth="1"/>
    <col min="15876" max="15876" width="12.42578125" style="36" customWidth="1"/>
    <col min="15877" max="15877" width="13.42578125" style="36" customWidth="1"/>
    <col min="15878" max="15878" width="12.140625" style="36" customWidth="1"/>
    <col min="15879" max="15879" width="12.28515625" style="36" customWidth="1"/>
    <col min="15880" max="16129" width="9.140625" style="36"/>
    <col min="16130" max="16130" width="8.42578125" style="36" customWidth="1"/>
    <col min="16131" max="16131" width="12.7109375" style="36" customWidth="1"/>
    <col min="16132" max="16132" width="12.42578125" style="36" customWidth="1"/>
    <col min="16133" max="16133" width="13.42578125" style="36" customWidth="1"/>
    <col min="16134" max="16134" width="12.140625" style="36" customWidth="1"/>
    <col min="16135" max="16135" width="12.28515625" style="36" customWidth="1"/>
    <col min="16136" max="16384" width="9.140625" style="36"/>
  </cols>
  <sheetData>
    <row r="1" spans="1:12" ht="7.5" customHeight="1" x14ac:dyDescent="0.25">
      <c r="A1" s="4"/>
      <c r="B1" s="4"/>
      <c r="C1" s="4"/>
      <c r="D1" s="4"/>
      <c r="E1" s="4"/>
      <c r="F1" s="4"/>
    </row>
    <row r="2" spans="1:12" ht="118.5" customHeight="1" x14ac:dyDescent="0.2">
      <c r="A2" s="164" t="s">
        <v>12</v>
      </c>
      <c r="B2" s="164"/>
      <c r="C2" s="164"/>
      <c r="D2" s="164"/>
      <c r="E2" s="164"/>
      <c r="F2" s="164"/>
      <c r="G2" s="164"/>
      <c r="H2" s="33"/>
      <c r="I2" s="41"/>
    </row>
    <row r="3" spans="1:12" ht="16.5" x14ac:dyDescent="0.2">
      <c r="A3" s="6"/>
      <c r="B3" s="6"/>
      <c r="C3" s="6"/>
      <c r="D3" s="6"/>
      <c r="E3" s="6"/>
      <c r="F3" s="6"/>
      <c r="G3" s="41"/>
      <c r="H3" s="41"/>
      <c r="I3" s="41"/>
    </row>
    <row r="4" spans="1:12" ht="38.25" x14ac:dyDescent="0.25">
      <c r="A4" s="4"/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39" t="s">
        <v>13</v>
      </c>
      <c r="H4" s="43" t="s">
        <v>14</v>
      </c>
      <c r="I4" s="43"/>
    </row>
    <row r="5" spans="1:12" ht="15.75" x14ac:dyDescent="0.25">
      <c r="A5" s="4"/>
      <c r="B5" s="37">
        <f>'Gogara hati khal'!C3</f>
        <v>0</v>
      </c>
      <c r="C5" s="38" t="e">
        <f>'Gogara hati khal'!K21</f>
        <v>#REF!</v>
      </c>
      <c r="D5" s="9"/>
      <c r="E5" s="10"/>
      <c r="F5" s="10"/>
      <c r="G5" s="42">
        <f>'Gogara hati khal'!H16-'Gogara hati khal'!H14</f>
        <v>18</v>
      </c>
      <c r="H5" s="42">
        <v>-3</v>
      </c>
      <c r="L5" s="40"/>
    </row>
    <row r="6" spans="1:12" ht="15.75" x14ac:dyDescent="0.25">
      <c r="A6" s="4"/>
      <c r="B6" s="11">
        <f>'Gogara hati khal'!C22</f>
        <v>0.1</v>
      </c>
      <c r="C6" s="10" t="e">
        <f>'Gogara hati khal'!K44</f>
        <v>#REF!</v>
      </c>
      <c r="D6" s="11" t="e">
        <f>(C5+C6)/2</f>
        <v>#REF!</v>
      </c>
      <c r="E6" s="10">
        <f>(B6-B5)*1000</f>
        <v>100</v>
      </c>
      <c r="F6" s="10" t="e">
        <f>ROUND(E6*D6,2)</f>
        <v>#REF!</v>
      </c>
      <c r="G6" s="42">
        <f>'Gogara hati khal'!H35-'Gogara hati khal'!H33</f>
        <v>18</v>
      </c>
      <c r="H6" s="42">
        <f>H5+0.01</f>
        <v>-2.99</v>
      </c>
      <c r="L6" s="40"/>
    </row>
    <row r="7" spans="1:12" ht="15.75" x14ac:dyDescent="0.25">
      <c r="A7" s="4"/>
      <c r="B7" s="11">
        <f>'Gogara hati khal'!C45</f>
        <v>0.2</v>
      </c>
      <c r="C7" s="10" t="e">
        <f>'Gogara hati khal'!#REF!</f>
        <v>#REF!</v>
      </c>
      <c r="D7" s="11" t="e">
        <f t="shared" ref="D7:D70" si="0">(C6+C7)/2</f>
        <v>#REF!</v>
      </c>
      <c r="E7" s="10">
        <f t="shared" ref="E7:E32" si="1">(B7-B6)*1000</f>
        <v>100</v>
      </c>
      <c r="F7" s="10" t="e">
        <f t="shared" ref="F7:F32" si="2">ROUND(E7*D7,2)</f>
        <v>#REF!</v>
      </c>
      <c r="G7" s="42">
        <f>'Gogara hati khal'!H58-'Gogara hati khal'!H56</f>
        <v>18</v>
      </c>
      <c r="H7" s="42">
        <f t="shared" ref="H7:H23" si="3">H6+0.01</f>
        <v>-2.9800000000000004</v>
      </c>
      <c r="L7" s="40"/>
    </row>
    <row r="8" spans="1:12" ht="15.75" x14ac:dyDescent="0.25">
      <c r="A8" s="4"/>
      <c r="B8" s="11">
        <f>'Gogara hati khal'!C66</f>
        <v>0.3</v>
      </c>
      <c r="C8" s="10" t="e">
        <f>'Gogara hati khal'!#REF!</f>
        <v>#REF!</v>
      </c>
      <c r="D8" s="11" t="e">
        <f t="shared" si="0"/>
        <v>#REF!</v>
      </c>
      <c r="E8" s="10">
        <f t="shared" si="1"/>
        <v>99.999999999999972</v>
      </c>
      <c r="F8" s="10" t="e">
        <f t="shared" si="2"/>
        <v>#REF!</v>
      </c>
      <c r="G8" s="42">
        <f>'Gogara hati khal'!N66</f>
        <v>0</v>
      </c>
      <c r="H8" s="42">
        <f t="shared" si="3"/>
        <v>-2.9700000000000006</v>
      </c>
      <c r="L8" s="40"/>
    </row>
    <row r="9" spans="1:12" ht="15.75" x14ac:dyDescent="0.25">
      <c r="A9" s="4"/>
      <c r="B9" s="11">
        <f>'Gogara hati khal'!C86</f>
        <v>0.4</v>
      </c>
      <c r="C9" s="10" t="e">
        <f>'Gogara hati khal'!K104</f>
        <v>#REF!</v>
      </c>
      <c r="D9" s="11" t="e">
        <f t="shared" si="0"/>
        <v>#REF!</v>
      </c>
      <c r="E9" s="10">
        <f t="shared" si="1"/>
        <v>100.00000000000003</v>
      </c>
      <c r="F9" s="10" t="e">
        <f t="shared" si="2"/>
        <v>#REF!</v>
      </c>
      <c r="G9" s="42">
        <f>'Gogara hati khal'!N87</f>
        <v>0</v>
      </c>
      <c r="H9" s="42">
        <f t="shared" si="3"/>
        <v>-2.9600000000000009</v>
      </c>
      <c r="J9" s="36" t="s">
        <v>5</v>
      </c>
      <c r="L9" s="40"/>
    </row>
    <row r="10" spans="1:12" ht="15.75" x14ac:dyDescent="0.25">
      <c r="A10" s="4"/>
      <c r="B10" s="11">
        <f>'Gogara hati khal'!C105</f>
        <v>0.5</v>
      </c>
      <c r="C10" s="10" t="e">
        <f>'Gogara hati khal'!K123</f>
        <v>#REF!</v>
      </c>
      <c r="D10" s="11" t="e">
        <f t="shared" si="0"/>
        <v>#REF!</v>
      </c>
      <c r="E10" s="10">
        <f t="shared" si="1"/>
        <v>99.999999999999972</v>
      </c>
      <c r="F10" s="10" t="e">
        <f t="shared" si="2"/>
        <v>#REF!</v>
      </c>
      <c r="G10" s="42">
        <f>'Gogara hati khal'!N106</f>
        <v>0</v>
      </c>
      <c r="H10" s="42">
        <f t="shared" si="3"/>
        <v>-2.9500000000000011</v>
      </c>
      <c r="L10" s="40"/>
    </row>
    <row r="11" spans="1:12" ht="15.75" x14ac:dyDescent="0.25">
      <c r="A11" s="4"/>
      <c r="B11" s="11">
        <f>'Gogara hati khal'!C124</f>
        <v>0.6</v>
      </c>
      <c r="C11" s="10" t="e">
        <f>'Gogara hati khal'!K143</f>
        <v>#REF!</v>
      </c>
      <c r="D11" s="11" t="e">
        <f t="shared" si="0"/>
        <v>#REF!</v>
      </c>
      <c r="E11" s="10">
        <f t="shared" si="1"/>
        <v>99.999999999999972</v>
      </c>
      <c r="F11" s="10" t="e">
        <f t="shared" si="2"/>
        <v>#REF!</v>
      </c>
      <c r="G11" s="42">
        <f>'Gogara hati khal'!N125</f>
        <v>0</v>
      </c>
      <c r="H11" s="42">
        <f t="shared" si="3"/>
        <v>-2.9400000000000013</v>
      </c>
      <c r="L11" s="40"/>
    </row>
    <row r="12" spans="1:12" ht="15.75" x14ac:dyDescent="0.25">
      <c r="A12" s="4"/>
      <c r="B12" s="11">
        <f>'Gogara hati khal'!C144</f>
        <v>0.7</v>
      </c>
      <c r="C12" s="10" t="e">
        <f>'Gogara hati khal'!#REF!</f>
        <v>#REF!</v>
      </c>
      <c r="D12" s="11" t="e">
        <f t="shared" si="0"/>
        <v>#REF!</v>
      </c>
      <c r="E12" s="10">
        <f t="shared" si="1"/>
        <v>99.999999999999972</v>
      </c>
      <c r="F12" s="10" t="e">
        <f t="shared" si="2"/>
        <v>#REF!</v>
      </c>
      <c r="G12" s="42">
        <f>'Gogara hati khal'!N145</f>
        <v>0</v>
      </c>
      <c r="H12" s="42">
        <f t="shared" si="3"/>
        <v>-2.9300000000000015</v>
      </c>
      <c r="L12" s="40"/>
    </row>
    <row r="13" spans="1:12" ht="15.75" x14ac:dyDescent="0.25">
      <c r="A13" s="4"/>
      <c r="B13" s="11">
        <f>'Gogara hati khal'!C163</f>
        <v>0.8</v>
      </c>
      <c r="C13" s="10" t="e">
        <f>'Gogara hati khal'!K182</f>
        <v>#REF!</v>
      </c>
      <c r="D13" s="11" t="e">
        <f t="shared" si="0"/>
        <v>#REF!</v>
      </c>
      <c r="E13" s="10">
        <f t="shared" si="1"/>
        <v>100.00000000000009</v>
      </c>
      <c r="F13" s="10" t="e">
        <f t="shared" si="2"/>
        <v>#REF!</v>
      </c>
      <c r="G13" s="42">
        <f>'Gogara hati khal'!N164</f>
        <v>0</v>
      </c>
      <c r="H13" s="42">
        <f t="shared" si="3"/>
        <v>-2.9200000000000017</v>
      </c>
      <c r="L13" s="40"/>
    </row>
    <row r="14" spans="1:12" ht="15.75" x14ac:dyDescent="0.25">
      <c r="A14" s="4"/>
      <c r="B14" s="11">
        <f>'Gogara hati khal'!C183</f>
        <v>0.9</v>
      </c>
      <c r="C14" s="10" t="e">
        <f>'Gogara hati khal'!#REF!</f>
        <v>#REF!</v>
      </c>
      <c r="D14" s="11" t="e">
        <f t="shared" si="0"/>
        <v>#REF!</v>
      </c>
      <c r="E14" s="10">
        <f t="shared" si="1"/>
        <v>99.999999999999972</v>
      </c>
      <c r="F14" s="10" t="e">
        <f t="shared" si="2"/>
        <v>#REF!</v>
      </c>
      <c r="G14" s="42">
        <f>'Gogara hati khal'!N184</f>
        <v>0</v>
      </c>
      <c r="H14" s="42">
        <f t="shared" si="3"/>
        <v>-2.9100000000000019</v>
      </c>
      <c r="L14" s="40"/>
    </row>
    <row r="15" spans="1:12" ht="15.75" x14ac:dyDescent="0.25">
      <c r="A15" s="4"/>
      <c r="B15" s="11">
        <f>'Gogara hati khal'!C202</f>
        <v>1</v>
      </c>
      <c r="C15" s="10" t="e">
        <f>'Gogara hati khal'!#REF!</f>
        <v>#REF!</v>
      </c>
      <c r="D15" s="11" t="e">
        <f t="shared" si="0"/>
        <v>#REF!</v>
      </c>
      <c r="E15" s="10">
        <f t="shared" si="1"/>
        <v>99.999999999999972</v>
      </c>
      <c r="F15" s="10" t="e">
        <f t="shared" si="2"/>
        <v>#REF!</v>
      </c>
      <c r="G15" s="42">
        <f>'Gogara hati khal'!N203</f>
        <v>0</v>
      </c>
      <c r="H15" s="42">
        <f t="shared" si="3"/>
        <v>-2.9000000000000021</v>
      </c>
      <c r="L15" s="40"/>
    </row>
    <row r="16" spans="1:12" ht="15.75" x14ac:dyDescent="0.25">
      <c r="A16" s="4"/>
      <c r="B16" s="11">
        <f>'Gogara hati khal'!C221</f>
        <v>1.1000000000000001</v>
      </c>
      <c r="C16" s="10" t="e">
        <f>'Gogara hati khal'!#REF!</f>
        <v>#REF!</v>
      </c>
      <c r="D16" s="11" t="e">
        <f t="shared" si="0"/>
        <v>#REF!</v>
      </c>
      <c r="E16" s="10">
        <f t="shared" si="1"/>
        <v>100.00000000000009</v>
      </c>
      <c r="F16" s="10" t="e">
        <f t="shared" si="2"/>
        <v>#REF!</v>
      </c>
      <c r="G16" s="42">
        <f>'Gogara hati khal'!N222</f>
        <v>0</v>
      </c>
      <c r="H16" s="42">
        <f t="shared" si="3"/>
        <v>-2.8900000000000023</v>
      </c>
      <c r="L16" s="40"/>
    </row>
    <row r="17" spans="1:12" ht="15.75" x14ac:dyDescent="0.25">
      <c r="A17" s="4"/>
      <c r="B17" s="11">
        <f>'Gogara hati khal'!C240</f>
        <v>1.2</v>
      </c>
      <c r="C17" s="10">
        <f>'Gogara hati khal'!K259</f>
        <v>-11.245708000000018</v>
      </c>
      <c r="D17" s="11" t="e">
        <f t="shared" si="0"/>
        <v>#REF!</v>
      </c>
      <c r="E17" s="10">
        <f t="shared" si="1"/>
        <v>99.999999999999872</v>
      </c>
      <c r="F17" s="10" t="e">
        <f t="shared" si="2"/>
        <v>#REF!</v>
      </c>
      <c r="G17" s="42">
        <f>'Gogara hati khal'!N241</f>
        <v>0</v>
      </c>
      <c r="H17" s="42">
        <f t="shared" si="3"/>
        <v>-2.8800000000000026</v>
      </c>
      <c r="L17" s="40"/>
    </row>
    <row r="18" spans="1:12" ht="15.75" x14ac:dyDescent="0.25">
      <c r="A18" s="4"/>
      <c r="B18" s="11">
        <f>'Gogara hati khal'!C260</f>
        <v>1.3</v>
      </c>
      <c r="C18" s="10" t="e">
        <f>'Gogara hati khal'!#REF!</f>
        <v>#REF!</v>
      </c>
      <c r="D18" s="11" t="e">
        <f t="shared" si="0"/>
        <v>#REF!</v>
      </c>
      <c r="E18" s="10">
        <f t="shared" si="1"/>
        <v>100.00000000000009</v>
      </c>
      <c r="F18" s="10" t="e">
        <f t="shared" si="2"/>
        <v>#REF!</v>
      </c>
      <c r="G18" s="42">
        <f>'Gogara hati khal'!N261</f>
        <v>0</v>
      </c>
      <c r="H18" s="42">
        <f t="shared" si="3"/>
        <v>-2.8700000000000028</v>
      </c>
      <c r="L18" s="40"/>
    </row>
    <row r="19" spans="1:12" ht="15.75" x14ac:dyDescent="0.25">
      <c r="A19" s="4"/>
      <c r="B19" s="11">
        <f>'Gogara hati khal'!C279</f>
        <v>1.4</v>
      </c>
      <c r="C19" s="10" t="e">
        <f>'Gogara hati khal'!K297</f>
        <v>#REF!</v>
      </c>
      <c r="D19" s="11" t="e">
        <f t="shared" si="0"/>
        <v>#REF!</v>
      </c>
      <c r="E19" s="10">
        <f t="shared" si="1"/>
        <v>99.999999999999872</v>
      </c>
      <c r="F19" s="10" t="e">
        <f t="shared" si="2"/>
        <v>#REF!</v>
      </c>
      <c r="G19" s="42">
        <f>'Gogara hati khal'!N280</f>
        <v>0</v>
      </c>
      <c r="H19" s="42">
        <f t="shared" si="3"/>
        <v>-2.860000000000003</v>
      </c>
      <c r="L19" s="40"/>
    </row>
    <row r="20" spans="1:12" ht="15.75" x14ac:dyDescent="0.25">
      <c r="A20" s="4"/>
      <c r="B20" s="11">
        <f>'Gogara hati khal'!C298</f>
        <v>1.5</v>
      </c>
      <c r="C20" s="10" t="e">
        <f>'Gogara hati khal'!K317</f>
        <v>#REF!</v>
      </c>
      <c r="D20" s="11" t="e">
        <f t="shared" si="0"/>
        <v>#REF!</v>
      </c>
      <c r="E20" s="10">
        <f t="shared" si="1"/>
        <v>100.00000000000009</v>
      </c>
      <c r="F20" s="10" t="e">
        <f t="shared" si="2"/>
        <v>#REF!</v>
      </c>
      <c r="G20" s="42">
        <f>'Gogara hati khal'!N299</f>
        <v>0</v>
      </c>
      <c r="H20" s="42">
        <f t="shared" si="3"/>
        <v>-2.8500000000000032</v>
      </c>
      <c r="L20" s="40"/>
    </row>
    <row r="21" spans="1:12" ht="15.75" x14ac:dyDescent="0.25">
      <c r="A21" s="4"/>
      <c r="B21" s="11">
        <f>'Gogara hati khal'!C318</f>
        <v>1.6</v>
      </c>
      <c r="C21" s="10" t="e">
        <f>'Gogara hati khal'!K336</f>
        <v>#REF!</v>
      </c>
      <c r="D21" s="11" t="e">
        <f t="shared" si="0"/>
        <v>#REF!</v>
      </c>
      <c r="E21" s="10">
        <f t="shared" si="1"/>
        <v>100.00000000000009</v>
      </c>
      <c r="F21" s="10" t="e">
        <f t="shared" si="2"/>
        <v>#REF!</v>
      </c>
      <c r="G21" s="42">
        <f>'Gogara hati khal'!N319</f>
        <v>0</v>
      </c>
      <c r="H21" s="42">
        <f t="shared" si="3"/>
        <v>-2.8400000000000034</v>
      </c>
      <c r="L21" s="40"/>
    </row>
    <row r="22" spans="1:12" ht="15.75" x14ac:dyDescent="0.25">
      <c r="A22" s="4"/>
      <c r="B22" s="11">
        <f>'Gogara hati khal'!C337</f>
        <v>1.7</v>
      </c>
      <c r="C22" s="10" t="e">
        <f>'Gogara hati khal'!K356</f>
        <v>#REF!</v>
      </c>
      <c r="D22" s="11" t="e">
        <f t="shared" si="0"/>
        <v>#REF!</v>
      </c>
      <c r="E22" s="10">
        <f t="shared" si="1"/>
        <v>99.999999999999872</v>
      </c>
      <c r="F22" s="10" t="e">
        <f t="shared" si="2"/>
        <v>#REF!</v>
      </c>
      <c r="G22" s="42">
        <f>'Gogara hati khal'!N338</f>
        <v>0</v>
      </c>
      <c r="H22" s="42">
        <f t="shared" si="3"/>
        <v>-2.8300000000000036</v>
      </c>
      <c r="L22" s="40"/>
    </row>
    <row r="23" spans="1:12" ht="15.75" x14ac:dyDescent="0.25">
      <c r="A23" s="4"/>
      <c r="B23" s="11">
        <f>'Gogara hati khal'!C357</f>
        <v>1.8</v>
      </c>
      <c r="C23" s="10" t="e">
        <f>'Gogara hati khal'!#REF!</f>
        <v>#REF!</v>
      </c>
      <c r="D23" s="11" t="e">
        <f t="shared" si="0"/>
        <v>#REF!</v>
      </c>
      <c r="E23" s="10">
        <f t="shared" si="1"/>
        <v>100.00000000000009</v>
      </c>
      <c r="F23" s="10" t="e">
        <f t="shared" si="2"/>
        <v>#REF!</v>
      </c>
      <c r="G23" s="42">
        <f>'Gogara hati khal'!N358</f>
        <v>0</v>
      </c>
      <c r="H23" s="42">
        <f t="shared" si="3"/>
        <v>-2.8200000000000038</v>
      </c>
      <c r="L23" s="40"/>
    </row>
    <row r="24" spans="1:12" ht="15.75" x14ac:dyDescent="0.25">
      <c r="A24" s="4"/>
      <c r="B24" s="11">
        <f>'Gogara hati khal'!C376</f>
        <v>1.9</v>
      </c>
      <c r="C24" s="10" t="e">
        <f>'Gogara hati khal'!#REF!</f>
        <v>#REF!</v>
      </c>
      <c r="D24" s="11" t="e">
        <f t="shared" si="0"/>
        <v>#REF!</v>
      </c>
      <c r="E24" s="10">
        <f t="shared" si="1"/>
        <v>99.999999999999872</v>
      </c>
      <c r="F24" s="10" t="e">
        <f t="shared" si="2"/>
        <v>#REF!</v>
      </c>
      <c r="G24" s="42">
        <f>'Gogara hati khal'!N377</f>
        <v>0</v>
      </c>
      <c r="H24" s="42">
        <f>H23+0.02</f>
        <v>-2.8000000000000038</v>
      </c>
      <c r="L24" s="40"/>
    </row>
    <row r="25" spans="1:12" ht="15.75" x14ac:dyDescent="0.25">
      <c r="A25" s="4"/>
      <c r="B25" s="11">
        <f>'Gogara hati khal'!C396</f>
        <v>2</v>
      </c>
      <c r="C25" s="10" t="e">
        <f>'Gogara hati khal'!#REF!</f>
        <v>#REF!</v>
      </c>
      <c r="D25" s="11" t="e">
        <f t="shared" si="0"/>
        <v>#REF!</v>
      </c>
      <c r="E25" s="10">
        <f t="shared" si="1"/>
        <v>100.00000000000009</v>
      </c>
      <c r="F25" s="10" t="e">
        <f t="shared" si="2"/>
        <v>#REF!</v>
      </c>
      <c r="G25" s="42">
        <f>'Gogara hati khal'!N397</f>
        <v>0</v>
      </c>
      <c r="H25" s="42">
        <f t="shared" ref="H25:H88" si="4">H24+0.02</f>
        <v>-2.7800000000000038</v>
      </c>
      <c r="L25" s="40"/>
    </row>
    <row r="26" spans="1:12" ht="15.75" x14ac:dyDescent="0.25">
      <c r="A26" s="4"/>
      <c r="B26" s="11">
        <f>'Gogara hati khal'!C415</f>
        <v>2.1</v>
      </c>
      <c r="C26" s="10" t="e">
        <f>'Gogara hati khal'!K433</f>
        <v>#REF!</v>
      </c>
      <c r="D26" s="11" t="e">
        <f t="shared" si="0"/>
        <v>#REF!</v>
      </c>
      <c r="E26" s="10">
        <f t="shared" si="1"/>
        <v>100.00000000000009</v>
      </c>
      <c r="F26" s="10" t="e">
        <f t="shared" si="2"/>
        <v>#REF!</v>
      </c>
      <c r="G26" s="42">
        <f>'Gogara hati khal'!N416</f>
        <v>0</v>
      </c>
      <c r="H26" s="42">
        <f t="shared" si="4"/>
        <v>-2.7600000000000038</v>
      </c>
      <c r="L26" s="40"/>
    </row>
    <row r="27" spans="1:12" ht="15.75" x14ac:dyDescent="0.25">
      <c r="A27" s="4"/>
      <c r="B27" s="11">
        <f>'Gogara hati khal'!C435</f>
        <v>2.2000000000000002</v>
      </c>
      <c r="C27" s="10" t="e">
        <f>'Gogara hati khal'!#REF!</f>
        <v>#REF!</v>
      </c>
      <c r="D27" s="11" t="e">
        <f t="shared" si="0"/>
        <v>#REF!</v>
      </c>
      <c r="E27" s="10">
        <f t="shared" si="1"/>
        <v>100.00000000000009</v>
      </c>
      <c r="F27" s="10" t="e">
        <f t="shared" si="2"/>
        <v>#REF!</v>
      </c>
      <c r="G27" s="42">
        <f>'Gogara hati khal'!N436</f>
        <v>0</v>
      </c>
      <c r="H27" s="42">
        <f t="shared" si="4"/>
        <v>-2.7400000000000038</v>
      </c>
      <c r="L27" s="40"/>
    </row>
    <row r="28" spans="1:12" ht="15.75" x14ac:dyDescent="0.25">
      <c r="A28" s="4"/>
      <c r="B28" s="11">
        <f>'Gogara hati khal'!C455</f>
        <v>2.2999999999999998</v>
      </c>
      <c r="C28" s="10" t="e">
        <f>'Gogara hati khal'!#REF!</f>
        <v>#REF!</v>
      </c>
      <c r="D28" s="11" t="e">
        <f t="shared" si="0"/>
        <v>#REF!</v>
      </c>
      <c r="E28" s="10">
        <f t="shared" si="1"/>
        <v>99.999999999999645</v>
      </c>
      <c r="F28" s="10" t="e">
        <f t="shared" si="2"/>
        <v>#REF!</v>
      </c>
      <c r="G28" s="42">
        <f>'Gogara hati khal'!N456</f>
        <v>0</v>
      </c>
      <c r="H28" s="42">
        <f t="shared" si="4"/>
        <v>-2.7200000000000037</v>
      </c>
      <c r="L28" s="40"/>
    </row>
    <row r="29" spans="1:12" ht="15.75" x14ac:dyDescent="0.25">
      <c r="A29" s="4"/>
      <c r="B29" s="11">
        <f>'Gogara hati khal'!C474</f>
        <v>2.4</v>
      </c>
      <c r="C29" s="10" t="e">
        <f>'Gogara hati khal'!#REF!</f>
        <v>#REF!</v>
      </c>
      <c r="D29" s="11" t="e">
        <f t="shared" si="0"/>
        <v>#REF!</v>
      </c>
      <c r="E29" s="10">
        <f t="shared" si="1"/>
        <v>100.00000000000009</v>
      </c>
      <c r="F29" s="10" t="e">
        <f t="shared" si="2"/>
        <v>#REF!</v>
      </c>
      <c r="G29" s="42">
        <f>'Gogara hati khal'!N475</f>
        <v>0</v>
      </c>
      <c r="H29" s="42">
        <f t="shared" si="4"/>
        <v>-2.7000000000000037</v>
      </c>
      <c r="L29" s="40"/>
    </row>
    <row r="30" spans="1:12" ht="15.75" x14ac:dyDescent="0.25">
      <c r="A30" s="4"/>
      <c r="B30" s="11">
        <f>'Gogara hati khal'!C494</f>
        <v>2.5</v>
      </c>
      <c r="C30" s="10" t="e">
        <f>'Gogara hati khal'!#REF!</f>
        <v>#REF!</v>
      </c>
      <c r="D30" s="11" t="e">
        <f t="shared" si="0"/>
        <v>#REF!</v>
      </c>
      <c r="E30" s="10">
        <f t="shared" si="1"/>
        <v>100.00000000000009</v>
      </c>
      <c r="F30" s="10" t="e">
        <f t="shared" si="2"/>
        <v>#REF!</v>
      </c>
      <c r="G30" s="42">
        <f>'Gogara hati khal'!N495</f>
        <v>0</v>
      </c>
      <c r="H30" s="42">
        <f t="shared" si="4"/>
        <v>-2.6800000000000037</v>
      </c>
      <c r="L30" s="40"/>
    </row>
    <row r="31" spans="1:12" ht="15.75" x14ac:dyDescent="0.25">
      <c r="A31" s="4"/>
      <c r="B31" s="11">
        <f>'Gogara hati khal'!C513</f>
        <v>2.6</v>
      </c>
      <c r="C31" s="10" t="e">
        <f>'Gogara hati khal'!K533</f>
        <v>#REF!</v>
      </c>
      <c r="D31" s="11" t="e">
        <f t="shared" si="0"/>
        <v>#REF!</v>
      </c>
      <c r="E31" s="10">
        <f t="shared" si="1"/>
        <v>100.00000000000009</v>
      </c>
      <c r="F31" s="10" t="e">
        <f t="shared" si="2"/>
        <v>#REF!</v>
      </c>
      <c r="G31" s="42">
        <f>'Gogara hati khal'!N514</f>
        <v>0</v>
      </c>
      <c r="H31" s="42">
        <f t="shared" si="4"/>
        <v>-2.6600000000000037</v>
      </c>
      <c r="L31" s="40"/>
    </row>
    <row r="32" spans="1:12" ht="15.75" x14ac:dyDescent="0.25">
      <c r="A32" s="4"/>
      <c r="B32" s="11">
        <f>'Gogara hati khal'!C534</f>
        <v>2.7</v>
      </c>
      <c r="C32" s="10" t="e">
        <f>'Gogara hati khal'!#REF!</f>
        <v>#REF!</v>
      </c>
      <c r="D32" s="11" t="e">
        <f t="shared" si="0"/>
        <v>#REF!</v>
      </c>
      <c r="E32" s="10">
        <f t="shared" si="1"/>
        <v>100.00000000000009</v>
      </c>
      <c r="F32" s="10" t="e">
        <f t="shared" si="2"/>
        <v>#REF!</v>
      </c>
      <c r="G32" s="42">
        <f>'Gogara hati khal'!N535</f>
        <v>0</v>
      </c>
      <c r="H32" s="42">
        <f t="shared" si="4"/>
        <v>-2.6400000000000037</v>
      </c>
      <c r="L32" s="40"/>
    </row>
    <row r="33" spans="1:12" ht="15.75" x14ac:dyDescent="0.25">
      <c r="A33" s="4"/>
      <c r="B33" s="11">
        <f>'Gogara hati khal'!C554</f>
        <v>2.8</v>
      </c>
      <c r="C33" s="10" t="e">
        <f>'Gogara hati khal'!#REF!</f>
        <v>#REF!</v>
      </c>
      <c r="D33" s="11" t="e">
        <f t="shared" si="0"/>
        <v>#REF!</v>
      </c>
      <c r="E33" s="10">
        <f t="shared" ref="E33:E73" si="5">(B33-B32)*1000</f>
        <v>99.999999999999645</v>
      </c>
      <c r="F33" s="10" t="e">
        <f t="shared" ref="F33:F73" si="6">ROUND(E33*D33,2)</f>
        <v>#REF!</v>
      </c>
      <c r="G33" s="42">
        <f>'Gogara hati khal'!N555</f>
        <v>0</v>
      </c>
      <c r="H33" s="42">
        <f t="shared" si="4"/>
        <v>-2.6200000000000037</v>
      </c>
      <c r="L33" s="40"/>
    </row>
    <row r="34" spans="1:12" ht="15.75" x14ac:dyDescent="0.25">
      <c r="A34" s="4"/>
      <c r="B34" s="11">
        <f>'Gogara hati khal'!C573</f>
        <v>2.9</v>
      </c>
      <c r="C34" s="10" t="e">
        <f>'Gogara hati khal'!#REF!</f>
        <v>#REF!</v>
      </c>
      <c r="D34" s="11" t="e">
        <f t="shared" si="0"/>
        <v>#REF!</v>
      </c>
      <c r="E34" s="10">
        <f t="shared" si="5"/>
        <v>100.00000000000009</v>
      </c>
      <c r="F34" s="10" t="e">
        <f t="shared" si="6"/>
        <v>#REF!</v>
      </c>
      <c r="G34" s="42">
        <f>'Gogara hati khal'!N574</f>
        <v>0</v>
      </c>
      <c r="H34" s="42">
        <f t="shared" si="4"/>
        <v>-2.6000000000000036</v>
      </c>
      <c r="L34" s="40"/>
    </row>
    <row r="35" spans="1:12" ht="15.75" x14ac:dyDescent="0.25">
      <c r="A35" s="4"/>
      <c r="B35" s="11">
        <f>'Gogara hati khal'!C592</f>
        <v>3</v>
      </c>
      <c r="C35" s="10" t="e">
        <f>'Gogara hati khal'!K610</f>
        <v>#REF!</v>
      </c>
      <c r="D35" s="11" t="e">
        <f t="shared" si="0"/>
        <v>#REF!</v>
      </c>
      <c r="E35" s="10">
        <f t="shared" si="5"/>
        <v>100.00000000000009</v>
      </c>
      <c r="F35" s="10" t="e">
        <f t="shared" si="6"/>
        <v>#REF!</v>
      </c>
      <c r="G35" s="42">
        <f>'Gogara hati khal'!N593</f>
        <v>0</v>
      </c>
      <c r="H35" s="42">
        <f t="shared" si="4"/>
        <v>-2.5800000000000036</v>
      </c>
      <c r="L35" s="40"/>
    </row>
    <row r="36" spans="1:12" ht="15.75" x14ac:dyDescent="0.25">
      <c r="A36" s="4"/>
      <c r="B36" s="11">
        <f>'Gogara hati khal'!C611</f>
        <v>3.1</v>
      </c>
      <c r="C36" s="10" t="e">
        <f>'Gogara hati khal'!K629</f>
        <v>#REF!</v>
      </c>
      <c r="D36" s="11" t="e">
        <f t="shared" si="0"/>
        <v>#REF!</v>
      </c>
      <c r="E36" s="10">
        <f t="shared" si="5"/>
        <v>100.00000000000009</v>
      </c>
      <c r="F36" s="10" t="e">
        <f t="shared" si="6"/>
        <v>#REF!</v>
      </c>
      <c r="G36" s="42">
        <f>'Gogara hati khal'!N612</f>
        <v>0</v>
      </c>
      <c r="H36" s="42">
        <f t="shared" si="4"/>
        <v>-2.5600000000000036</v>
      </c>
      <c r="L36" s="40"/>
    </row>
    <row r="37" spans="1:12" ht="15.75" x14ac:dyDescent="0.25">
      <c r="A37" s="4"/>
      <c r="B37" s="11">
        <f>'Gogara hati khal'!C630</f>
        <v>3.2</v>
      </c>
      <c r="C37" s="10" t="e">
        <f>'Gogara hati khal'!#REF!</f>
        <v>#REF!</v>
      </c>
      <c r="D37" s="11" t="e">
        <f t="shared" si="0"/>
        <v>#REF!</v>
      </c>
      <c r="E37" s="10">
        <f t="shared" si="5"/>
        <v>100.00000000000009</v>
      </c>
      <c r="F37" s="10" t="e">
        <f t="shared" si="6"/>
        <v>#REF!</v>
      </c>
      <c r="G37" s="42">
        <f>'Gogara hati khal'!N631</f>
        <v>0</v>
      </c>
      <c r="H37" s="42">
        <f t="shared" si="4"/>
        <v>-2.5400000000000036</v>
      </c>
      <c r="L37" s="40"/>
    </row>
    <row r="38" spans="1:12" ht="15.75" x14ac:dyDescent="0.25">
      <c r="A38" s="4"/>
      <c r="B38" s="11">
        <f>'Gogara hati khal'!C649</f>
        <v>3.3</v>
      </c>
      <c r="C38" s="10" t="e">
        <f>'Gogara hati khal'!#REF!</f>
        <v>#REF!</v>
      </c>
      <c r="D38" s="11" t="e">
        <f t="shared" si="0"/>
        <v>#REF!</v>
      </c>
      <c r="E38" s="10">
        <f t="shared" si="5"/>
        <v>99.999999999999645</v>
      </c>
      <c r="F38" s="10" t="e">
        <f t="shared" si="6"/>
        <v>#REF!</v>
      </c>
      <c r="G38" s="42">
        <f>'Gogara hati khal'!N650</f>
        <v>0</v>
      </c>
      <c r="H38" s="42">
        <f t="shared" si="4"/>
        <v>-2.5200000000000036</v>
      </c>
      <c r="L38" s="40"/>
    </row>
    <row r="39" spans="1:12" ht="15.75" x14ac:dyDescent="0.25">
      <c r="A39" s="4"/>
      <c r="B39" s="11">
        <f>'Gogara hati khal'!C668</f>
        <v>3.4</v>
      </c>
      <c r="C39" s="10" t="e">
        <f>'Gogara hati khal'!#REF!</f>
        <v>#REF!</v>
      </c>
      <c r="D39" s="11" t="e">
        <f t="shared" si="0"/>
        <v>#REF!</v>
      </c>
      <c r="E39" s="10">
        <f t="shared" si="5"/>
        <v>100.00000000000009</v>
      </c>
      <c r="F39" s="10" t="e">
        <f t="shared" si="6"/>
        <v>#REF!</v>
      </c>
      <c r="G39" s="42">
        <f>'Gogara hati khal'!N669</f>
        <v>0</v>
      </c>
      <c r="H39" s="42">
        <f t="shared" si="4"/>
        <v>-2.5000000000000036</v>
      </c>
      <c r="L39" s="40"/>
    </row>
    <row r="40" spans="1:12" ht="15.75" x14ac:dyDescent="0.25">
      <c r="A40" s="4"/>
      <c r="B40" s="11">
        <f>'Gogara hati khal'!C687</f>
        <v>3.5</v>
      </c>
      <c r="C40" s="10" t="e">
        <f>'Gogara hati khal'!#REF!</f>
        <v>#REF!</v>
      </c>
      <c r="D40" s="11" t="e">
        <f t="shared" si="0"/>
        <v>#REF!</v>
      </c>
      <c r="E40" s="10">
        <f t="shared" si="5"/>
        <v>100.00000000000009</v>
      </c>
      <c r="F40" s="10" t="e">
        <f t="shared" si="6"/>
        <v>#REF!</v>
      </c>
      <c r="G40" s="42">
        <f>'Gogara hati khal'!N688</f>
        <v>0</v>
      </c>
      <c r="H40" s="42">
        <f t="shared" si="4"/>
        <v>-2.4800000000000035</v>
      </c>
      <c r="L40" s="40"/>
    </row>
    <row r="41" spans="1:12" ht="15.75" x14ac:dyDescent="0.25">
      <c r="A41" s="4"/>
      <c r="B41" s="11">
        <f>'Gogara hati khal'!C706</f>
        <v>3.6</v>
      </c>
      <c r="C41" s="10" t="e">
        <f>'Gogara hati khal'!#REF!</f>
        <v>#REF!</v>
      </c>
      <c r="D41" s="11" t="e">
        <f t="shared" si="0"/>
        <v>#REF!</v>
      </c>
      <c r="E41" s="10">
        <f t="shared" si="5"/>
        <v>100.00000000000009</v>
      </c>
      <c r="F41" s="10" t="e">
        <f t="shared" si="6"/>
        <v>#REF!</v>
      </c>
      <c r="G41" s="42">
        <f>'Gogara hati khal'!N707</f>
        <v>0</v>
      </c>
      <c r="H41" s="42">
        <f t="shared" si="4"/>
        <v>-2.4600000000000035</v>
      </c>
      <c r="L41" s="40"/>
    </row>
    <row r="42" spans="1:12" ht="15.75" x14ac:dyDescent="0.25">
      <c r="A42" s="4"/>
      <c r="B42" s="11">
        <f>'Gogara hati khal'!C725</f>
        <v>3.7</v>
      </c>
      <c r="C42" s="10" t="e">
        <f>'Gogara hati khal'!#REF!</f>
        <v>#REF!</v>
      </c>
      <c r="D42" s="11" t="e">
        <f t="shared" si="0"/>
        <v>#REF!</v>
      </c>
      <c r="E42" s="10">
        <f t="shared" si="5"/>
        <v>100.00000000000009</v>
      </c>
      <c r="F42" s="10" t="e">
        <f t="shared" si="6"/>
        <v>#REF!</v>
      </c>
      <c r="G42" s="42">
        <f>'Gogara hati khal'!N726</f>
        <v>0</v>
      </c>
      <c r="H42" s="42">
        <f t="shared" si="4"/>
        <v>-2.4400000000000035</v>
      </c>
      <c r="L42" s="40"/>
    </row>
    <row r="43" spans="1:12" ht="15.75" x14ac:dyDescent="0.25">
      <c r="A43" s="4"/>
      <c r="B43" s="11">
        <f>'Gogara hati khal'!C744</f>
        <v>3.8</v>
      </c>
      <c r="C43" s="10" t="e">
        <f>'Gogara hati khal'!#REF!</f>
        <v>#REF!</v>
      </c>
      <c r="D43" s="11" t="e">
        <f t="shared" si="0"/>
        <v>#REF!</v>
      </c>
      <c r="E43" s="10">
        <f t="shared" si="5"/>
        <v>99.999999999999645</v>
      </c>
      <c r="F43" s="10" t="e">
        <f t="shared" si="6"/>
        <v>#REF!</v>
      </c>
      <c r="G43" s="42">
        <f>'Gogara hati khal'!N745</f>
        <v>0</v>
      </c>
      <c r="H43" s="42">
        <f t="shared" si="4"/>
        <v>-2.4200000000000035</v>
      </c>
      <c r="L43" s="40"/>
    </row>
    <row r="44" spans="1:12" ht="15.75" x14ac:dyDescent="0.25">
      <c r="A44" s="4"/>
      <c r="B44" s="11">
        <f>'Gogara hati khal'!C763</f>
        <v>3.9</v>
      </c>
      <c r="C44" s="10" t="e">
        <f>'Gogara hati khal'!#REF!</f>
        <v>#REF!</v>
      </c>
      <c r="D44" s="11" t="e">
        <f t="shared" si="0"/>
        <v>#REF!</v>
      </c>
      <c r="E44" s="10">
        <f t="shared" si="5"/>
        <v>100.00000000000009</v>
      </c>
      <c r="F44" s="10" t="e">
        <f t="shared" si="6"/>
        <v>#REF!</v>
      </c>
      <c r="G44" s="42">
        <f>'Gogara hati khal'!N764</f>
        <v>0</v>
      </c>
      <c r="H44" s="42">
        <f t="shared" si="4"/>
        <v>-2.4000000000000035</v>
      </c>
      <c r="L44" s="40"/>
    </row>
    <row r="45" spans="1:12" ht="15.75" x14ac:dyDescent="0.25">
      <c r="A45" s="4"/>
      <c r="B45" s="11">
        <f>'Gogara hati khal'!C782</f>
        <v>4.024</v>
      </c>
      <c r="C45" s="10" t="e">
        <f>'Gogara hati khal'!#REF!</f>
        <v>#REF!</v>
      </c>
      <c r="D45" s="11" t="e">
        <f t="shared" si="0"/>
        <v>#REF!</v>
      </c>
      <c r="E45" s="10">
        <f t="shared" si="5"/>
        <v>124.00000000000011</v>
      </c>
      <c r="F45" s="10" t="e">
        <f t="shared" si="6"/>
        <v>#REF!</v>
      </c>
      <c r="G45" s="42">
        <f>'Gogara hati khal'!N783</f>
        <v>0</v>
      </c>
      <c r="H45" s="42">
        <f t="shared" si="4"/>
        <v>-2.3800000000000034</v>
      </c>
      <c r="L45" s="40"/>
    </row>
    <row r="46" spans="1:12" ht="15.75" x14ac:dyDescent="0.25">
      <c r="A46" s="4"/>
      <c r="B46" s="11">
        <f>'Gogara hati khal'!F812</f>
        <v>0</v>
      </c>
      <c r="C46" s="10">
        <f>'Gogara hati khal'!K835</f>
        <v>0</v>
      </c>
      <c r="D46" s="11" t="e">
        <f t="shared" si="0"/>
        <v>#REF!</v>
      </c>
      <c r="E46" s="10">
        <f t="shared" si="5"/>
        <v>-4024</v>
      </c>
      <c r="F46" s="10" t="e">
        <f t="shared" si="6"/>
        <v>#REF!</v>
      </c>
      <c r="G46" s="42">
        <f>'Gogara hati khal'!N813</f>
        <v>0</v>
      </c>
      <c r="H46" s="42">
        <f>H45+0.02</f>
        <v>-2.3600000000000034</v>
      </c>
      <c r="L46" s="40"/>
    </row>
    <row r="47" spans="1:12" ht="15.75" x14ac:dyDescent="0.25">
      <c r="A47" s="4"/>
      <c r="B47" s="11">
        <f>'Gogara hati khal'!F838</f>
        <v>0</v>
      </c>
      <c r="C47" s="10">
        <f>'Gogara hati khal'!K867</f>
        <v>0</v>
      </c>
      <c r="D47" s="11">
        <f t="shared" si="0"/>
        <v>0</v>
      </c>
      <c r="E47" s="10">
        <f t="shared" si="5"/>
        <v>0</v>
      </c>
      <c r="F47" s="10">
        <f t="shared" si="6"/>
        <v>0</v>
      </c>
      <c r="G47" s="42">
        <f>'Gogara hati khal'!N839</f>
        <v>0</v>
      </c>
      <c r="H47" s="42">
        <f t="shared" si="4"/>
        <v>-2.3400000000000034</v>
      </c>
      <c r="L47" s="40"/>
    </row>
    <row r="48" spans="1:12" ht="15.75" x14ac:dyDescent="0.25">
      <c r="A48" s="4"/>
      <c r="B48" s="11">
        <f>'Gogara hati khal'!F869</f>
        <v>0</v>
      </c>
      <c r="C48" s="10">
        <f>'Gogara hati khal'!K898</f>
        <v>0</v>
      </c>
      <c r="D48" s="11">
        <f t="shared" si="0"/>
        <v>0</v>
      </c>
      <c r="E48" s="10">
        <f t="shared" si="5"/>
        <v>0</v>
      </c>
      <c r="F48" s="10">
        <f t="shared" si="6"/>
        <v>0</v>
      </c>
      <c r="G48" s="42">
        <f>'Gogara hati khal'!N870</f>
        <v>0</v>
      </c>
      <c r="H48" s="42">
        <f t="shared" si="4"/>
        <v>-2.3200000000000034</v>
      </c>
      <c r="L48" s="40"/>
    </row>
    <row r="49" spans="1:12" ht="15.75" x14ac:dyDescent="0.25">
      <c r="A49" s="4"/>
      <c r="B49" s="11">
        <f>'Gogara hati khal'!F900</f>
        <v>0</v>
      </c>
      <c r="C49" s="10">
        <f>'Gogara hati khal'!K929</f>
        <v>0</v>
      </c>
      <c r="D49" s="11">
        <f t="shared" si="0"/>
        <v>0</v>
      </c>
      <c r="E49" s="10">
        <f t="shared" si="5"/>
        <v>0</v>
      </c>
      <c r="F49" s="10">
        <f t="shared" si="6"/>
        <v>0</v>
      </c>
      <c r="G49" s="42">
        <f>'Gogara hati khal'!N901</f>
        <v>0</v>
      </c>
      <c r="H49" s="42">
        <f t="shared" si="4"/>
        <v>-2.3000000000000034</v>
      </c>
      <c r="L49" s="40"/>
    </row>
    <row r="50" spans="1:12" ht="15.75" x14ac:dyDescent="0.25">
      <c r="A50" s="4"/>
      <c r="B50" s="11">
        <f>'Gogara hati khal'!F930</f>
        <v>0</v>
      </c>
      <c r="C50" s="10">
        <f>'Gogara hati khal'!K959</f>
        <v>0</v>
      </c>
      <c r="D50" s="11">
        <f t="shared" si="0"/>
        <v>0</v>
      </c>
      <c r="E50" s="10">
        <f t="shared" si="5"/>
        <v>0</v>
      </c>
      <c r="F50" s="10">
        <f t="shared" si="6"/>
        <v>0</v>
      </c>
      <c r="G50" s="42">
        <f>'Gogara hati khal'!N931</f>
        <v>0</v>
      </c>
      <c r="H50" s="42">
        <f t="shared" si="4"/>
        <v>-2.2800000000000034</v>
      </c>
      <c r="L50" s="40"/>
    </row>
    <row r="51" spans="1:12" ht="15.75" x14ac:dyDescent="0.25">
      <c r="A51" s="4"/>
      <c r="B51" s="11">
        <f>'Gogara hati khal'!F961</f>
        <v>0</v>
      </c>
      <c r="C51" s="10">
        <f>'Gogara hati khal'!K990</f>
        <v>0</v>
      </c>
      <c r="D51" s="11">
        <f t="shared" si="0"/>
        <v>0</v>
      </c>
      <c r="E51" s="10">
        <f t="shared" si="5"/>
        <v>0</v>
      </c>
      <c r="F51" s="10">
        <f t="shared" si="6"/>
        <v>0</v>
      </c>
      <c r="G51" s="42">
        <f>'Gogara hati khal'!N962</f>
        <v>0</v>
      </c>
      <c r="H51" s="42">
        <f t="shared" si="4"/>
        <v>-2.2600000000000033</v>
      </c>
      <c r="L51" s="40"/>
    </row>
    <row r="52" spans="1:12" ht="15.75" x14ac:dyDescent="0.25">
      <c r="A52" s="4"/>
      <c r="B52" s="11">
        <f>'Gogara hati khal'!F992</f>
        <v>0</v>
      </c>
      <c r="C52" s="10">
        <f>'Gogara hati khal'!K1021</f>
        <v>0</v>
      </c>
      <c r="D52" s="11">
        <f t="shared" si="0"/>
        <v>0</v>
      </c>
      <c r="E52" s="10">
        <f t="shared" si="5"/>
        <v>0</v>
      </c>
      <c r="F52" s="10">
        <f t="shared" si="6"/>
        <v>0</v>
      </c>
      <c r="G52" s="42">
        <f>'Gogara hati khal'!N993</f>
        <v>0</v>
      </c>
      <c r="H52" s="42">
        <f t="shared" si="4"/>
        <v>-2.2400000000000033</v>
      </c>
      <c r="L52" s="40"/>
    </row>
    <row r="53" spans="1:12" ht="15.75" x14ac:dyDescent="0.25">
      <c r="A53" s="4"/>
      <c r="B53" s="11">
        <f>'Gogara hati khal'!F1023</f>
        <v>0</v>
      </c>
      <c r="C53" s="10">
        <f>'Gogara hati khal'!K1052</f>
        <v>0</v>
      </c>
      <c r="D53" s="11">
        <f t="shared" si="0"/>
        <v>0</v>
      </c>
      <c r="E53" s="10">
        <f t="shared" si="5"/>
        <v>0</v>
      </c>
      <c r="F53" s="10">
        <f t="shared" si="6"/>
        <v>0</v>
      </c>
      <c r="G53" s="42">
        <f>'Gogara hati khal'!N1024</f>
        <v>0</v>
      </c>
      <c r="H53" s="42">
        <f t="shared" si="4"/>
        <v>-2.2200000000000033</v>
      </c>
      <c r="L53" s="40"/>
    </row>
    <row r="54" spans="1:12" ht="15.75" x14ac:dyDescent="0.25">
      <c r="A54" s="4"/>
      <c r="B54" s="11">
        <f>'Gogara hati khal'!F1054</f>
        <v>0</v>
      </c>
      <c r="C54" s="10">
        <f>'Gogara hati khal'!K1083</f>
        <v>0</v>
      </c>
      <c r="D54" s="11">
        <f t="shared" si="0"/>
        <v>0</v>
      </c>
      <c r="E54" s="10">
        <f t="shared" si="5"/>
        <v>0</v>
      </c>
      <c r="F54" s="10">
        <f t="shared" si="6"/>
        <v>0</v>
      </c>
      <c r="G54" s="42">
        <f>'Gogara hati khal'!N1055</f>
        <v>0</v>
      </c>
      <c r="H54" s="42">
        <f t="shared" si="4"/>
        <v>-2.2000000000000033</v>
      </c>
      <c r="L54" s="40"/>
    </row>
    <row r="55" spans="1:12" ht="15.75" x14ac:dyDescent="0.25">
      <c r="A55" s="4"/>
      <c r="B55" s="11">
        <f>'Gogara hati khal'!F1085</f>
        <v>0</v>
      </c>
      <c r="C55" s="10">
        <f>'Gogara hati khal'!K1114</f>
        <v>0</v>
      </c>
      <c r="D55" s="11">
        <f t="shared" si="0"/>
        <v>0</v>
      </c>
      <c r="E55" s="10">
        <f t="shared" si="5"/>
        <v>0</v>
      </c>
      <c r="F55" s="10">
        <f t="shared" si="6"/>
        <v>0</v>
      </c>
      <c r="G55" s="42">
        <f>'Gogara hati khal'!N1086</f>
        <v>0</v>
      </c>
      <c r="H55" s="42">
        <f t="shared" si="4"/>
        <v>-2.1800000000000033</v>
      </c>
      <c r="L55" s="40"/>
    </row>
    <row r="56" spans="1:12" ht="15.75" x14ac:dyDescent="0.25">
      <c r="A56" s="4"/>
      <c r="B56" s="11">
        <f>'Gogara hati khal'!F1116</f>
        <v>0</v>
      </c>
      <c r="C56" s="10">
        <f>'Gogara hati khal'!K1145</f>
        <v>0</v>
      </c>
      <c r="D56" s="11">
        <f t="shared" si="0"/>
        <v>0</v>
      </c>
      <c r="E56" s="10">
        <f t="shared" si="5"/>
        <v>0</v>
      </c>
      <c r="F56" s="10">
        <f t="shared" si="6"/>
        <v>0</v>
      </c>
      <c r="G56" s="42">
        <f>'Gogara hati khal'!N1117</f>
        <v>0</v>
      </c>
      <c r="H56" s="42">
        <f t="shared" si="4"/>
        <v>-2.1600000000000033</v>
      </c>
      <c r="L56" s="40"/>
    </row>
    <row r="57" spans="1:12" ht="15.75" x14ac:dyDescent="0.25">
      <c r="A57" s="4"/>
      <c r="B57" s="11">
        <f>'Gogara hati khal'!F1147</f>
        <v>0</v>
      </c>
      <c r="C57" s="10">
        <f>'Gogara hati khal'!K1176</f>
        <v>0</v>
      </c>
      <c r="D57" s="11">
        <f t="shared" si="0"/>
        <v>0</v>
      </c>
      <c r="E57" s="10">
        <f t="shared" si="5"/>
        <v>0</v>
      </c>
      <c r="F57" s="10">
        <f t="shared" si="6"/>
        <v>0</v>
      </c>
      <c r="G57" s="42">
        <f>'Gogara hati khal'!N1148</f>
        <v>0</v>
      </c>
      <c r="H57" s="42">
        <f t="shared" si="4"/>
        <v>-2.1400000000000032</v>
      </c>
      <c r="L57" s="40"/>
    </row>
    <row r="58" spans="1:12" ht="15.75" x14ac:dyDescent="0.25">
      <c r="A58" s="4"/>
      <c r="B58" s="11">
        <f>'Gogara hati khal'!F1178</f>
        <v>0</v>
      </c>
      <c r="C58" s="10">
        <f>'Gogara hati khal'!K1207</f>
        <v>0</v>
      </c>
      <c r="D58" s="11">
        <f t="shared" si="0"/>
        <v>0</v>
      </c>
      <c r="E58" s="10">
        <f t="shared" si="5"/>
        <v>0</v>
      </c>
      <c r="F58" s="10">
        <f t="shared" si="6"/>
        <v>0</v>
      </c>
      <c r="G58" s="42">
        <f>'Gogara hati khal'!N1179</f>
        <v>0</v>
      </c>
      <c r="H58" s="42">
        <f t="shared" si="4"/>
        <v>-2.1200000000000032</v>
      </c>
      <c r="L58" s="40"/>
    </row>
    <row r="59" spans="1:12" ht="15.75" x14ac:dyDescent="0.25">
      <c r="A59" s="4"/>
      <c r="B59" s="11">
        <f>'Gogara hati khal'!F1208</f>
        <v>0</v>
      </c>
      <c r="C59" s="10">
        <f>'Gogara hati khal'!K1237</f>
        <v>0</v>
      </c>
      <c r="D59" s="11">
        <f t="shared" si="0"/>
        <v>0</v>
      </c>
      <c r="E59" s="10">
        <f t="shared" si="5"/>
        <v>0</v>
      </c>
      <c r="F59" s="10">
        <f t="shared" si="6"/>
        <v>0</v>
      </c>
      <c r="G59" s="42">
        <f>'Gogara hati khal'!N1209</f>
        <v>0</v>
      </c>
      <c r="H59" s="42">
        <f t="shared" si="4"/>
        <v>-2.1000000000000032</v>
      </c>
      <c r="L59" s="40"/>
    </row>
    <row r="60" spans="1:12" ht="15.75" x14ac:dyDescent="0.25">
      <c r="A60" s="4"/>
      <c r="B60" s="11">
        <f>'Gogara hati khal'!F1239</f>
        <v>0</v>
      </c>
      <c r="C60" s="10">
        <f>'Gogara hati khal'!K1268</f>
        <v>0</v>
      </c>
      <c r="D60" s="11">
        <f t="shared" si="0"/>
        <v>0</v>
      </c>
      <c r="E60" s="10">
        <f t="shared" si="5"/>
        <v>0</v>
      </c>
      <c r="F60" s="10">
        <f t="shared" si="6"/>
        <v>0</v>
      </c>
      <c r="G60" s="42">
        <f>'Gogara hati khal'!N1240</f>
        <v>0</v>
      </c>
      <c r="H60" s="42">
        <f t="shared" si="4"/>
        <v>-2.0800000000000032</v>
      </c>
      <c r="L60" s="40"/>
    </row>
    <row r="61" spans="1:12" ht="15.75" x14ac:dyDescent="0.25">
      <c r="A61" s="4"/>
      <c r="B61" s="11">
        <f>'Gogara hati khal'!F1269</f>
        <v>0</v>
      </c>
      <c r="C61" s="10">
        <f>'Gogara hati khal'!K1298</f>
        <v>0</v>
      </c>
      <c r="D61" s="11">
        <f t="shared" si="0"/>
        <v>0</v>
      </c>
      <c r="E61" s="10">
        <f t="shared" si="5"/>
        <v>0</v>
      </c>
      <c r="F61" s="10">
        <f t="shared" si="6"/>
        <v>0</v>
      </c>
      <c r="G61" s="42">
        <f>'Gogara hati khal'!N1270</f>
        <v>0</v>
      </c>
      <c r="H61" s="42">
        <f t="shared" si="4"/>
        <v>-2.0600000000000032</v>
      </c>
      <c r="L61" s="40"/>
    </row>
    <row r="62" spans="1:12" ht="15.75" x14ac:dyDescent="0.25">
      <c r="A62" s="4"/>
      <c r="B62" s="11">
        <f>'Gogara hati khal'!F1300</f>
        <v>0</v>
      </c>
      <c r="C62" s="10">
        <f>'Gogara hati khal'!K1329</f>
        <v>0</v>
      </c>
      <c r="D62" s="11">
        <f t="shared" si="0"/>
        <v>0</v>
      </c>
      <c r="E62" s="10">
        <f t="shared" si="5"/>
        <v>0</v>
      </c>
      <c r="F62" s="10">
        <f t="shared" si="6"/>
        <v>0</v>
      </c>
      <c r="G62" s="42">
        <f>'Gogara hati khal'!N1301</f>
        <v>0</v>
      </c>
      <c r="H62" s="42">
        <f>H61+0.02</f>
        <v>-2.0400000000000031</v>
      </c>
      <c r="L62" s="40"/>
    </row>
    <row r="63" spans="1:12" ht="15.75" x14ac:dyDescent="0.25">
      <c r="A63" s="4"/>
      <c r="B63" s="11">
        <f>'Gogara hati khal'!F1331</f>
        <v>0</v>
      </c>
      <c r="C63" s="10">
        <f>'Gogara hati khal'!K1360</f>
        <v>0</v>
      </c>
      <c r="D63" s="11">
        <f t="shared" si="0"/>
        <v>0</v>
      </c>
      <c r="E63" s="10">
        <f t="shared" si="5"/>
        <v>0</v>
      </c>
      <c r="F63" s="10">
        <f t="shared" si="6"/>
        <v>0</v>
      </c>
      <c r="G63" s="42">
        <f>'Gogara hati khal'!N1332</f>
        <v>0</v>
      </c>
      <c r="H63" s="42">
        <f t="shared" si="4"/>
        <v>-2.0200000000000031</v>
      </c>
      <c r="L63" s="40"/>
    </row>
    <row r="64" spans="1:12" ht="15.75" x14ac:dyDescent="0.25">
      <c r="A64" s="4"/>
      <c r="B64" s="11">
        <f>'Gogara hati khal'!F1362</f>
        <v>0</v>
      </c>
      <c r="C64" s="10">
        <f>'Gogara hati khal'!K1391</f>
        <v>0</v>
      </c>
      <c r="D64" s="11">
        <f t="shared" si="0"/>
        <v>0</v>
      </c>
      <c r="E64" s="10">
        <f t="shared" si="5"/>
        <v>0</v>
      </c>
      <c r="F64" s="10">
        <f t="shared" si="6"/>
        <v>0</v>
      </c>
      <c r="G64" s="42">
        <f>'Gogara hati khal'!N1363</f>
        <v>0</v>
      </c>
      <c r="H64" s="42">
        <f t="shared" si="4"/>
        <v>-2.0000000000000031</v>
      </c>
      <c r="L64" s="40"/>
    </row>
    <row r="65" spans="1:12" ht="15.75" x14ac:dyDescent="0.25">
      <c r="A65" s="4"/>
      <c r="B65" s="11">
        <f>'Gogara hati khal'!F1393</f>
        <v>0</v>
      </c>
      <c r="C65" s="10">
        <f>'Gogara hati khal'!K1422</f>
        <v>0</v>
      </c>
      <c r="D65" s="11">
        <f t="shared" si="0"/>
        <v>0</v>
      </c>
      <c r="E65" s="10">
        <f t="shared" si="5"/>
        <v>0</v>
      </c>
      <c r="F65" s="10">
        <f t="shared" si="6"/>
        <v>0</v>
      </c>
      <c r="G65" s="42">
        <f>'Gogara hati khal'!N1394</f>
        <v>0</v>
      </c>
      <c r="H65" s="42">
        <f t="shared" si="4"/>
        <v>-1.9800000000000031</v>
      </c>
      <c r="L65" s="40"/>
    </row>
    <row r="66" spans="1:12" ht="15.75" x14ac:dyDescent="0.25">
      <c r="A66" s="4"/>
      <c r="B66" s="11">
        <f>'Gogara hati khal'!F1424</f>
        <v>0</v>
      </c>
      <c r="C66" s="10">
        <f>'Gogara hati khal'!K1453</f>
        <v>0</v>
      </c>
      <c r="D66" s="11">
        <f t="shared" si="0"/>
        <v>0</v>
      </c>
      <c r="E66" s="10">
        <f t="shared" si="5"/>
        <v>0</v>
      </c>
      <c r="F66" s="10">
        <f t="shared" si="6"/>
        <v>0</v>
      </c>
      <c r="G66" s="42">
        <f>'Gogara hati khal'!N1425</f>
        <v>0</v>
      </c>
      <c r="H66" s="42">
        <f t="shared" si="4"/>
        <v>-1.9600000000000031</v>
      </c>
      <c r="L66" s="40"/>
    </row>
    <row r="67" spans="1:12" ht="15.75" x14ac:dyDescent="0.25">
      <c r="A67" s="4"/>
      <c r="B67" s="11">
        <f>'Gogara hati khal'!F1454</f>
        <v>0</v>
      </c>
      <c r="C67" s="10">
        <f>'Gogara hati khal'!K1483</f>
        <v>0</v>
      </c>
      <c r="D67" s="11">
        <f t="shared" si="0"/>
        <v>0</v>
      </c>
      <c r="E67" s="10">
        <f t="shared" si="5"/>
        <v>0</v>
      </c>
      <c r="F67" s="10">
        <f t="shared" si="6"/>
        <v>0</v>
      </c>
      <c r="G67" s="42">
        <f>'Gogara hati khal'!N1455</f>
        <v>0</v>
      </c>
      <c r="H67" s="42">
        <f t="shared" si="4"/>
        <v>-1.9400000000000031</v>
      </c>
      <c r="L67" s="40"/>
    </row>
    <row r="68" spans="1:12" ht="15.75" x14ac:dyDescent="0.25">
      <c r="A68" s="4"/>
      <c r="B68" s="11">
        <f>'Gogara hati khal'!F1484</f>
        <v>0</v>
      </c>
      <c r="C68" s="10">
        <f>'Gogara hati khal'!K1513</f>
        <v>0</v>
      </c>
      <c r="D68" s="11">
        <f t="shared" si="0"/>
        <v>0</v>
      </c>
      <c r="E68" s="10">
        <f t="shared" si="5"/>
        <v>0</v>
      </c>
      <c r="F68" s="10">
        <f t="shared" si="6"/>
        <v>0</v>
      </c>
      <c r="G68" s="42">
        <f>'Gogara hati khal'!N1485</f>
        <v>0</v>
      </c>
      <c r="H68" s="42">
        <f t="shared" si="4"/>
        <v>-1.920000000000003</v>
      </c>
      <c r="L68" s="40"/>
    </row>
    <row r="69" spans="1:12" ht="15.75" x14ac:dyDescent="0.25">
      <c r="A69" s="4"/>
      <c r="B69" s="11">
        <f>'Gogara hati khal'!F1514</f>
        <v>0</v>
      </c>
      <c r="C69" s="10">
        <f>'Gogara hati khal'!K1544</f>
        <v>0</v>
      </c>
      <c r="D69" s="11">
        <f t="shared" si="0"/>
        <v>0</v>
      </c>
      <c r="E69" s="10">
        <f t="shared" si="5"/>
        <v>0</v>
      </c>
      <c r="F69" s="10">
        <f t="shared" si="6"/>
        <v>0</v>
      </c>
      <c r="G69" s="42">
        <f>'Gogara hati khal'!N1515</f>
        <v>0</v>
      </c>
      <c r="H69" s="42">
        <f t="shared" si="4"/>
        <v>-1.900000000000003</v>
      </c>
      <c r="L69" s="40"/>
    </row>
    <row r="70" spans="1:12" ht="15.75" x14ac:dyDescent="0.25">
      <c r="A70" s="4"/>
      <c r="B70" s="11">
        <f>'Gogara hati khal'!F1545</f>
        <v>0</v>
      </c>
      <c r="C70" s="10">
        <f>'Gogara hati khal'!K1575</f>
        <v>0</v>
      </c>
      <c r="D70" s="11">
        <f t="shared" si="0"/>
        <v>0</v>
      </c>
      <c r="E70" s="10">
        <f t="shared" si="5"/>
        <v>0</v>
      </c>
      <c r="F70" s="10">
        <f t="shared" si="6"/>
        <v>0</v>
      </c>
      <c r="G70" s="42">
        <f>'Gogara hati khal'!N1546</f>
        <v>0</v>
      </c>
      <c r="H70" s="42">
        <f t="shared" si="4"/>
        <v>-1.880000000000003</v>
      </c>
      <c r="L70" s="40"/>
    </row>
    <row r="71" spans="1:12" ht="15.75" x14ac:dyDescent="0.25">
      <c r="A71" s="4"/>
      <c r="B71" s="11">
        <f>'Gogara hati khal'!F1576</f>
        <v>0</v>
      </c>
      <c r="C71" s="10">
        <f>'Gogara hati khal'!K1606</f>
        <v>0</v>
      </c>
      <c r="D71" s="11">
        <f t="shared" ref="D71:D113" si="7">(C70+C71)/2</f>
        <v>0</v>
      </c>
      <c r="E71" s="10">
        <f t="shared" si="5"/>
        <v>0</v>
      </c>
      <c r="F71" s="10">
        <f t="shared" si="6"/>
        <v>0</v>
      </c>
      <c r="G71" s="42">
        <f>'Gogara hati khal'!N1577</f>
        <v>0</v>
      </c>
      <c r="H71" s="42">
        <f t="shared" si="4"/>
        <v>-1.860000000000003</v>
      </c>
      <c r="L71" s="40"/>
    </row>
    <row r="72" spans="1:12" ht="15.75" x14ac:dyDescent="0.25">
      <c r="A72" s="4"/>
      <c r="B72" s="11">
        <f>'Gogara hati khal'!F1608</f>
        <v>0</v>
      </c>
      <c r="C72" s="10">
        <f>'Gogara hati khal'!K1638</f>
        <v>0</v>
      </c>
      <c r="D72" s="11">
        <f t="shared" si="7"/>
        <v>0</v>
      </c>
      <c r="E72" s="10">
        <f t="shared" si="5"/>
        <v>0</v>
      </c>
      <c r="F72" s="10">
        <f t="shared" si="6"/>
        <v>0</v>
      </c>
      <c r="G72" s="42">
        <f>'Gogara hati khal'!N1609</f>
        <v>0</v>
      </c>
      <c r="H72" s="42">
        <f t="shared" si="4"/>
        <v>-1.840000000000003</v>
      </c>
      <c r="L72" s="40"/>
    </row>
    <row r="73" spans="1:12" ht="15.75" x14ac:dyDescent="0.25">
      <c r="A73" s="4"/>
      <c r="B73" s="11">
        <f>'Gogara hati khal'!F1640</f>
        <v>0</v>
      </c>
      <c r="C73" s="10">
        <f>'Gogara hati khal'!K1670</f>
        <v>0</v>
      </c>
      <c r="D73" s="11">
        <f t="shared" si="7"/>
        <v>0</v>
      </c>
      <c r="E73" s="10">
        <f t="shared" si="5"/>
        <v>0</v>
      </c>
      <c r="F73" s="10">
        <f t="shared" si="6"/>
        <v>0</v>
      </c>
      <c r="G73" s="42">
        <f>'Gogara hati khal'!N1641</f>
        <v>0</v>
      </c>
      <c r="H73" s="42">
        <f t="shared" si="4"/>
        <v>-1.8200000000000029</v>
      </c>
      <c r="L73" s="40"/>
    </row>
    <row r="74" spans="1:12" ht="15.75" x14ac:dyDescent="0.25">
      <c r="A74" s="4"/>
      <c r="B74" s="11">
        <f>'Gogara hati khal'!F1672</f>
        <v>0</v>
      </c>
      <c r="C74" s="10">
        <f>'Gogara hati khal'!K1704</f>
        <v>0</v>
      </c>
      <c r="D74" s="11">
        <f t="shared" si="7"/>
        <v>0</v>
      </c>
      <c r="E74" s="10">
        <f t="shared" ref="E74:E81" si="8">(B74-B73)*1000</f>
        <v>0</v>
      </c>
      <c r="F74" s="10">
        <f t="shared" ref="F74:F81" si="9">ROUND(E74*D74,2)</f>
        <v>0</v>
      </c>
      <c r="G74" s="42">
        <f>'Gogara hati khal'!N1673</f>
        <v>0</v>
      </c>
      <c r="H74" s="42">
        <f t="shared" si="4"/>
        <v>-1.8000000000000029</v>
      </c>
      <c r="L74" s="40"/>
    </row>
    <row r="75" spans="1:12" ht="15.75" x14ac:dyDescent="0.25">
      <c r="A75" s="4"/>
      <c r="B75" s="11">
        <f>'Gogara hati khal'!F1706</f>
        <v>0</v>
      </c>
      <c r="C75" s="10">
        <f>'Gogara hati khal'!K1738</f>
        <v>0</v>
      </c>
      <c r="D75" s="11">
        <f t="shared" si="7"/>
        <v>0</v>
      </c>
      <c r="E75" s="10">
        <f t="shared" si="8"/>
        <v>0</v>
      </c>
      <c r="F75" s="10">
        <f t="shared" si="9"/>
        <v>0</v>
      </c>
      <c r="G75" s="42">
        <f>'Gogara hati khal'!N1707</f>
        <v>0</v>
      </c>
      <c r="H75" s="42">
        <f t="shared" si="4"/>
        <v>-1.7800000000000029</v>
      </c>
      <c r="L75" s="40"/>
    </row>
    <row r="76" spans="1:12" ht="15.75" x14ac:dyDescent="0.25">
      <c r="A76" s="4"/>
      <c r="B76" s="11">
        <f>'Gogara hati khal'!F1740</f>
        <v>0</v>
      </c>
      <c r="C76" s="10">
        <f>'Gogara hati khal'!K1772</f>
        <v>0</v>
      </c>
      <c r="D76" s="11">
        <f t="shared" si="7"/>
        <v>0</v>
      </c>
      <c r="E76" s="10">
        <f t="shared" si="8"/>
        <v>0</v>
      </c>
      <c r="F76" s="10">
        <f t="shared" si="9"/>
        <v>0</v>
      </c>
      <c r="G76" s="42">
        <f>'Gogara hati khal'!N1741</f>
        <v>0</v>
      </c>
      <c r="H76" s="42">
        <f t="shared" si="4"/>
        <v>-1.7600000000000029</v>
      </c>
      <c r="L76" s="40"/>
    </row>
    <row r="77" spans="1:12" ht="15.75" x14ac:dyDescent="0.25">
      <c r="A77" s="4"/>
      <c r="B77" s="11">
        <f>'Gogara hati khal'!F1774</f>
        <v>0</v>
      </c>
      <c r="C77" s="10">
        <f>'Gogara hati khal'!K1806</f>
        <v>0</v>
      </c>
      <c r="D77" s="11">
        <f t="shared" si="7"/>
        <v>0</v>
      </c>
      <c r="E77" s="10">
        <f t="shared" si="8"/>
        <v>0</v>
      </c>
      <c r="F77" s="10">
        <f t="shared" si="9"/>
        <v>0</v>
      </c>
      <c r="G77" s="42">
        <f>'Gogara hati khal'!N1775</f>
        <v>0</v>
      </c>
      <c r="H77" s="42">
        <f>H76+0.02</f>
        <v>-1.7400000000000029</v>
      </c>
      <c r="L77" s="40"/>
    </row>
    <row r="78" spans="1:12" ht="15.75" x14ac:dyDescent="0.25">
      <c r="A78" s="4"/>
      <c r="B78" s="11">
        <f>'Gogara hati khal'!F1807</f>
        <v>0</v>
      </c>
      <c r="C78" s="10">
        <f>'Gogara hati khal'!K1839</f>
        <v>0</v>
      </c>
      <c r="D78" s="11">
        <f t="shared" si="7"/>
        <v>0</v>
      </c>
      <c r="E78" s="10">
        <f t="shared" si="8"/>
        <v>0</v>
      </c>
      <c r="F78" s="10">
        <f t="shared" si="9"/>
        <v>0</v>
      </c>
      <c r="G78" s="42">
        <f>'Gogara hati khal'!N1808</f>
        <v>0</v>
      </c>
      <c r="H78" s="42">
        <f t="shared" si="4"/>
        <v>-1.7200000000000029</v>
      </c>
      <c r="L78" s="40"/>
    </row>
    <row r="79" spans="1:12" ht="15.75" x14ac:dyDescent="0.25">
      <c r="A79" s="4"/>
      <c r="B79" s="11">
        <f>'Gogara hati khal'!F1840</f>
        <v>0</v>
      </c>
      <c r="C79" s="10">
        <f>'Gogara hati khal'!K1872</f>
        <v>0</v>
      </c>
      <c r="D79" s="11">
        <f t="shared" si="7"/>
        <v>0</v>
      </c>
      <c r="E79" s="10">
        <f t="shared" si="8"/>
        <v>0</v>
      </c>
      <c r="F79" s="10">
        <f t="shared" si="9"/>
        <v>0</v>
      </c>
      <c r="G79" s="42">
        <f>'Gogara hati khal'!N1841</f>
        <v>0</v>
      </c>
      <c r="H79" s="42">
        <f t="shared" si="4"/>
        <v>-1.7000000000000028</v>
      </c>
      <c r="L79" s="40"/>
    </row>
    <row r="80" spans="1:12" ht="15.75" x14ac:dyDescent="0.25">
      <c r="A80" s="4"/>
      <c r="B80" s="11">
        <f>'Gogara hati khal'!F1874</f>
        <v>0</v>
      </c>
      <c r="C80" s="10">
        <f>'Gogara hati khal'!K1906</f>
        <v>0</v>
      </c>
      <c r="D80" s="11">
        <f t="shared" si="7"/>
        <v>0</v>
      </c>
      <c r="E80" s="10">
        <f t="shared" si="8"/>
        <v>0</v>
      </c>
      <c r="F80" s="10">
        <f t="shared" si="9"/>
        <v>0</v>
      </c>
      <c r="G80" s="42">
        <f>'Gogara hati khal'!N1875</f>
        <v>0</v>
      </c>
      <c r="H80" s="42">
        <f t="shared" si="4"/>
        <v>-1.6800000000000028</v>
      </c>
      <c r="L80" s="40"/>
    </row>
    <row r="81" spans="1:12" ht="15.75" x14ac:dyDescent="0.25">
      <c r="A81" s="4"/>
      <c r="B81" s="11">
        <f>'Gogara hati khal'!F1907</f>
        <v>0</v>
      </c>
      <c r="C81" s="10">
        <f>'Gogara hati khal'!K1939</f>
        <v>0</v>
      </c>
      <c r="D81" s="11">
        <f t="shared" si="7"/>
        <v>0</v>
      </c>
      <c r="E81" s="10">
        <f t="shared" si="8"/>
        <v>0</v>
      </c>
      <c r="F81" s="10">
        <f t="shared" si="9"/>
        <v>0</v>
      </c>
      <c r="G81" s="42">
        <f>'Gogara hati khal'!N1908</f>
        <v>0</v>
      </c>
      <c r="H81" s="42">
        <f t="shared" si="4"/>
        <v>-1.6600000000000028</v>
      </c>
      <c r="L81" s="40"/>
    </row>
    <row r="82" spans="1:12" ht="15.75" x14ac:dyDescent="0.25">
      <c r="A82" s="4"/>
      <c r="B82" s="11">
        <f>'Gogara hati khal'!F1941</f>
        <v>0</v>
      </c>
      <c r="C82" s="10">
        <f>'Gogara hati khal'!K1973</f>
        <v>0</v>
      </c>
      <c r="D82" s="11">
        <f t="shared" si="7"/>
        <v>0</v>
      </c>
      <c r="E82" s="10">
        <f t="shared" ref="E82:E113" si="10">(B82-B81)*1000</f>
        <v>0</v>
      </c>
      <c r="F82" s="10">
        <f t="shared" ref="F82:F113" si="11">ROUND(E82*D82,2)</f>
        <v>0</v>
      </c>
      <c r="G82" s="42">
        <f>'Gogara hati khal'!N1942</f>
        <v>0</v>
      </c>
      <c r="H82" s="42">
        <f t="shared" si="4"/>
        <v>-1.6400000000000028</v>
      </c>
      <c r="L82" s="40"/>
    </row>
    <row r="83" spans="1:12" ht="15.75" x14ac:dyDescent="0.25">
      <c r="A83" s="4"/>
      <c r="B83" s="11">
        <f>'Gogara hati khal'!F1974</f>
        <v>0</v>
      </c>
      <c r="C83" s="10">
        <f>'Gogara hati khal'!K2006</f>
        <v>0</v>
      </c>
      <c r="D83" s="11">
        <f t="shared" si="7"/>
        <v>0</v>
      </c>
      <c r="E83" s="10">
        <f t="shared" si="10"/>
        <v>0</v>
      </c>
      <c r="F83" s="10">
        <f t="shared" si="11"/>
        <v>0</v>
      </c>
      <c r="G83" s="42">
        <f>'Gogara hati khal'!N1975</f>
        <v>0</v>
      </c>
      <c r="H83" s="42">
        <f t="shared" si="4"/>
        <v>-1.6200000000000028</v>
      </c>
      <c r="L83" s="40"/>
    </row>
    <row r="84" spans="1:12" ht="15.75" x14ac:dyDescent="0.25">
      <c r="A84" s="4"/>
      <c r="B84" s="11">
        <f>'Gogara hati khal'!F2007</f>
        <v>0</v>
      </c>
      <c r="C84" s="10">
        <f>'Gogara hati khal'!K2039</f>
        <v>0</v>
      </c>
      <c r="D84" s="11">
        <f t="shared" si="7"/>
        <v>0</v>
      </c>
      <c r="E84" s="10">
        <f t="shared" si="10"/>
        <v>0</v>
      </c>
      <c r="F84" s="10">
        <f t="shared" si="11"/>
        <v>0</v>
      </c>
      <c r="G84" s="42">
        <f>'Gogara hati khal'!N2008</f>
        <v>0</v>
      </c>
      <c r="H84" s="42">
        <f t="shared" si="4"/>
        <v>-1.6000000000000028</v>
      </c>
      <c r="L84" s="40"/>
    </row>
    <row r="85" spans="1:12" ht="15.75" x14ac:dyDescent="0.25">
      <c r="A85" s="4"/>
      <c r="B85" s="11">
        <f>'Gogara hati khal'!F2041</f>
        <v>0</v>
      </c>
      <c r="C85" s="10">
        <f>'Gogara hati khal'!K2073</f>
        <v>0</v>
      </c>
      <c r="D85" s="11">
        <f t="shared" si="7"/>
        <v>0</v>
      </c>
      <c r="E85" s="10">
        <f t="shared" si="10"/>
        <v>0</v>
      </c>
      <c r="F85" s="10">
        <f t="shared" si="11"/>
        <v>0</v>
      </c>
      <c r="G85" s="42">
        <f>'Gogara hati khal'!N2042</f>
        <v>0</v>
      </c>
      <c r="H85" s="42">
        <f t="shared" si="4"/>
        <v>-1.5800000000000027</v>
      </c>
      <c r="L85" s="40"/>
    </row>
    <row r="86" spans="1:12" ht="15.75" x14ac:dyDescent="0.25">
      <c r="A86" s="4"/>
      <c r="B86" s="11">
        <f>'Gogara hati khal'!F2076</f>
        <v>0</v>
      </c>
      <c r="C86" s="10">
        <f>'Gogara hati khal'!K2108</f>
        <v>0</v>
      </c>
      <c r="D86" s="11">
        <f t="shared" si="7"/>
        <v>0</v>
      </c>
      <c r="E86" s="10">
        <f t="shared" si="10"/>
        <v>0</v>
      </c>
      <c r="F86" s="10">
        <f t="shared" si="11"/>
        <v>0</v>
      </c>
      <c r="G86" s="42">
        <f>'Gogara hati khal'!N2077</f>
        <v>0</v>
      </c>
      <c r="H86" s="42">
        <f t="shared" si="4"/>
        <v>-1.5600000000000027</v>
      </c>
      <c r="L86" s="40"/>
    </row>
    <row r="87" spans="1:12" ht="15.75" x14ac:dyDescent="0.25">
      <c r="A87" s="4"/>
      <c r="B87" s="11">
        <f>'Gogara hati khal'!F2110</f>
        <v>0</v>
      </c>
      <c r="C87" s="10">
        <f>'Gogara hati khal'!K2142</f>
        <v>0</v>
      </c>
      <c r="D87" s="11">
        <f t="shared" si="7"/>
        <v>0</v>
      </c>
      <c r="E87" s="10">
        <f t="shared" si="10"/>
        <v>0</v>
      </c>
      <c r="F87" s="10">
        <f t="shared" si="11"/>
        <v>0</v>
      </c>
      <c r="G87" s="42">
        <f>'Gogara hati khal'!N2111</f>
        <v>0</v>
      </c>
      <c r="H87" s="42">
        <f t="shared" si="4"/>
        <v>-1.5400000000000027</v>
      </c>
      <c r="L87" s="40"/>
    </row>
    <row r="88" spans="1:12" ht="15.75" x14ac:dyDescent="0.25">
      <c r="A88" s="4"/>
      <c r="B88" s="11">
        <f>'Gogara hati khal'!F2143</f>
        <v>0</v>
      </c>
      <c r="C88" s="10">
        <f>'Gogara hati khal'!K2175</f>
        <v>0</v>
      </c>
      <c r="D88" s="11">
        <f t="shared" si="7"/>
        <v>0</v>
      </c>
      <c r="E88" s="10">
        <f t="shared" si="10"/>
        <v>0</v>
      </c>
      <c r="F88" s="10">
        <f t="shared" si="11"/>
        <v>0</v>
      </c>
      <c r="G88" s="42">
        <f>'Gogara hati khal'!N2144</f>
        <v>0</v>
      </c>
      <c r="H88" s="42">
        <f t="shared" si="4"/>
        <v>-1.5200000000000027</v>
      </c>
      <c r="L88" s="40"/>
    </row>
    <row r="89" spans="1:12" ht="15.75" x14ac:dyDescent="0.25">
      <c r="A89" s="4"/>
      <c r="B89" s="11">
        <f>'Gogara hati khal'!F2176</f>
        <v>0</v>
      </c>
      <c r="C89" s="10">
        <f>'Gogara hati khal'!K2208</f>
        <v>0</v>
      </c>
      <c r="D89" s="11">
        <f t="shared" si="7"/>
        <v>0</v>
      </c>
      <c r="E89" s="10">
        <f t="shared" si="10"/>
        <v>0</v>
      </c>
      <c r="F89" s="10">
        <f t="shared" si="11"/>
        <v>0</v>
      </c>
      <c r="G89" s="42">
        <f>'Gogara hati khal'!N2177</f>
        <v>0</v>
      </c>
      <c r="H89" s="42">
        <f t="shared" ref="H89:H90" si="12">H88+0.02</f>
        <v>-1.5000000000000027</v>
      </c>
      <c r="L89" s="40"/>
    </row>
    <row r="90" spans="1:12" ht="15.75" x14ac:dyDescent="0.25">
      <c r="A90" s="4"/>
      <c r="B90" s="11">
        <f>'Gogara hati khal'!F2210</f>
        <v>0</v>
      </c>
      <c r="C90" s="10">
        <f>'Gogara hati khal'!K2242</f>
        <v>0</v>
      </c>
      <c r="D90" s="11">
        <f t="shared" si="7"/>
        <v>0</v>
      </c>
      <c r="E90" s="10">
        <f t="shared" si="10"/>
        <v>0</v>
      </c>
      <c r="F90" s="10">
        <f t="shared" si="11"/>
        <v>0</v>
      </c>
      <c r="G90" s="42">
        <f>'Gogara hati khal'!N2211</f>
        <v>0</v>
      </c>
      <c r="H90" s="42">
        <f t="shared" si="12"/>
        <v>-1.4800000000000026</v>
      </c>
      <c r="L90" s="40"/>
    </row>
    <row r="91" spans="1:12" ht="15.75" x14ac:dyDescent="0.25">
      <c r="A91" s="4"/>
      <c r="B91" s="11">
        <f>'Gogara hati khal'!F2244</f>
        <v>0</v>
      </c>
      <c r="C91" s="10">
        <f>'Gogara hati khal'!K2276</f>
        <v>0</v>
      </c>
      <c r="D91" s="11">
        <f t="shared" si="7"/>
        <v>0</v>
      </c>
      <c r="E91" s="10">
        <f t="shared" si="10"/>
        <v>0</v>
      </c>
      <c r="F91" s="10">
        <f t="shared" si="11"/>
        <v>0</v>
      </c>
      <c r="G91" s="42">
        <f>'Gogara hati khal'!N2245</f>
        <v>0</v>
      </c>
      <c r="H91" s="42">
        <f>H90+0.02</f>
        <v>-1.4600000000000026</v>
      </c>
      <c r="L91" s="40"/>
    </row>
    <row r="92" spans="1:12" ht="15.75" x14ac:dyDescent="0.25">
      <c r="A92" s="4"/>
      <c r="B92" s="11">
        <f>'Gogara hati khal'!F2278</f>
        <v>0</v>
      </c>
      <c r="C92" s="10">
        <f>'Gogara hati khal'!K2310</f>
        <v>0</v>
      </c>
      <c r="D92" s="11">
        <f t="shared" si="7"/>
        <v>0</v>
      </c>
      <c r="E92" s="10">
        <f t="shared" si="10"/>
        <v>0</v>
      </c>
      <c r="F92" s="10">
        <f t="shared" si="11"/>
        <v>0</v>
      </c>
      <c r="G92" s="42">
        <f>'Gogara hati khal'!N2279</f>
        <v>0</v>
      </c>
      <c r="H92" s="42">
        <f t="shared" ref="H92:H105" si="13">H91+0.02</f>
        <v>-1.4400000000000026</v>
      </c>
      <c r="L92" s="40"/>
    </row>
    <row r="93" spans="1:12" ht="15.75" x14ac:dyDescent="0.25">
      <c r="A93" s="4"/>
      <c r="B93" s="11">
        <f>'Gogara hati khal'!F2312</f>
        <v>0</v>
      </c>
      <c r="C93" s="10">
        <f>'Gogara hati khal'!K2344</f>
        <v>0</v>
      </c>
      <c r="D93" s="11">
        <f t="shared" si="7"/>
        <v>0</v>
      </c>
      <c r="E93" s="10">
        <f t="shared" si="10"/>
        <v>0</v>
      </c>
      <c r="F93" s="10">
        <f t="shared" si="11"/>
        <v>0</v>
      </c>
      <c r="G93" s="42">
        <f>'Gogara hati khal'!N2313</f>
        <v>0</v>
      </c>
      <c r="H93" s="42">
        <f t="shared" si="13"/>
        <v>-1.4200000000000026</v>
      </c>
      <c r="L93" s="40"/>
    </row>
    <row r="94" spans="1:12" ht="15.75" x14ac:dyDescent="0.25">
      <c r="A94" s="4"/>
      <c r="B94" s="11">
        <f>'Gogara hati khal'!F2346</f>
        <v>0</v>
      </c>
      <c r="C94" s="10">
        <f>'Gogara hati khal'!K2378</f>
        <v>0</v>
      </c>
      <c r="D94" s="11">
        <f t="shared" si="7"/>
        <v>0</v>
      </c>
      <c r="E94" s="10">
        <f t="shared" si="10"/>
        <v>0</v>
      </c>
      <c r="F94" s="10">
        <f t="shared" si="11"/>
        <v>0</v>
      </c>
      <c r="G94" s="42">
        <f>'Gogara hati khal'!N2347</f>
        <v>0</v>
      </c>
      <c r="H94" s="42">
        <f t="shared" si="13"/>
        <v>-1.4000000000000026</v>
      </c>
      <c r="L94" s="40"/>
    </row>
    <row r="95" spans="1:12" ht="15.75" x14ac:dyDescent="0.25">
      <c r="A95" s="4"/>
      <c r="B95" s="11">
        <f>'Gogara hati khal'!F2381</f>
        <v>0</v>
      </c>
      <c r="C95" s="10">
        <f>'Gogara hati khal'!K2413</f>
        <v>0</v>
      </c>
      <c r="D95" s="11">
        <f t="shared" si="7"/>
        <v>0</v>
      </c>
      <c r="E95" s="10">
        <f t="shared" si="10"/>
        <v>0</v>
      </c>
      <c r="F95" s="10">
        <f t="shared" si="11"/>
        <v>0</v>
      </c>
      <c r="G95" s="42">
        <f>'Gogara hati khal'!N2382</f>
        <v>0</v>
      </c>
      <c r="H95" s="42">
        <f t="shared" si="13"/>
        <v>-1.3800000000000026</v>
      </c>
      <c r="L95" s="40"/>
    </row>
    <row r="96" spans="1:12" ht="15.75" x14ac:dyDescent="0.25">
      <c r="A96" s="4"/>
      <c r="B96" s="11">
        <f>'Gogara hati khal'!F2414</f>
        <v>0</v>
      </c>
      <c r="C96" s="10">
        <f>'Gogara hati khal'!K2446</f>
        <v>0</v>
      </c>
      <c r="D96" s="11">
        <f t="shared" si="7"/>
        <v>0</v>
      </c>
      <c r="E96" s="10">
        <f t="shared" si="10"/>
        <v>0</v>
      </c>
      <c r="F96" s="10">
        <f t="shared" si="11"/>
        <v>0</v>
      </c>
      <c r="G96" s="42">
        <f>'Gogara hati khal'!N2415</f>
        <v>0</v>
      </c>
      <c r="H96" s="42">
        <f t="shared" si="13"/>
        <v>-1.3600000000000025</v>
      </c>
      <c r="L96" s="40"/>
    </row>
    <row r="97" spans="1:12" ht="15.75" x14ac:dyDescent="0.25">
      <c r="A97" s="4"/>
      <c r="B97" s="11">
        <f>'Gogara hati khal'!F2448</f>
        <v>0</v>
      </c>
      <c r="C97" s="10">
        <f>'Gogara hati khal'!K2480</f>
        <v>0</v>
      </c>
      <c r="D97" s="11">
        <f t="shared" si="7"/>
        <v>0</v>
      </c>
      <c r="E97" s="10">
        <f t="shared" si="10"/>
        <v>0</v>
      </c>
      <c r="F97" s="10">
        <f t="shared" si="11"/>
        <v>0</v>
      </c>
      <c r="G97" s="42">
        <f>'Gogara hati khal'!N2449</f>
        <v>0</v>
      </c>
      <c r="H97" s="42">
        <f t="shared" si="13"/>
        <v>-1.3400000000000025</v>
      </c>
      <c r="L97" s="40"/>
    </row>
    <row r="98" spans="1:12" ht="15.75" x14ac:dyDescent="0.25">
      <c r="A98" s="4"/>
      <c r="B98" s="11">
        <f>'Gogara hati khal'!F2481</f>
        <v>0</v>
      </c>
      <c r="C98" s="10">
        <f>'Gogara hati khal'!K2513</f>
        <v>0</v>
      </c>
      <c r="D98" s="11">
        <f t="shared" si="7"/>
        <v>0</v>
      </c>
      <c r="E98" s="10">
        <f t="shared" si="10"/>
        <v>0</v>
      </c>
      <c r="F98" s="10">
        <f t="shared" si="11"/>
        <v>0</v>
      </c>
      <c r="G98" s="42">
        <f>'Gogara hati khal'!N2482</f>
        <v>0</v>
      </c>
      <c r="H98" s="42">
        <f t="shared" si="13"/>
        <v>-1.3200000000000025</v>
      </c>
      <c r="L98" s="40"/>
    </row>
    <row r="99" spans="1:12" ht="15.75" x14ac:dyDescent="0.25">
      <c r="A99" s="4"/>
      <c r="B99" s="11">
        <f>'Gogara hati khal'!F2515</f>
        <v>0</v>
      </c>
      <c r="C99" s="10">
        <f>'Gogara hati khal'!K2547</f>
        <v>0</v>
      </c>
      <c r="D99" s="11">
        <f t="shared" si="7"/>
        <v>0</v>
      </c>
      <c r="E99" s="10">
        <f t="shared" si="10"/>
        <v>0</v>
      </c>
      <c r="F99" s="10">
        <f t="shared" si="11"/>
        <v>0</v>
      </c>
      <c r="G99" s="42">
        <f>'Gogara hati khal'!N2516</f>
        <v>0</v>
      </c>
      <c r="H99" s="42">
        <f t="shared" si="13"/>
        <v>-1.3000000000000025</v>
      </c>
      <c r="L99" s="40"/>
    </row>
    <row r="100" spans="1:12" ht="15.75" x14ac:dyDescent="0.25">
      <c r="A100" s="4"/>
      <c r="B100" s="11">
        <f>'Gogara hati khal'!F2549</f>
        <v>0</v>
      </c>
      <c r="C100" s="10">
        <f>'Gogara hati khal'!K2581</f>
        <v>0</v>
      </c>
      <c r="D100" s="11">
        <f t="shared" si="7"/>
        <v>0</v>
      </c>
      <c r="E100" s="10">
        <f t="shared" si="10"/>
        <v>0</v>
      </c>
      <c r="F100" s="10">
        <f t="shared" si="11"/>
        <v>0</v>
      </c>
      <c r="G100" s="42">
        <f>'Gogara hati khal'!N2550</f>
        <v>0</v>
      </c>
      <c r="H100" s="42">
        <f t="shared" si="13"/>
        <v>-1.2800000000000025</v>
      </c>
      <c r="L100" s="40"/>
    </row>
    <row r="101" spans="1:12" ht="15.75" x14ac:dyDescent="0.25">
      <c r="A101" s="4"/>
      <c r="B101" s="11">
        <f>'Gogara hati khal'!F2583</f>
        <v>0</v>
      </c>
      <c r="C101" s="10">
        <f>'Gogara hati khal'!K2615</f>
        <v>0</v>
      </c>
      <c r="D101" s="11">
        <f t="shared" si="7"/>
        <v>0</v>
      </c>
      <c r="E101" s="10">
        <f t="shared" si="10"/>
        <v>0</v>
      </c>
      <c r="F101" s="10">
        <f t="shared" si="11"/>
        <v>0</v>
      </c>
      <c r="G101" s="42">
        <f>'Gogara hati khal'!N2584</f>
        <v>0</v>
      </c>
      <c r="H101" s="42">
        <f t="shared" si="13"/>
        <v>-1.2600000000000025</v>
      </c>
      <c r="L101" s="40"/>
    </row>
    <row r="102" spans="1:12" ht="15.75" x14ac:dyDescent="0.25">
      <c r="A102" s="4"/>
      <c r="B102" s="11">
        <f>'Gogara hati khal'!F2617</f>
        <v>0</v>
      </c>
      <c r="C102" s="10">
        <f>'Gogara hati khal'!K2649</f>
        <v>0</v>
      </c>
      <c r="D102" s="11">
        <f t="shared" si="7"/>
        <v>0</v>
      </c>
      <c r="E102" s="10">
        <f t="shared" si="10"/>
        <v>0</v>
      </c>
      <c r="F102" s="10">
        <f t="shared" si="11"/>
        <v>0</v>
      </c>
      <c r="G102" s="42">
        <f>'Gogara hati khal'!N2618</f>
        <v>0</v>
      </c>
      <c r="H102" s="42">
        <f t="shared" si="13"/>
        <v>-1.2400000000000024</v>
      </c>
      <c r="L102" s="40"/>
    </row>
    <row r="103" spans="1:12" ht="15.75" x14ac:dyDescent="0.25">
      <c r="A103" s="4"/>
      <c r="B103" s="11">
        <f>'Gogara hati khal'!F2651</f>
        <v>0</v>
      </c>
      <c r="C103" s="10">
        <f>'Gogara hati khal'!K2683</f>
        <v>0</v>
      </c>
      <c r="D103" s="11">
        <f t="shared" si="7"/>
        <v>0</v>
      </c>
      <c r="E103" s="10">
        <f t="shared" si="10"/>
        <v>0</v>
      </c>
      <c r="F103" s="10">
        <f t="shared" si="11"/>
        <v>0</v>
      </c>
      <c r="G103" s="42">
        <f>'Gogara hati khal'!N2652</f>
        <v>0</v>
      </c>
      <c r="H103" s="42">
        <f t="shared" si="13"/>
        <v>-1.2200000000000024</v>
      </c>
      <c r="L103" s="40"/>
    </row>
    <row r="104" spans="1:12" ht="15.75" x14ac:dyDescent="0.25">
      <c r="A104" s="4"/>
      <c r="B104" s="11">
        <f>'Gogara hati khal'!F2686</f>
        <v>0</v>
      </c>
      <c r="C104" s="10">
        <f>'Gogara hati khal'!K2718</f>
        <v>0</v>
      </c>
      <c r="D104" s="11">
        <f t="shared" si="7"/>
        <v>0</v>
      </c>
      <c r="E104" s="10">
        <f t="shared" si="10"/>
        <v>0</v>
      </c>
      <c r="F104" s="10">
        <f t="shared" si="11"/>
        <v>0</v>
      </c>
      <c r="G104" s="42">
        <f>'Gogara hati khal'!N2687</f>
        <v>0</v>
      </c>
      <c r="H104" s="42">
        <f t="shared" si="13"/>
        <v>-1.2000000000000024</v>
      </c>
      <c r="L104" s="40"/>
    </row>
    <row r="105" spans="1:12" ht="15.75" x14ac:dyDescent="0.25">
      <c r="A105" s="4"/>
      <c r="B105" s="11">
        <f>'Gogara hati khal'!F2720</f>
        <v>0</v>
      </c>
      <c r="C105" s="10">
        <f>'Gogara hati khal'!K2752</f>
        <v>0</v>
      </c>
      <c r="D105" s="11">
        <f t="shared" si="7"/>
        <v>0</v>
      </c>
      <c r="E105" s="10">
        <f t="shared" si="10"/>
        <v>0</v>
      </c>
      <c r="F105" s="10">
        <f t="shared" si="11"/>
        <v>0</v>
      </c>
      <c r="G105" s="42">
        <f>'Gogara hati khal'!N2721</f>
        <v>0</v>
      </c>
      <c r="H105" s="42">
        <f t="shared" si="13"/>
        <v>-1.1800000000000024</v>
      </c>
      <c r="L105" s="40"/>
    </row>
    <row r="106" spans="1:12" ht="15.75" x14ac:dyDescent="0.25">
      <c r="A106" s="4"/>
      <c r="B106" s="11">
        <f>'Gogara hati khal'!F2754</f>
        <v>0</v>
      </c>
      <c r="C106" s="10">
        <f>'Gogara hati khal'!K2786</f>
        <v>0</v>
      </c>
      <c r="D106" s="11">
        <f t="shared" si="7"/>
        <v>0</v>
      </c>
      <c r="E106" s="10">
        <f t="shared" si="10"/>
        <v>0</v>
      </c>
      <c r="F106" s="10">
        <f t="shared" si="11"/>
        <v>0</v>
      </c>
      <c r="G106" s="42">
        <f>'Gogara hati khal'!N2755</f>
        <v>0</v>
      </c>
      <c r="H106" s="42">
        <f>H105+0.02</f>
        <v>-1.1600000000000024</v>
      </c>
      <c r="L106" s="40"/>
    </row>
    <row r="107" spans="1:12" ht="15.75" x14ac:dyDescent="0.25">
      <c r="A107" s="4"/>
      <c r="B107" s="11">
        <f>'Gogara hati khal'!F2789</f>
        <v>0</v>
      </c>
      <c r="C107" s="10">
        <f>'Gogara hati khal'!K2821</f>
        <v>0</v>
      </c>
      <c r="D107" s="11">
        <f t="shared" si="7"/>
        <v>0</v>
      </c>
      <c r="E107" s="10">
        <f t="shared" si="10"/>
        <v>0</v>
      </c>
      <c r="F107" s="10">
        <f t="shared" si="11"/>
        <v>0</v>
      </c>
      <c r="G107" s="42">
        <f>'Gogara hati khal'!N2790</f>
        <v>0</v>
      </c>
      <c r="H107" s="42">
        <f t="shared" ref="H107:H113" si="14">H106+0.02</f>
        <v>-1.1400000000000023</v>
      </c>
      <c r="L107" s="40"/>
    </row>
    <row r="108" spans="1:12" ht="15.75" x14ac:dyDescent="0.25">
      <c r="A108" s="4"/>
      <c r="B108" s="11">
        <f>'Gogara hati khal'!F2825</f>
        <v>0</v>
      </c>
      <c r="C108" s="10">
        <f>'Gogara hati khal'!K2857</f>
        <v>0</v>
      </c>
      <c r="D108" s="11">
        <f t="shared" si="7"/>
        <v>0</v>
      </c>
      <c r="E108" s="10">
        <f t="shared" si="10"/>
        <v>0</v>
      </c>
      <c r="F108" s="10">
        <f t="shared" si="11"/>
        <v>0</v>
      </c>
      <c r="G108" s="42">
        <f>'Gogara hati khal'!N2826</f>
        <v>0</v>
      </c>
      <c r="H108" s="42">
        <f t="shared" si="14"/>
        <v>-1.1200000000000023</v>
      </c>
      <c r="L108" s="40"/>
    </row>
    <row r="109" spans="1:12" ht="15.75" x14ac:dyDescent="0.25">
      <c r="A109" s="4"/>
      <c r="B109" s="11">
        <f>'Gogara hati khal'!F2859</f>
        <v>0</v>
      </c>
      <c r="C109" s="10">
        <f>'Gogara hati khal'!K2891</f>
        <v>0</v>
      </c>
      <c r="D109" s="11">
        <f t="shared" si="7"/>
        <v>0</v>
      </c>
      <c r="E109" s="10">
        <f t="shared" si="10"/>
        <v>0</v>
      </c>
      <c r="F109" s="10">
        <f t="shared" si="11"/>
        <v>0</v>
      </c>
      <c r="G109" s="42">
        <f>'Gogara hati khal'!N2860</f>
        <v>0</v>
      </c>
      <c r="H109" s="42">
        <f t="shared" si="14"/>
        <v>-1.1000000000000023</v>
      </c>
      <c r="L109" s="40"/>
    </row>
    <row r="110" spans="1:12" ht="15.75" x14ac:dyDescent="0.25">
      <c r="A110" s="4"/>
      <c r="B110" s="11">
        <f>'Gogara hati khal'!F2893</f>
        <v>0</v>
      </c>
      <c r="C110" s="10">
        <f>'Gogara hati khal'!K2925</f>
        <v>0</v>
      </c>
      <c r="D110" s="11">
        <f t="shared" si="7"/>
        <v>0</v>
      </c>
      <c r="E110" s="10">
        <f t="shared" si="10"/>
        <v>0</v>
      </c>
      <c r="F110" s="10">
        <f t="shared" si="11"/>
        <v>0</v>
      </c>
      <c r="G110" s="42">
        <f>'Gogara hati khal'!N2894</f>
        <v>0</v>
      </c>
      <c r="H110" s="42">
        <f t="shared" si="14"/>
        <v>-1.0800000000000023</v>
      </c>
      <c r="L110" s="40"/>
    </row>
    <row r="111" spans="1:12" ht="15.75" x14ac:dyDescent="0.25">
      <c r="A111" s="4"/>
      <c r="B111" s="11">
        <f>'Gogara hati khal'!F2927</f>
        <v>0</v>
      </c>
      <c r="C111" s="10">
        <f>'Gogara hati khal'!K2959</f>
        <v>0</v>
      </c>
      <c r="D111" s="11">
        <f t="shared" si="7"/>
        <v>0</v>
      </c>
      <c r="E111" s="10">
        <f t="shared" si="10"/>
        <v>0</v>
      </c>
      <c r="F111" s="10">
        <f t="shared" si="11"/>
        <v>0</v>
      </c>
      <c r="G111" s="42">
        <f>'Gogara hati khal'!N2928</f>
        <v>0</v>
      </c>
      <c r="H111" s="42">
        <f t="shared" si="14"/>
        <v>-1.0600000000000023</v>
      </c>
      <c r="L111" s="40"/>
    </row>
    <row r="112" spans="1:12" ht="15.75" x14ac:dyDescent="0.25">
      <c r="A112" s="4"/>
      <c r="B112" s="11">
        <f>'Gogara hati khal'!F2960</f>
        <v>0</v>
      </c>
      <c r="C112" s="10">
        <f>'Gogara hati khal'!K2992</f>
        <v>0</v>
      </c>
      <c r="D112" s="11">
        <f t="shared" si="7"/>
        <v>0</v>
      </c>
      <c r="E112" s="10">
        <f t="shared" si="10"/>
        <v>0</v>
      </c>
      <c r="F112" s="10">
        <f t="shared" si="11"/>
        <v>0</v>
      </c>
      <c r="G112" s="42">
        <f>'Gogara hati khal'!N2961</f>
        <v>0</v>
      </c>
      <c r="H112" s="42">
        <f t="shared" si="14"/>
        <v>-1.0400000000000023</v>
      </c>
      <c r="L112" s="40"/>
    </row>
    <row r="113" spans="1:12" ht="15.75" x14ac:dyDescent="0.25">
      <c r="A113" s="4"/>
      <c r="B113" s="11">
        <f>'Gogara hati khal'!F2994</f>
        <v>0</v>
      </c>
      <c r="C113" s="10">
        <f>'Gogara hati khal'!K3026</f>
        <v>0</v>
      </c>
      <c r="D113" s="11">
        <f t="shared" si="7"/>
        <v>0</v>
      </c>
      <c r="E113" s="10">
        <f t="shared" si="10"/>
        <v>0</v>
      </c>
      <c r="F113" s="10">
        <f t="shared" si="11"/>
        <v>0</v>
      </c>
      <c r="G113" s="42">
        <f>'Gogara hati khal'!N2995</f>
        <v>0</v>
      </c>
      <c r="H113" s="42">
        <f t="shared" si="14"/>
        <v>-1.0200000000000022</v>
      </c>
      <c r="L113" s="40"/>
    </row>
    <row r="114" spans="1:12" x14ac:dyDescent="0.2">
      <c r="B114" s="165" t="s">
        <v>6</v>
      </c>
      <c r="C114" s="166"/>
      <c r="D114" s="167"/>
      <c r="E114" s="38">
        <f>SUM(E6:E113)</f>
        <v>-2.2737367544323206E-12</v>
      </c>
      <c r="F114" s="38" t="e">
        <f>SUM(F6:F113)</f>
        <v>#REF!</v>
      </c>
    </row>
    <row r="115" spans="1:12" x14ac:dyDescent="0.2">
      <c r="F115" s="39"/>
    </row>
    <row r="116" spans="1:12" x14ac:dyDescent="0.2">
      <c r="D116" s="168" t="s">
        <v>15</v>
      </c>
      <c r="E116" s="168"/>
      <c r="F116" s="39">
        <v>764692.46</v>
      </c>
    </row>
    <row r="117" spans="1:12" x14ac:dyDescent="0.2">
      <c r="D117" s="169" t="s">
        <v>16</v>
      </c>
      <c r="E117" s="169"/>
      <c r="F117" s="44" t="e">
        <f>F116-F114</f>
        <v>#REF!</v>
      </c>
    </row>
  </sheetData>
  <mergeCells count="4">
    <mergeCell ref="A2:G2"/>
    <mergeCell ref="B114:D114"/>
    <mergeCell ref="D116:E116"/>
    <mergeCell ref="D117:E117"/>
  </mergeCells>
  <printOptions horizontalCentered="1"/>
  <pageMargins left="0.5" right="0" top="0.5" bottom="0.25" header="0" footer="0"/>
  <pageSetup paperSize="9" orientation="portrait" horizontalDpi="4294967293" r:id="rId1"/>
  <headerFooter alignWithMargins="0">
    <oddFooter>Page &amp;P&amp;RBayanno kura Khal 4.00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Offtake khal</vt:lpstr>
      <vt:lpstr>Out fall khal</vt:lpstr>
      <vt:lpstr>Gogara hati khal</vt:lpstr>
      <vt:lpstr>Gagra hati LS</vt:lpstr>
      <vt:lpstr>Abstract of earth</vt:lpstr>
      <vt:lpstr>'Gogara hati khal'!Print_Area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2025-02-03T06:53:20Z</dcterms:modified>
</cp:coreProperties>
</file>