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11FD47F0-E735-40B4-9E5A-B3E9B3CDDEE7}"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13" i="2" l="1"/>
  <c r="Q613" i="2"/>
  <c r="S613" i="2" s="1"/>
  <c r="R612" i="2"/>
  <c r="Q612" i="2"/>
  <c r="S612" i="2" s="1"/>
  <c r="R611" i="2"/>
  <c r="Q611" i="2"/>
  <c r="S611" i="2" s="1"/>
  <c r="R610" i="2"/>
  <c r="Q610" i="2"/>
  <c r="S610" i="2" s="1"/>
  <c r="Q609" i="2"/>
  <c r="Q608" i="2"/>
  <c r="Q607" i="2"/>
  <c r="O607" i="2"/>
  <c r="O608" i="2" s="1"/>
  <c r="R608" i="2" s="1"/>
  <c r="S608" i="2" s="1"/>
  <c r="R606" i="2"/>
  <c r="Q606" i="2"/>
  <c r="S606" i="2" s="1"/>
  <c r="R605" i="2"/>
  <c r="Q605" i="2"/>
  <c r="S605" i="2" s="1"/>
  <c r="R604" i="2"/>
  <c r="Q604" i="2"/>
  <c r="R603" i="2"/>
  <c r="Q603" i="2"/>
  <c r="S603" i="2" s="1"/>
  <c r="R602" i="2"/>
  <c r="Q602" i="2"/>
  <c r="R601" i="2"/>
  <c r="Q601" i="2"/>
  <c r="R600" i="2"/>
  <c r="Q600" i="2"/>
  <c r="S600" i="2" s="1"/>
  <c r="R599" i="2"/>
  <c r="Q599" i="2"/>
  <c r="S599" i="2" s="1"/>
  <c r="R588" i="2"/>
  <c r="Q588" i="2"/>
  <c r="S588" i="2" s="1"/>
  <c r="R587" i="2"/>
  <c r="Q587" i="2"/>
  <c r="S587" i="2" s="1"/>
  <c r="R586" i="2"/>
  <c r="Q586" i="2"/>
  <c r="R585" i="2"/>
  <c r="S585" i="2" s="1"/>
  <c r="Q585" i="2"/>
  <c r="R584" i="2"/>
  <c r="Q584" i="2"/>
  <c r="R583" i="2"/>
  <c r="Q583" i="2"/>
  <c r="S583" i="2" s="1"/>
  <c r="R582" i="2"/>
  <c r="Q582" i="2"/>
  <c r="S582" i="2" s="1"/>
  <c r="R581" i="2"/>
  <c r="Q581" i="2"/>
  <c r="S581" i="2" s="1"/>
  <c r="R580" i="2"/>
  <c r="Q580" i="2"/>
  <c r="S580" i="2" s="1"/>
  <c r="R579" i="2"/>
  <c r="Q579" i="2"/>
  <c r="Q578" i="2"/>
  <c r="Q577" i="2"/>
  <c r="Q576" i="2"/>
  <c r="O576" i="2"/>
  <c r="Q575" i="2"/>
  <c r="S575" i="2" s="1"/>
  <c r="O575" i="2"/>
  <c r="R575" i="2" s="1"/>
  <c r="R574" i="2"/>
  <c r="Q574" i="2"/>
  <c r="S573" i="2"/>
  <c r="R573" i="2"/>
  <c r="Q573" i="2"/>
  <c r="R572" i="2"/>
  <c r="Q572" i="2"/>
  <c r="S572" i="2" s="1"/>
  <c r="R571" i="2"/>
  <c r="Q571" i="2"/>
  <c r="R570" i="2"/>
  <c r="Q570" i="2"/>
  <c r="S570" i="2" s="1"/>
  <c r="R569" i="2"/>
  <c r="Q569" i="2"/>
  <c r="S569" i="2" s="1"/>
  <c r="R568" i="2"/>
  <c r="Q568" i="2"/>
  <c r="R567" i="2"/>
  <c r="Q567" i="2"/>
  <c r="S567" i="2" s="1"/>
  <c r="R545" i="2"/>
  <c r="Q545" i="2"/>
  <c r="S545" i="2" s="1"/>
  <c r="R544" i="2"/>
  <c r="Q544" i="2"/>
  <c r="S544" i="2" s="1"/>
  <c r="R543" i="2"/>
  <c r="Q543" i="2"/>
  <c r="R542" i="2"/>
  <c r="S542" i="2" s="1"/>
  <c r="Q542" i="2"/>
  <c r="Q541" i="2"/>
  <c r="Q540" i="2"/>
  <c r="Q539" i="2"/>
  <c r="Q538" i="2"/>
  <c r="O538" i="2"/>
  <c r="R537" i="2"/>
  <c r="S537" i="2" s="1"/>
  <c r="Q537" i="2"/>
  <c r="R536" i="2"/>
  <c r="Q536" i="2"/>
  <c r="R535" i="2"/>
  <c r="S535" i="2" s="1"/>
  <c r="Q535" i="2"/>
  <c r="R534" i="2"/>
  <c r="Q534" i="2"/>
  <c r="S534" i="2" s="1"/>
  <c r="R533" i="2"/>
  <c r="Q533" i="2"/>
  <c r="S533" i="2" s="1"/>
  <c r="R518" i="2"/>
  <c r="S518" i="2" s="1"/>
  <c r="Q518" i="2"/>
  <c r="R517" i="2"/>
  <c r="S517" i="2" s="1"/>
  <c r="Q517" i="2"/>
  <c r="S516" i="2"/>
  <c r="R516" i="2"/>
  <c r="Q516" i="2"/>
  <c r="R515" i="2"/>
  <c r="Q515" i="2"/>
  <c r="R514" i="2"/>
  <c r="Q514" i="2"/>
  <c r="S514" i="2" s="1"/>
  <c r="R513" i="2"/>
  <c r="Q513" i="2"/>
  <c r="Q512" i="2"/>
  <c r="Q511" i="2"/>
  <c r="Q510" i="2"/>
  <c r="Q509" i="2"/>
  <c r="O509" i="2"/>
  <c r="R509" i="2" s="1"/>
  <c r="S509" i="2" s="1"/>
  <c r="R508" i="2"/>
  <c r="Q508" i="2"/>
  <c r="S508" i="2" s="1"/>
  <c r="R507" i="2"/>
  <c r="Q507" i="2"/>
  <c r="S507" i="2" s="1"/>
  <c r="R506" i="2"/>
  <c r="Q506" i="2"/>
  <c r="R505" i="2"/>
  <c r="Q505" i="2"/>
  <c r="R504" i="2"/>
  <c r="Q504" i="2"/>
  <c r="R478" i="2"/>
  <c r="Q478" i="2"/>
  <c r="S478" i="2" s="1"/>
  <c r="R477" i="2"/>
  <c r="Q477" i="2"/>
  <c r="R476" i="2"/>
  <c r="Q476" i="2"/>
  <c r="S476" i="2" s="1"/>
  <c r="R475" i="2"/>
  <c r="Q475" i="2"/>
  <c r="S475" i="2" s="1"/>
  <c r="Q474" i="2"/>
  <c r="Q473" i="2"/>
  <c r="Q472" i="2"/>
  <c r="Q471" i="2"/>
  <c r="O471" i="2"/>
  <c r="R471" i="2" s="1"/>
  <c r="R470" i="2"/>
  <c r="S470" i="2" s="1"/>
  <c r="Q470" i="2"/>
  <c r="R469" i="2"/>
  <c r="S469" i="2" s="1"/>
  <c r="Q469" i="2"/>
  <c r="R468" i="2"/>
  <c r="Q468" i="2"/>
  <c r="R467" i="2"/>
  <c r="Q467" i="2"/>
  <c r="R466" i="2"/>
  <c r="Q466" i="2"/>
  <c r="S466" i="2" s="1"/>
  <c r="Q448" i="2"/>
  <c r="Q447" i="2"/>
  <c r="R446" i="2"/>
  <c r="S446" i="2" s="1"/>
  <c r="Q446" i="2"/>
  <c r="O446" i="2"/>
  <c r="O447" i="2" s="1"/>
  <c r="Q445" i="2"/>
  <c r="O445" i="2"/>
  <c r="R445" i="2" s="1"/>
  <c r="S445" i="2" s="1"/>
  <c r="R444" i="2"/>
  <c r="Q444" i="2"/>
  <c r="S444" i="2" s="1"/>
  <c r="R443" i="2"/>
  <c r="S443" i="2" s="1"/>
  <c r="Q443" i="2"/>
  <c r="R442" i="2"/>
  <c r="Q442" i="2"/>
  <c r="S441" i="2"/>
  <c r="R441" i="2"/>
  <c r="Q441" i="2"/>
  <c r="R419" i="2"/>
  <c r="Q419" i="2"/>
  <c r="S419" i="2" s="1"/>
  <c r="R418" i="2"/>
  <c r="Q418" i="2"/>
  <c r="S418" i="2" s="1"/>
  <c r="R417" i="2"/>
  <c r="Q417" i="2"/>
  <c r="R416" i="2"/>
  <c r="S416" i="2" s="1"/>
  <c r="Q416" i="2"/>
  <c r="R415" i="2"/>
  <c r="Q415" i="2"/>
  <c r="Q414" i="2"/>
  <c r="Q413" i="2"/>
  <c r="Q412" i="2"/>
  <c r="Q411" i="2"/>
  <c r="O411" i="2"/>
  <c r="R411" i="2" s="1"/>
  <c r="R410" i="2"/>
  <c r="Q410" i="2"/>
  <c r="R409" i="2"/>
  <c r="Q409" i="2"/>
  <c r="S409" i="2" s="1"/>
  <c r="R408" i="2"/>
  <c r="Q408" i="2"/>
  <c r="R407" i="2"/>
  <c r="Q407" i="2"/>
  <c r="S407" i="2" s="1"/>
  <c r="R406" i="2"/>
  <c r="Q406" i="2"/>
  <c r="R405" i="2"/>
  <c r="Q405" i="2"/>
  <c r="R404" i="2"/>
  <c r="Q404" i="2"/>
  <c r="R389" i="2"/>
  <c r="Q389" i="2"/>
  <c r="R388" i="2"/>
  <c r="S388" i="2" s="1"/>
  <c r="Q388" i="2"/>
  <c r="R387" i="2"/>
  <c r="Q387" i="2"/>
  <c r="S387" i="2" s="1"/>
  <c r="R386" i="2"/>
  <c r="Q386" i="2"/>
  <c r="R385" i="2"/>
  <c r="Q385" i="2"/>
  <c r="S385" i="2" s="1"/>
  <c r="Q384" i="2"/>
  <c r="Q383" i="2"/>
  <c r="Q382" i="2"/>
  <c r="S382" i="2" s="1"/>
  <c r="R381" i="2"/>
  <c r="Q381" i="2"/>
  <c r="S381" i="2" s="1"/>
  <c r="O381" i="2"/>
  <c r="O382" i="2" s="1"/>
  <c r="R382" i="2" s="1"/>
  <c r="R380" i="2"/>
  <c r="Q380" i="2"/>
  <c r="R379" i="2"/>
  <c r="Q379" i="2"/>
  <c r="S379" i="2" s="1"/>
  <c r="R378" i="2"/>
  <c r="Q378" i="2"/>
  <c r="S378" i="2" s="1"/>
  <c r="R377" i="2"/>
  <c r="Q377" i="2"/>
  <c r="S377" i="2" s="1"/>
  <c r="R362" i="2"/>
  <c r="S362" i="2" s="1"/>
  <c r="Q362" i="2"/>
  <c r="R361" i="2"/>
  <c r="Q361" i="2"/>
  <c r="S361" i="2" s="1"/>
  <c r="R360" i="2"/>
  <c r="Q360" i="2"/>
  <c r="S360" i="2" s="1"/>
  <c r="R359" i="2"/>
  <c r="Q359" i="2"/>
  <c r="S358" i="2"/>
  <c r="R358" i="2"/>
  <c r="Q358" i="2"/>
  <c r="R357" i="2"/>
  <c r="Q357" i="2"/>
  <c r="S357" i="2" s="1"/>
  <c r="R356" i="2"/>
  <c r="Q356" i="2"/>
  <c r="S356" i="2" s="1"/>
  <c r="R355" i="2"/>
  <c r="Q355" i="2"/>
  <c r="S355" i="2" s="1"/>
  <c r="S354" i="2"/>
  <c r="R354" i="2"/>
  <c r="Q354" i="2"/>
  <c r="R353" i="2"/>
  <c r="Q353" i="2"/>
  <c r="S353" i="2" s="1"/>
  <c r="R352" i="2"/>
  <c r="Q352" i="2"/>
  <c r="S352" i="2" s="1"/>
  <c r="Q351" i="2"/>
  <c r="Q350" i="2"/>
  <c r="Q349" i="2"/>
  <c r="Q348" i="2"/>
  <c r="O348" i="2"/>
  <c r="R347" i="2"/>
  <c r="S347" i="2" s="1"/>
  <c r="Q347" i="2"/>
  <c r="R346" i="2"/>
  <c r="Q346" i="2"/>
  <c r="R345" i="2"/>
  <c r="Q345" i="2"/>
  <c r="S345" i="2" s="1"/>
  <c r="R344" i="2"/>
  <c r="Q344" i="2"/>
  <c r="S344" i="2" s="1"/>
  <c r="R343" i="2"/>
  <c r="Q343" i="2"/>
  <c r="S343" i="2" s="1"/>
  <c r="R342" i="2"/>
  <c r="Q342" i="2"/>
  <c r="R341" i="2"/>
  <c r="Q341" i="2"/>
  <c r="R340" i="2"/>
  <c r="Q340" i="2"/>
  <c r="R327" i="2"/>
  <c r="Q327" i="2"/>
  <c r="S327" i="2" s="1"/>
  <c r="R326" i="2"/>
  <c r="Q326" i="2"/>
  <c r="S326" i="2" s="1"/>
  <c r="R325" i="2"/>
  <c r="Q325" i="2"/>
  <c r="S325" i="2" s="1"/>
  <c r="R324" i="2"/>
  <c r="Q324" i="2"/>
  <c r="Q323" i="2"/>
  <c r="Q322" i="2"/>
  <c r="Q321" i="2"/>
  <c r="Q320" i="2"/>
  <c r="O320" i="2"/>
  <c r="R320" i="2" s="1"/>
  <c r="S320" i="2" s="1"/>
  <c r="R319" i="2"/>
  <c r="Q319" i="2"/>
  <c r="S318" i="2"/>
  <c r="R318" i="2"/>
  <c r="Q318" i="2"/>
  <c r="R317" i="2"/>
  <c r="Q317" i="2"/>
  <c r="R316" i="2"/>
  <c r="Q316" i="2"/>
  <c r="S316" i="2" s="1"/>
  <c r="R315" i="2"/>
  <c r="Q315" i="2"/>
  <c r="R314" i="2"/>
  <c r="Q314" i="2"/>
  <c r="S314" i="2" s="1"/>
  <c r="R302" i="2"/>
  <c r="Q302" i="2"/>
  <c r="R301" i="2"/>
  <c r="Q301" i="2"/>
  <c r="R300" i="2"/>
  <c r="Q300" i="2"/>
  <c r="R299" i="2"/>
  <c r="Q299" i="2"/>
  <c r="S299" i="2" s="1"/>
  <c r="R298" i="2"/>
  <c r="Q298" i="2"/>
  <c r="S298" i="2" s="1"/>
  <c r="R297" i="2"/>
  <c r="Q297" i="2"/>
  <c r="S297" i="2" s="1"/>
  <c r="R296" i="2"/>
  <c r="Q296" i="2"/>
  <c r="R295" i="2"/>
  <c r="Q295" i="2"/>
  <c r="S295" i="2" s="1"/>
  <c r="R294" i="2"/>
  <c r="Q294" i="2"/>
  <c r="S294" i="2" s="1"/>
  <c r="Q293" i="2"/>
  <c r="Q292" i="2"/>
  <c r="Q291" i="2"/>
  <c r="O291" i="2"/>
  <c r="R290" i="2"/>
  <c r="S290" i="2" s="1"/>
  <c r="Q290" i="2"/>
  <c r="O290" i="2"/>
  <c r="R289" i="2"/>
  <c r="Q289" i="2"/>
  <c r="R288" i="2"/>
  <c r="Q288" i="2"/>
  <c r="R287" i="2"/>
  <c r="Q287" i="2"/>
  <c r="S287" i="2" s="1"/>
  <c r="R286" i="2"/>
  <c r="Q286" i="2"/>
  <c r="R285" i="2"/>
  <c r="Q285" i="2"/>
  <c r="S285" i="2" s="1"/>
  <c r="R284" i="2"/>
  <c r="Q284" i="2"/>
  <c r="R283" i="2"/>
  <c r="Q283" i="2"/>
  <c r="S283" i="2" s="1"/>
  <c r="R282" i="2"/>
  <c r="Q282" i="2"/>
  <c r="R281" i="2"/>
  <c r="Q281" i="2"/>
  <c r="S281" i="2" s="1"/>
  <c r="R269" i="2"/>
  <c r="Q269" i="2"/>
  <c r="S269" i="2" s="1"/>
  <c r="S268" i="2"/>
  <c r="R268" i="2"/>
  <c r="Q268" i="2"/>
  <c r="R267" i="2"/>
  <c r="Q267" i="2"/>
  <c r="S267" i="2" s="1"/>
  <c r="R266" i="2"/>
  <c r="Q266" i="2"/>
  <c r="S266" i="2" s="1"/>
  <c r="R265" i="2"/>
  <c r="Q265" i="2"/>
  <c r="S265" i="2" s="1"/>
  <c r="R264" i="2"/>
  <c r="Q264" i="2"/>
  <c r="S264" i="2" s="1"/>
  <c r="Q263" i="2"/>
  <c r="Q262" i="2"/>
  <c r="Q261" i="2"/>
  <c r="Q260" i="2"/>
  <c r="O260" i="2"/>
  <c r="R259" i="2"/>
  <c r="Q259" i="2"/>
  <c r="S259" i="2" s="1"/>
  <c r="R258" i="2"/>
  <c r="Q258" i="2"/>
  <c r="S258" i="2" s="1"/>
  <c r="R257" i="2"/>
  <c r="Q257" i="2"/>
  <c r="S257" i="2" s="1"/>
  <c r="R256" i="2"/>
  <c r="Q256" i="2"/>
  <c r="R255" i="2"/>
  <c r="Q255" i="2"/>
  <c r="R254" i="2"/>
  <c r="Q254" i="2"/>
  <c r="R253" i="2"/>
  <c r="Q253" i="2"/>
  <c r="S253" i="2" s="1"/>
  <c r="R252" i="2"/>
  <c r="Q252" i="2"/>
  <c r="S252" i="2" s="1"/>
  <c r="R232" i="2"/>
  <c r="Q232" i="2"/>
  <c r="R231" i="2"/>
  <c r="Q231" i="2"/>
  <c r="R230" i="2"/>
  <c r="Q230" i="2"/>
  <c r="R229" i="2"/>
  <c r="Q229" i="2"/>
  <c r="R228" i="2"/>
  <c r="Q228" i="2"/>
  <c r="S228" i="2" s="1"/>
  <c r="R227" i="2"/>
  <c r="Q227" i="2"/>
  <c r="Q226" i="2"/>
  <c r="S226" i="2" s="1"/>
  <c r="Q225" i="2"/>
  <c r="Q224" i="2"/>
  <c r="O224" i="2"/>
  <c r="O225" i="2" s="1"/>
  <c r="R226" i="2" s="1"/>
  <c r="R223" i="2"/>
  <c r="Q223" i="2"/>
  <c r="R222" i="2"/>
  <c r="Q222" i="2"/>
  <c r="S222" i="2" s="1"/>
  <c r="R221" i="2"/>
  <c r="Q221" i="2"/>
  <c r="R220" i="2"/>
  <c r="Q220" i="2"/>
  <c r="S220" i="2" s="1"/>
  <c r="R219" i="2"/>
  <c r="Q219" i="2"/>
  <c r="R209" i="2"/>
  <c r="Q209" i="2"/>
  <c r="S209" i="2" s="1"/>
  <c r="R208" i="2"/>
  <c r="Q208" i="2"/>
  <c r="S208" i="2" s="1"/>
  <c r="R207" i="2"/>
  <c r="Q207" i="2"/>
  <c r="R206" i="2"/>
  <c r="Q206" i="2"/>
  <c r="S206" i="2" s="1"/>
  <c r="R205" i="2"/>
  <c r="Q205" i="2"/>
  <c r="R204" i="2"/>
  <c r="Q204" i="2"/>
  <c r="R203" i="2"/>
  <c r="Q203" i="2"/>
  <c r="Q202" i="2"/>
  <c r="Q201" i="2"/>
  <c r="Q200" i="2"/>
  <c r="O200" i="2"/>
  <c r="R200" i="2" s="1"/>
  <c r="R199" i="2"/>
  <c r="Q199" i="2"/>
  <c r="O199" i="2"/>
  <c r="R198" i="2"/>
  <c r="Q198" i="2"/>
  <c r="S197" i="2"/>
  <c r="R197" i="2"/>
  <c r="Q197" i="2"/>
  <c r="R196" i="2"/>
  <c r="Q196" i="2"/>
  <c r="S196" i="2" s="1"/>
  <c r="R195" i="2"/>
  <c r="Q195" i="2"/>
  <c r="S195" i="2" s="1"/>
  <c r="S194" i="2"/>
  <c r="R194" i="2"/>
  <c r="Q194" i="2"/>
  <c r="R193" i="2"/>
  <c r="S193" i="2" s="1"/>
  <c r="Q193" i="2"/>
  <c r="R192" i="2"/>
  <c r="Q192" i="2"/>
  <c r="R191" i="2"/>
  <c r="Q191" i="2"/>
  <c r="S191" i="2" s="1"/>
  <c r="R190" i="2"/>
  <c r="Q190" i="2"/>
  <c r="S190" i="2" s="1"/>
  <c r="R189" i="2"/>
  <c r="S189" i="2" s="1"/>
  <c r="Q189" i="2"/>
  <c r="R177" i="2"/>
  <c r="Q177" i="2"/>
  <c r="R176" i="2"/>
  <c r="Q176" i="2"/>
  <c r="S176" i="2" s="1"/>
  <c r="R175" i="2"/>
  <c r="Q175" i="2"/>
  <c r="S175" i="2" s="1"/>
  <c r="R174" i="2"/>
  <c r="Q174" i="2"/>
  <c r="S174" i="2" s="1"/>
  <c r="S173" i="2"/>
  <c r="R173" i="2"/>
  <c r="Q173" i="2"/>
  <c r="R172" i="2"/>
  <c r="Q172" i="2"/>
  <c r="S172" i="2" s="1"/>
  <c r="R171" i="2"/>
  <c r="Q171" i="2"/>
  <c r="Q170" i="2"/>
  <c r="Q169" i="2"/>
  <c r="O169" i="2"/>
  <c r="R170" i="2" s="1"/>
  <c r="R168" i="2"/>
  <c r="Q168" i="2"/>
  <c r="O168" i="2"/>
  <c r="Q167" i="2"/>
  <c r="O167" i="2"/>
  <c r="R167" i="2" s="1"/>
  <c r="S167" i="2" s="1"/>
  <c r="R166" i="2"/>
  <c r="Q166" i="2"/>
  <c r="S166" i="2" s="1"/>
  <c r="R165" i="2"/>
  <c r="Q165" i="2"/>
  <c r="S165" i="2" s="1"/>
  <c r="R164" i="2"/>
  <c r="S164" i="2" s="1"/>
  <c r="Q164" i="2"/>
  <c r="R163" i="2"/>
  <c r="S163" i="2" s="1"/>
  <c r="Q163" i="2"/>
  <c r="S162" i="2"/>
  <c r="R162" i="2"/>
  <c r="Q162" i="2"/>
  <c r="R161" i="2"/>
  <c r="Q161" i="2"/>
  <c r="R160" i="2"/>
  <c r="Q160" i="2"/>
  <c r="S160" i="2" s="1"/>
  <c r="R159" i="2"/>
  <c r="S159" i="2" s="1"/>
  <c r="Q159" i="2"/>
  <c r="R158" i="2"/>
  <c r="S158" i="2" s="1"/>
  <c r="Q158" i="2"/>
  <c r="R148" i="2"/>
  <c r="S148" i="2" s="1"/>
  <c r="Q148" i="2"/>
  <c r="R147" i="2"/>
  <c r="Q147" i="2"/>
  <c r="S147" i="2" s="1"/>
  <c r="R146" i="2"/>
  <c r="Q146" i="2"/>
  <c r="R145" i="2"/>
  <c r="Q145" i="2"/>
  <c r="R144" i="2"/>
  <c r="S144" i="2" s="1"/>
  <c r="Q144" i="2"/>
  <c r="R143" i="2"/>
  <c r="Q143" i="2"/>
  <c r="R142" i="2"/>
  <c r="S142" i="2" s="1"/>
  <c r="Q142" i="2"/>
  <c r="R141" i="2"/>
  <c r="Q141" i="2"/>
  <c r="S141" i="2" s="1"/>
  <c r="Q140" i="2"/>
  <c r="Q139" i="2"/>
  <c r="Q138" i="2"/>
  <c r="O138" i="2"/>
  <c r="Q137" i="2"/>
  <c r="O137" i="2"/>
  <c r="R137" i="2" s="1"/>
  <c r="R136" i="2"/>
  <c r="Q136" i="2"/>
  <c r="R135" i="2"/>
  <c r="Q135" i="2"/>
  <c r="R134" i="2"/>
  <c r="Q134" i="2"/>
  <c r="R133" i="2"/>
  <c r="Q133" i="2"/>
  <c r="S133" i="2" s="1"/>
  <c r="R132" i="2"/>
  <c r="Q132" i="2"/>
  <c r="S132" i="2" s="1"/>
  <c r="R131" i="2"/>
  <c r="Q131" i="2"/>
  <c r="R130" i="2"/>
  <c r="Q130" i="2"/>
  <c r="S129" i="2"/>
  <c r="R129" i="2"/>
  <c r="Q129" i="2"/>
  <c r="R128" i="2"/>
  <c r="Q128" i="2"/>
  <c r="S128" i="2" s="1"/>
  <c r="R127" i="2"/>
  <c r="Q127" i="2"/>
  <c r="R126" i="2"/>
  <c r="Q126" i="2"/>
  <c r="S126" i="2" s="1"/>
  <c r="R108" i="2"/>
  <c r="Q108" i="2"/>
  <c r="S108" i="2" s="1"/>
  <c r="R107" i="2"/>
  <c r="Q107" i="2"/>
  <c r="S107" i="2" s="1"/>
  <c r="R106" i="2"/>
  <c r="Q106" i="2"/>
  <c r="S106" i="2" s="1"/>
  <c r="R105" i="2"/>
  <c r="Q105" i="2"/>
  <c r="R104" i="2"/>
  <c r="Q104" i="2"/>
  <c r="S104" i="2" s="1"/>
  <c r="R103" i="2"/>
  <c r="Q103" i="2"/>
  <c r="R102" i="2"/>
  <c r="Q102" i="2"/>
  <c r="S102" i="2" s="1"/>
  <c r="Q101" i="2"/>
  <c r="Q100" i="2"/>
  <c r="Q99" i="2"/>
  <c r="O99" i="2"/>
  <c r="O100" i="2" s="1"/>
  <c r="R98" i="2"/>
  <c r="Q98" i="2"/>
  <c r="O98" i="2"/>
  <c r="R97" i="2"/>
  <c r="S97" i="2" s="1"/>
  <c r="Q97" i="2"/>
  <c r="S96" i="2"/>
  <c r="R96" i="2"/>
  <c r="Q96" i="2"/>
  <c r="R95" i="2"/>
  <c r="Q95" i="2"/>
  <c r="S95" i="2" s="1"/>
  <c r="R94" i="2"/>
  <c r="Q94" i="2"/>
  <c r="S94" i="2" s="1"/>
  <c r="R93" i="2"/>
  <c r="Q93" i="2"/>
  <c r="S92" i="2"/>
  <c r="R92" i="2"/>
  <c r="Q92" i="2"/>
  <c r="R91" i="2"/>
  <c r="Q91" i="2"/>
  <c r="S91" i="2" s="1"/>
  <c r="R90" i="2"/>
  <c r="Q90" i="2"/>
  <c r="S90" i="2" s="1"/>
  <c r="R82" i="2"/>
  <c r="Q82" i="2"/>
  <c r="S82" i="2" s="1"/>
  <c r="R81" i="2"/>
  <c r="S81" i="2" s="1"/>
  <c r="Q81" i="2"/>
  <c r="R80" i="2"/>
  <c r="Q80" i="2"/>
  <c r="R79" i="2"/>
  <c r="Q79" i="2"/>
  <c r="R78" i="2"/>
  <c r="Q78" i="2"/>
  <c r="S78" i="2" s="1"/>
  <c r="R77" i="2"/>
  <c r="Q77" i="2"/>
  <c r="S77" i="2" s="1"/>
  <c r="Q76" i="2"/>
  <c r="Q75" i="2"/>
  <c r="Q74" i="2"/>
  <c r="Q73" i="2"/>
  <c r="O73" i="2"/>
  <c r="R73" i="2" s="1"/>
  <c r="R72" i="2"/>
  <c r="Q72" i="2"/>
  <c r="R71" i="2"/>
  <c r="S71" i="2" s="1"/>
  <c r="Q71" i="2"/>
  <c r="R70" i="2"/>
  <c r="S70" i="2" s="1"/>
  <c r="Q70" i="2"/>
  <c r="R69" i="2"/>
  <c r="S69" i="2" s="1"/>
  <c r="Q69" i="2"/>
  <c r="R68" i="2"/>
  <c r="Q68" i="2"/>
  <c r="S68" i="2" s="1"/>
  <c r="R67" i="2"/>
  <c r="Q67" i="2"/>
  <c r="R66" i="2"/>
  <c r="Q66" i="2"/>
  <c r="R56" i="2"/>
  <c r="Q56" i="2"/>
  <c r="S56" i="2" s="1"/>
  <c r="R55" i="2"/>
  <c r="Q55" i="2"/>
  <c r="R54" i="2"/>
  <c r="Q54" i="2"/>
  <c r="S54" i="2" s="1"/>
  <c r="R53" i="2"/>
  <c r="Q53" i="2"/>
  <c r="S53" i="2" s="1"/>
  <c r="R52" i="2"/>
  <c r="Q52" i="2"/>
  <c r="S52" i="2" s="1"/>
  <c r="R51" i="2"/>
  <c r="Q51" i="2"/>
  <c r="R50" i="2"/>
  <c r="Q50" i="2"/>
  <c r="R49" i="2"/>
  <c r="Q49" i="2"/>
  <c r="R48" i="2"/>
  <c r="Q48" i="2"/>
  <c r="S48" i="2" s="1"/>
  <c r="R47" i="2"/>
  <c r="Q47" i="2"/>
  <c r="S47" i="2" s="1"/>
  <c r="Q46" i="2"/>
  <c r="Q45" i="2"/>
  <c r="Q44" i="2"/>
  <c r="Q43" i="2"/>
  <c r="S43" i="2" s="1"/>
  <c r="O43" i="2"/>
  <c r="R43" i="2" s="1"/>
  <c r="R42" i="2"/>
  <c r="Q42" i="2"/>
  <c r="S42" i="2" s="1"/>
  <c r="R41" i="2"/>
  <c r="S41" i="2" s="1"/>
  <c r="Q41" i="2"/>
  <c r="S40" i="2"/>
  <c r="R40" i="2"/>
  <c r="Q40" i="2"/>
  <c r="R39" i="2"/>
  <c r="Q39" i="2"/>
  <c r="R38" i="2"/>
  <c r="Q38" i="2"/>
  <c r="R37" i="2"/>
  <c r="Q37" i="2"/>
  <c r="R36" i="2"/>
  <c r="Q36" i="2"/>
  <c r="S36" i="2" s="1"/>
  <c r="R35" i="2"/>
  <c r="Q35" i="2"/>
  <c r="R25" i="2"/>
  <c r="S25" i="2" s="1"/>
  <c r="Q25" i="2"/>
  <c r="R24" i="2"/>
  <c r="Q24" i="2"/>
  <c r="R23" i="2"/>
  <c r="Q23" i="2"/>
  <c r="R22" i="2"/>
  <c r="Q22" i="2"/>
  <c r="R21" i="2"/>
  <c r="S21" i="2" s="1"/>
  <c r="Q21" i="2"/>
  <c r="R20" i="2"/>
  <c r="Q20" i="2"/>
  <c r="R19" i="2"/>
  <c r="S19" i="2" s="1"/>
  <c r="Q19" i="2"/>
  <c r="Q18" i="2"/>
  <c r="Q17" i="2"/>
  <c r="Q16" i="2"/>
  <c r="Q15" i="2"/>
  <c r="O15" i="2"/>
  <c r="R14" i="2"/>
  <c r="Q14" i="2"/>
  <c r="S14" i="2" s="1"/>
  <c r="R13" i="2"/>
  <c r="Q13" i="2"/>
  <c r="S13" i="2" s="1"/>
  <c r="R12" i="2"/>
  <c r="S12" i="2" s="1"/>
  <c r="Q12" i="2"/>
  <c r="R11" i="2"/>
  <c r="Q11" i="2"/>
  <c r="S11" i="2" s="1"/>
  <c r="R10" i="2"/>
  <c r="Q10" i="2"/>
  <c r="R9" i="2"/>
  <c r="Q9" i="2"/>
  <c r="S9" i="2" s="1"/>
  <c r="R8" i="2"/>
  <c r="S8" i="2" s="1"/>
  <c r="Q8" i="2"/>
  <c r="R7" i="2"/>
  <c r="Q7" i="2"/>
  <c r="R6" i="2"/>
  <c r="Q6" i="2"/>
  <c r="R101" i="2" l="1"/>
  <c r="R100" i="2"/>
  <c r="S100" i="2" s="1"/>
  <c r="R447" i="2"/>
  <c r="R448" i="2"/>
  <c r="S471" i="2"/>
  <c r="S609" i="2"/>
  <c r="S67" i="2"/>
  <c r="S35" i="2"/>
  <c r="S51" i="2"/>
  <c r="S93" i="2"/>
  <c r="S131" i="2"/>
  <c r="S205" i="2"/>
  <c r="S231" i="2"/>
  <c r="S256" i="2"/>
  <c r="S284" i="2"/>
  <c r="S296" i="2"/>
  <c r="S302" i="2"/>
  <c r="S324" i="2"/>
  <c r="S342" i="2"/>
  <c r="S359" i="2"/>
  <c r="S417" i="2"/>
  <c r="S506" i="2"/>
  <c r="S543" i="2"/>
  <c r="R609" i="2"/>
  <c r="S604" i="2"/>
  <c r="S571" i="2"/>
  <c r="S584" i="2"/>
  <c r="R109" i="2"/>
  <c r="S380" i="2"/>
  <c r="S467" i="2"/>
  <c r="S579" i="2"/>
  <c r="S410" i="2"/>
  <c r="S513" i="2"/>
  <c r="S72" i="2"/>
  <c r="S405" i="2"/>
  <c r="S37" i="2"/>
  <c r="S127" i="2"/>
  <c r="S286" i="2"/>
  <c r="S10" i="2"/>
  <c r="S23" i="2"/>
  <c r="S73" i="2"/>
  <c r="R99" i="2"/>
  <c r="S99" i="2" s="1"/>
  <c r="R169" i="2"/>
  <c r="S169" i="2" s="1"/>
  <c r="O201" i="2"/>
  <c r="S207" i="2"/>
  <c r="S386" i="2"/>
  <c r="S406" i="2"/>
  <c r="S38" i="2"/>
  <c r="S161" i="2"/>
  <c r="O321" i="2"/>
  <c r="O472" i="2"/>
  <c r="S515" i="2"/>
  <c r="S24" i="2"/>
  <c r="O74" i="2"/>
  <c r="S79" i="2"/>
  <c r="S6" i="2"/>
  <c r="S39" i="2"/>
  <c r="O44" i="2"/>
  <c r="S49" i="2"/>
  <c r="S80" i="2"/>
  <c r="S135" i="2"/>
  <c r="S171" i="2"/>
  <c r="S177" i="2"/>
  <c r="S203" i="2"/>
  <c r="S229" i="2"/>
  <c r="S254" i="2"/>
  <c r="S282" i="2"/>
  <c r="S288" i="2"/>
  <c r="S300" i="2"/>
  <c r="S346" i="2"/>
  <c r="S415" i="2"/>
  <c r="S468" i="2"/>
  <c r="O510" i="2"/>
  <c r="O511" i="2" s="1"/>
  <c r="S586" i="2"/>
  <c r="S98" i="2"/>
  <c r="S199" i="2"/>
  <c r="S232" i="2"/>
  <c r="S22" i="2"/>
  <c r="S227" i="2"/>
  <c r="S146" i="2"/>
  <c r="S221" i="2"/>
  <c r="S315" i="2"/>
  <c r="S101" i="2"/>
  <c r="S7" i="2"/>
  <c r="S20" i="2"/>
  <c r="S50" i="2"/>
  <c r="S55" i="2"/>
  <c r="S130" i="2"/>
  <c r="S136" i="2"/>
  <c r="S143" i="2"/>
  <c r="S204" i="2"/>
  <c r="S223" i="2"/>
  <c r="S255" i="2"/>
  <c r="S289" i="2"/>
  <c r="S301" i="2"/>
  <c r="S317" i="2"/>
  <c r="S341" i="2"/>
  <c r="S389" i="2"/>
  <c r="S408" i="2"/>
  <c r="S505" i="2"/>
  <c r="S536" i="2"/>
  <c r="S574" i="2"/>
  <c r="S602" i="2"/>
  <c r="S319" i="2"/>
  <c r="R138" i="2"/>
  <c r="O139" i="2"/>
  <c r="S291" i="2"/>
  <c r="R538" i="2"/>
  <c r="S538" i="2" s="1"/>
  <c r="O539" i="2"/>
  <c r="R15" i="2"/>
  <c r="S15" i="2" s="1"/>
  <c r="O16" i="2"/>
  <c r="S134" i="2"/>
  <c r="S145" i="2"/>
  <c r="R449" i="2"/>
  <c r="S447" i="2"/>
  <c r="S138" i="2"/>
  <c r="S477" i="2"/>
  <c r="R348" i="2"/>
  <c r="S348" i="2" s="1"/>
  <c r="O349" i="2"/>
  <c r="R260" i="2"/>
  <c r="S260" i="2" s="1"/>
  <c r="O261" i="2"/>
  <c r="R202" i="2"/>
  <c r="S202" i="2" s="1"/>
  <c r="R201" i="2"/>
  <c r="S201" i="2" s="1"/>
  <c r="S210" i="2" s="1"/>
  <c r="S66" i="2"/>
  <c r="S137" i="2"/>
  <c r="R576" i="2"/>
  <c r="S576" i="2" s="1"/>
  <c r="O577" i="2"/>
  <c r="S192" i="2"/>
  <c r="S442" i="2"/>
  <c r="R607" i="2"/>
  <c r="R614" i="2" s="1"/>
  <c r="S411" i="2"/>
  <c r="S340" i="2"/>
  <c r="O383" i="2"/>
  <c r="S404" i="2"/>
  <c r="S568" i="2"/>
  <c r="S198" i="2"/>
  <c r="S200" i="2"/>
  <c r="R225" i="2"/>
  <c r="S225" i="2" s="1"/>
  <c r="S230" i="2"/>
  <c r="O292" i="2"/>
  <c r="R291" i="2"/>
  <c r="O412" i="2"/>
  <c r="S504" i="2"/>
  <c r="S601" i="2"/>
  <c r="S105" i="2"/>
  <c r="S103" i="2"/>
  <c r="S168" i="2"/>
  <c r="S170" i="2"/>
  <c r="R224" i="2"/>
  <c r="S224" i="2" s="1"/>
  <c r="S448" i="2"/>
  <c r="S219" i="2"/>
  <c r="O75" i="2" l="1"/>
  <c r="R74" i="2"/>
  <c r="O473" i="2"/>
  <c r="R472" i="2"/>
  <c r="R511" i="2"/>
  <c r="S511" i="2" s="1"/>
  <c r="R512" i="2"/>
  <c r="S512" i="2" s="1"/>
  <c r="O322" i="2"/>
  <c r="R321" i="2"/>
  <c r="R510" i="2"/>
  <c r="S178" i="2"/>
  <c r="O45" i="2"/>
  <c r="R44" i="2"/>
  <c r="S607" i="2"/>
  <c r="S614" i="2" s="1"/>
  <c r="S109" i="2"/>
  <c r="S449" i="2"/>
  <c r="R178" i="2"/>
  <c r="R303" i="2"/>
  <c r="R589" i="2"/>
  <c r="O540" i="2"/>
  <c r="R539" i="2"/>
  <c r="R233" i="2"/>
  <c r="R578" i="2"/>
  <c r="S578" i="2" s="1"/>
  <c r="R577" i="2"/>
  <c r="S577" i="2" s="1"/>
  <c r="S589" i="2" s="1"/>
  <c r="O413" i="2"/>
  <c r="R412" i="2"/>
  <c r="O262" i="2"/>
  <c r="R261" i="2"/>
  <c r="O17" i="2"/>
  <c r="R16" i="2"/>
  <c r="R140" i="2"/>
  <c r="S140" i="2" s="1"/>
  <c r="R139" i="2"/>
  <c r="R293" i="2"/>
  <c r="S293" i="2" s="1"/>
  <c r="R292" i="2"/>
  <c r="S292" i="2" s="1"/>
  <c r="S233" i="2"/>
  <c r="R210" i="2"/>
  <c r="R384" i="2"/>
  <c r="S384" i="2" s="1"/>
  <c r="R383" i="2"/>
  <c r="O350" i="2"/>
  <c r="R349" i="2"/>
  <c r="S349" i="2" s="1"/>
  <c r="S321" i="2" l="1"/>
  <c r="R322" i="2"/>
  <c r="S322" i="2" s="1"/>
  <c r="R323" i="2"/>
  <c r="S323" i="2" s="1"/>
  <c r="R473" i="2"/>
  <c r="S473" i="2" s="1"/>
  <c r="R474" i="2"/>
  <c r="S474" i="2" s="1"/>
  <c r="S74" i="2"/>
  <c r="S44" i="2"/>
  <c r="S57" i="2" s="1"/>
  <c r="R57" i="2"/>
  <c r="R76" i="2"/>
  <c r="S76" i="2" s="1"/>
  <c r="R75" i="2"/>
  <c r="S75" i="2" s="1"/>
  <c r="R46" i="2"/>
  <c r="S46" i="2" s="1"/>
  <c r="R45" i="2"/>
  <c r="S45" i="2" s="1"/>
  <c r="S472" i="2"/>
  <c r="S303" i="2"/>
  <c r="R519" i="2"/>
  <c r="S510" i="2"/>
  <c r="S519" i="2" s="1"/>
  <c r="S139" i="2"/>
  <c r="S149" i="2" s="1"/>
  <c r="R149" i="2"/>
  <c r="R540" i="2"/>
  <c r="S540" i="2" s="1"/>
  <c r="R541" i="2"/>
  <c r="S541" i="2" s="1"/>
  <c r="S16" i="2"/>
  <c r="S383" i="2"/>
  <c r="S390" i="2" s="1"/>
  <c r="R390" i="2"/>
  <c r="S261" i="2"/>
  <c r="S412" i="2"/>
  <c r="R413" i="2"/>
  <c r="S413" i="2" s="1"/>
  <c r="R414" i="2"/>
  <c r="S414" i="2" s="1"/>
  <c r="S539" i="2"/>
  <c r="R17" i="2"/>
  <c r="S17" i="2" s="1"/>
  <c r="R18" i="2"/>
  <c r="S18" i="2" s="1"/>
  <c r="R350" i="2"/>
  <c r="R351" i="2"/>
  <c r="S351" i="2" s="1"/>
  <c r="R262" i="2"/>
  <c r="S262" i="2" s="1"/>
  <c r="R263" i="2"/>
  <c r="S263" i="2" s="1"/>
  <c r="S546" i="2" l="1"/>
  <c r="R546" i="2"/>
  <c r="R83" i="2"/>
  <c r="S83" i="2"/>
  <c r="S479" i="2"/>
  <c r="S420" i="2"/>
  <c r="R479" i="2"/>
  <c r="R328" i="2"/>
  <c r="S328" i="2"/>
  <c r="S26" i="2"/>
  <c r="R26" i="2"/>
  <c r="R270" i="2"/>
  <c r="S270" i="2"/>
  <c r="S350" i="2"/>
  <c r="S363" i="2" s="1"/>
  <c r="R363" i="2"/>
  <c r="R420" i="2"/>
</calcChain>
</file>

<file path=xl/sharedStrings.xml><?xml version="1.0" encoding="utf-8"?>
<sst xmlns="http://schemas.openxmlformats.org/spreadsheetml/2006/main" count="507" uniqueCount="168">
  <si>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</si>
  <si>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</si>
  <si>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</si>
  <si>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</si>
  <si>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</si>
  <si>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</si>
  <si>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</si>
  <si>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</si>
  <si>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</si>
  <si>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</si>
  <si>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</si>
  <si>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</si>
  <si>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</si>
  <si>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</si>
  <si>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</si>
  <si>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</si>
  <si>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</si>
  <si>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</si>
  <si>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</si>
  <si>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</si>
  <si>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</si>
  <si>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</si>
  <si>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</si>
  <si>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</si>
  <si>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</si>
  <si>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</si>
  <si>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</si>
  <si>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</si>
  <si>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</si>
  <si>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</si>
  <si>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</si>
  <si>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</si>
  <si>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</si>
  <si>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</si>
  <si>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</si>
  <si>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</si>
  <si>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</si>
  <si>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</si>
  <si>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</si>
  <si>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</si>
  <si>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</si>
  <si>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</si>
  <si>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</si>
  <si>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</si>
  <si>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</si>
  <si>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</si>
  <si>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</si>
  <si>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</si>
  <si>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</si>
  <si>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</si>
  <si>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</si>
  <si>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</si>
  <si>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</si>
  <si>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</si>
  <si>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</si>
  <si>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</si>
  <si>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</si>
  <si>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</si>
  <si>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</si>
  <si>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</si>
  <si>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</si>
  <si>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</si>
  <si>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</si>
  <si>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</si>
  <si>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</si>
  <si>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CRISP-WRM</t>
  </si>
  <si>
    <t>December,2024</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</si>
  <si>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</si>
  <si>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</si>
  <si>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</si>
  <si>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</si>
  <si>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</si>
  <si>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</si>
  <si>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</si>
  <si>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</si>
  <si>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</si>
  <si>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</si>
  <si>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</si>
  <si>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</si>
  <si>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</si>
  <si>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</si>
  <si>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</si>
  <si>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</si>
  <si>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</si>
  <si>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</si>
  <si>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</si>
  <si>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</si>
  <si>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</si>
  <si>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</si>
  <si>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</si>
  <si>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</si>
  <si>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</si>
  <si>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</si>
  <si>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</si>
  <si>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</si>
  <si>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</si>
  <si>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</si>
  <si>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Ichamoti Khal from km 0.000 to km 2.850 = 2.850 km at Gangni Upazilla of Meherpur District under Meherpur WD Division , BWDB.</t>
  </si>
  <si>
    <t>Cross section -1 chainage at km. 0.000</t>
  </si>
  <si>
    <t>Proposed Design</t>
  </si>
  <si>
    <t>Distance</t>
  </si>
  <si>
    <t>RL (m. PWD)</t>
  </si>
  <si>
    <t>Av:  R.L</t>
  </si>
  <si>
    <t>Dif of Dist</t>
  </si>
  <si>
    <t>Area sqm</t>
  </si>
  <si>
    <t>Remarks</t>
  </si>
  <si>
    <t>total =</t>
  </si>
  <si>
    <t>Cross section -2 chainage at km. 0.100</t>
  </si>
  <si>
    <t>Cross section -3 chainage at km. 0.200</t>
  </si>
  <si>
    <t>Cross section -4 chainage at km. 0.300</t>
  </si>
  <si>
    <t>Cross section -5 chainage at km. 0.400</t>
  </si>
  <si>
    <t>Cross section -6 chainage at km. 0.500</t>
  </si>
  <si>
    <t>Cross section -7 chainage at km. 0.600</t>
  </si>
  <si>
    <t>Cross section -8 chainage at km. 0.700</t>
  </si>
  <si>
    <t>Cross section -9 chainage at km. 0.800</t>
  </si>
  <si>
    <t>Cross section -10 chainage at km. 0.900</t>
  </si>
  <si>
    <t>Cross section -11 chainage at km. 1.000</t>
  </si>
  <si>
    <t>Cross section -12 chainage at km. 1.100</t>
  </si>
  <si>
    <t>Cross section -13 chainage at km. 1.200</t>
  </si>
  <si>
    <t>Cross section -14 chainage at km. 1.300</t>
  </si>
  <si>
    <t>Cross section -15 chainage at km. 1.400</t>
  </si>
  <si>
    <t>Cross section -16 chainage at km. 1.500</t>
  </si>
  <si>
    <t>Cross section -17 chainage at km. 1.600</t>
  </si>
  <si>
    <t>Cross section -18 chainage at km. 1.800</t>
  </si>
  <si>
    <t>Cross section -19 chainage at km. 1.900</t>
  </si>
  <si>
    <t>Cross section -20 chainage at km. 2.000</t>
  </si>
  <si>
    <t xml:space="preserve">Ext Road Eadging </t>
  </si>
  <si>
    <t>Cross section -21 chainage at km. 2.200</t>
  </si>
  <si>
    <t>Ext Road Eadging</t>
  </si>
  <si>
    <t>Cross section -22 chainage at km. 2.400</t>
  </si>
  <si>
    <t>Cross section -23 chainage at km. 2.625</t>
  </si>
  <si>
    <t>Ext Road</t>
  </si>
  <si>
    <t>Cross section -24 chainage at km. 2.850</t>
  </si>
  <si>
    <t>pond dayke top</t>
  </si>
  <si>
    <t>CL</t>
  </si>
  <si>
    <t>RB</t>
  </si>
  <si>
    <t>LB</t>
  </si>
  <si>
    <t>NDR_P_01</t>
  </si>
  <si>
    <t>Ichamoti Khal</t>
  </si>
  <si>
    <t>ICM0</t>
  </si>
  <si>
    <t>ICM1</t>
  </si>
  <si>
    <t>ICM2</t>
  </si>
  <si>
    <t>ICM3</t>
  </si>
  <si>
    <t>ICM4</t>
  </si>
  <si>
    <t>ICM5</t>
  </si>
  <si>
    <t>ICM6</t>
  </si>
  <si>
    <t>ICM7</t>
  </si>
  <si>
    <t>ICM8</t>
  </si>
  <si>
    <t>ICM9</t>
  </si>
  <si>
    <t>ICM10</t>
  </si>
  <si>
    <t>ICM11</t>
  </si>
  <si>
    <t>ICM12</t>
  </si>
  <si>
    <t>ICM13</t>
  </si>
  <si>
    <t>ICM14</t>
  </si>
  <si>
    <t>ICM15</t>
  </si>
  <si>
    <t>ICM16</t>
  </si>
  <si>
    <t>ICM17</t>
  </si>
  <si>
    <t>ICM18</t>
  </si>
  <si>
    <t>ICM19</t>
  </si>
  <si>
    <t>ICM20</t>
  </si>
  <si>
    <t>ICM21</t>
  </si>
  <si>
    <t>ICM22</t>
  </si>
  <si>
    <t>ICM23</t>
  </si>
  <si>
    <t>A</t>
  </si>
  <si>
    <t>C</t>
  </si>
  <si>
    <t>ICM</t>
  </si>
  <si>
    <t>Re-Excavation of Ichamoti Khal from km 0.000 to km 2.850 = 2.850 km at
Gangni Upazilla of Meherpur District under Meherpur WD Division ,
BWDB</t>
  </si>
  <si>
    <t>Meherpur WD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</si>
</sst>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2" fontId="10" fillId="0" borderId="0" xfId="0" applyNumberFormat="1" applyFont="1" applyAlignment="1">
      <alignment vertical="center" wrapText="1"/>
    </xf>
    <xf numFmtId="2" fontId="0" fillId="0" borderId="0" xfId="0" applyNumberFormat="1"/>
    <xf numFmtId="2" fontId="0" fillId="0" borderId="0" xfId="0" applyNumberFormat="1" applyAlignment="1">
      <alignment horizontal="center"/>
    </xf>
    <xf numFmtId="2" fontId="0" fillId="0" borderId="3" xfId="0" applyNumberFormat="1" applyBorder="1" applyAlignment="1">
      <alignment horizontal="left" indent="7"/>
    </xf>
    <xf numFmtId="2" fontId="0" fillId="0" borderId="4" xfId="0" applyNumberFormat="1" applyBorder="1" applyAlignment="1">
      <alignment horizontal="left" indent="6"/>
    </xf>
    <xf numFmtId="0" fontId="0" fillId="0" borderId="5" xfId="0" applyBorder="1"/>
    <xf numFmtId="0" fontId="0" fillId="0" borderId="3" xfId="0" applyBorder="1" applyAlignment="1">
      <alignment horizontal="left" indent="2"/>
    </xf>
    <xf numFmtId="0" fontId="0" fillId="0" borderId="4" xfId="0" applyBorder="1" applyAlignment="1">
      <alignment horizontal="left" indent="14"/>
    </xf>
    <xf numFmtId="0" fontId="0" fillId="0" borderId="4" xfId="0" applyBorder="1" applyAlignment="1">
      <alignment horizontal="left" indent="13"/>
    </xf>
    <xf numFmtId="0" fontId="0" fillId="0" borderId="5" xfId="0" applyBorder="1" applyAlignment="1">
      <alignment horizontal="left" indent="13"/>
    </xf>
    <xf numFmtId="2" fontId="0" fillId="0" borderId="6" xfId="0" applyNumberFormat="1" applyBorder="1" applyAlignment="1">
      <alignment horizontal="center"/>
    </xf>
    <xf numFmtId="0" fontId="0" fillId="0" borderId="1" xfId="0" applyBorder="1"/>
    <xf numFmtId="2" fontId="0" fillId="0" borderId="1"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1" xfId="0" applyNumberFormat="1" applyBorder="1" applyAlignment="1">
      <alignment horizontal="left" indent="1"/>
    </xf>
    <xf numFmtId="0" fontId="0" fillId="0" borderId="1" xfId="0" applyBorder="1" applyAlignment="1">
      <alignment horizontal="left" indent="1"/>
    </xf>
    <xf numFmtId="0" fontId="0" fillId="0" borderId="3" xfId="0" applyBorder="1" applyAlignment="1">
      <alignment horizontal="left" indent="3"/>
    </xf>
    <xf numFmtId="0" fontId="0" fillId="0" borderId="3" xfId="0" applyBorder="1" applyAlignment="1">
      <alignment horizontal="left" indent="1"/>
    </xf>
    <xf numFmtId="0" fontId="0" fillId="0" borderId="4" xfId="0" applyBorder="1"/>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2" xfId="0" applyNumberFormat="1" applyBorder="1" applyAlignment="1">
      <alignment horizontal="center"/>
    </xf>
    <xf numFmtId="0" fontId="0" fillId="0" borderId="10" xfId="0" applyBorder="1" applyAlignment="1">
      <alignment horizontal="left" indent="1"/>
    </xf>
    <xf numFmtId="2" fontId="0" fillId="0" borderId="11" xfId="0" applyNumberFormat="1" applyBorder="1" applyAlignment="1">
      <alignment horizontal="center"/>
    </xf>
    <xf numFmtId="0" fontId="0" fillId="0" borderId="4" xfId="0" applyBorder="1" applyAlignment="1">
      <alignment horizontal="left" inden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data'!$A$5:$A$29</c:f>
              <c:numCache>
                <c:formatCode>General</c:formatCode>
                <c:ptCount val="25"/>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21</c:v>
                </c:pt>
                <c:pt idx="16">
                  <c:v>23</c:v>
                </c:pt>
                <c:pt idx="17">
                  <c:v>25</c:v>
                </c:pt>
                <c:pt idx="18">
                  <c:v>27</c:v>
                </c:pt>
                <c:pt idx="19">
                  <c:v>28</c:v>
                </c:pt>
                <c:pt idx="20">
                  <c:v>29</c:v>
                </c:pt>
                <c:pt idx="21">
                  <c:v>30</c:v>
                </c:pt>
                <c:pt idx="22">
                  <c:v>32</c:v>
                </c:pt>
                <c:pt idx="23">
                  <c:v>33</c:v>
                </c:pt>
                <c:pt idx="24">
                  <c:v>34</c:v>
                </c:pt>
              </c:numCache>
            </c:numRef>
          </c:xVal>
          <c:yVal>
            <c:numRef>
              <c:f>'[1]cross sectional data'!$B$5:$B$29</c:f>
              <c:numCache>
                <c:formatCode>General</c:formatCode>
                <c:ptCount val="25"/>
                <c:pt idx="0">
                  <c:v>12.972999999999999</c:v>
                </c:pt>
                <c:pt idx="1">
                  <c:v>12.792999999999999</c:v>
                </c:pt>
                <c:pt idx="2">
                  <c:v>11.923</c:v>
                </c:pt>
                <c:pt idx="3">
                  <c:v>11.132999999999999</c:v>
                </c:pt>
                <c:pt idx="4">
                  <c:v>11.096</c:v>
                </c:pt>
                <c:pt idx="5">
                  <c:v>10.756</c:v>
                </c:pt>
                <c:pt idx="6">
                  <c:v>10.576000000000001</c:v>
                </c:pt>
                <c:pt idx="7">
                  <c:v>10.396000000000001</c:v>
                </c:pt>
                <c:pt idx="8">
                  <c:v>10.396000000000001</c:v>
                </c:pt>
                <c:pt idx="9">
                  <c:v>10.385999999999999</c:v>
                </c:pt>
                <c:pt idx="10">
                  <c:v>10.396000000000001</c:v>
                </c:pt>
                <c:pt idx="11">
                  <c:v>10.396000000000001</c:v>
                </c:pt>
                <c:pt idx="12">
                  <c:v>10.416</c:v>
                </c:pt>
                <c:pt idx="13">
                  <c:v>10.406000000000001</c:v>
                </c:pt>
                <c:pt idx="14">
                  <c:v>10.416</c:v>
                </c:pt>
                <c:pt idx="15">
                  <c:v>10.446</c:v>
                </c:pt>
                <c:pt idx="16">
                  <c:v>10.426</c:v>
                </c:pt>
                <c:pt idx="17">
                  <c:v>10.426</c:v>
                </c:pt>
                <c:pt idx="18">
                  <c:v>10.426</c:v>
                </c:pt>
                <c:pt idx="19">
                  <c:v>10.426</c:v>
                </c:pt>
                <c:pt idx="20">
                  <c:v>10.625999999999999</c:v>
                </c:pt>
                <c:pt idx="21">
                  <c:v>10.826000000000001</c:v>
                </c:pt>
                <c:pt idx="22">
                  <c:v>11.343</c:v>
                </c:pt>
                <c:pt idx="23">
                  <c:v>12.023</c:v>
                </c:pt>
                <c:pt idx="24">
                  <c:v>12.083</c:v>
                </c:pt>
              </c:numCache>
            </c:numRef>
          </c:yVal>
          <c:smooth val="0"/>
          <c:extLst>
            <c:ext xmlns:c16="http://schemas.microsoft.com/office/drawing/2014/chart" uri="{C3380CC4-5D6E-409C-BE32-E72D297353CC}">
              <c16:uniqueId val="{00000000-C2A9-4EDF-809A-BB9DF9AD4BA6}"/>
            </c:ext>
          </c:extLst>
        </c:ser>
        <c:ser>
          <c:idx val="1"/>
          <c:order val="1"/>
          <c:xVal>
            <c:numRef>
              <c:f>'[1]cross sectional data'!$R$5:$R$25</c:f>
              <c:numCache>
                <c:formatCode>General</c:formatCode>
                <c:ptCount val="21"/>
                <c:pt idx="0">
                  <c:v>0</c:v>
                </c:pt>
                <c:pt idx="1">
                  <c:v>1</c:v>
                </c:pt>
                <c:pt idx="2">
                  <c:v>2</c:v>
                </c:pt>
                <c:pt idx="3">
                  <c:v>3</c:v>
                </c:pt>
                <c:pt idx="4">
                  <c:v>4</c:v>
                </c:pt>
                <c:pt idx="5">
                  <c:v>4.5</c:v>
                </c:pt>
                <c:pt idx="6">
                  <c:v>5</c:v>
                </c:pt>
                <c:pt idx="7">
                  <c:v>6</c:v>
                </c:pt>
                <c:pt idx="8">
                  <c:v>7</c:v>
                </c:pt>
                <c:pt idx="9">
                  <c:v>9</c:v>
                </c:pt>
                <c:pt idx="10">
                  <c:v>11.08</c:v>
                </c:pt>
                <c:pt idx="11">
                  <c:v>21.08</c:v>
                </c:pt>
                <c:pt idx="12">
                  <c:v>23.23</c:v>
                </c:pt>
                <c:pt idx="13">
                  <c:v>25</c:v>
                </c:pt>
                <c:pt idx="14">
                  <c:v>27</c:v>
                </c:pt>
                <c:pt idx="15">
                  <c:v>28</c:v>
                </c:pt>
                <c:pt idx="16">
                  <c:v>29</c:v>
                </c:pt>
                <c:pt idx="17">
                  <c:v>30</c:v>
                </c:pt>
                <c:pt idx="18">
                  <c:v>32</c:v>
                </c:pt>
                <c:pt idx="19">
                  <c:v>33</c:v>
                </c:pt>
                <c:pt idx="20">
                  <c:v>34</c:v>
                </c:pt>
              </c:numCache>
            </c:numRef>
          </c:xVal>
          <c:yVal>
            <c:numRef>
              <c:f>'[1]cross sectional data'!$S$5:$S$25</c:f>
              <c:numCache>
                <c:formatCode>General</c:formatCode>
                <c:ptCount val="21"/>
                <c:pt idx="0">
                  <c:v>12.972999999999999</c:v>
                </c:pt>
                <c:pt idx="1">
                  <c:v>12.792999999999999</c:v>
                </c:pt>
                <c:pt idx="2">
                  <c:v>11.923</c:v>
                </c:pt>
                <c:pt idx="3">
                  <c:v>11.132999999999999</c:v>
                </c:pt>
                <c:pt idx="4">
                  <c:v>11.096</c:v>
                </c:pt>
                <c:pt idx="5">
                  <c:v>10.756</c:v>
                </c:pt>
                <c:pt idx="6">
                  <c:v>10.58</c:v>
                </c:pt>
                <c:pt idx="7">
                  <c:v>10.396000000000001</c:v>
                </c:pt>
                <c:pt idx="8">
                  <c:v>10.396000000000001</c:v>
                </c:pt>
                <c:pt idx="9">
                  <c:v>10.385999999999999</c:v>
                </c:pt>
                <c:pt idx="10">
                  <c:v>9</c:v>
                </c:pt>
                <c:pt idx="11">
                  <c:v>9</c:v>
                </c:pt>
                <c:pt idx="12">
                  <c:v>10.43</c:v>
                </c:pt>
                <c:pt idx="13">
                  <c:v>10.426</c:v>
                </c:pt>
                <c:pt idx="14">
                  <c:v>10.426</c:v>
                </c:pt>
                <c:pt idx="15">
                  <c:v>10.426</c:v>
                </c:pt>
                <c:pt idx="16">
                  <c:v>10.625999999999999</c:v>
                </c:pt>
                <c:pt idx="17">
                  <c:v>10.826000000000001</c:v>
                </c:pt>
                <c:pt idx="18">
                  <c:v>11.343</c:v>
                </c:pt>
                <c:pt idx="19">
                  <c:v>12.023</c:v>
                </c:pt>
                <c:pt idx="20">
                  <c:v>12.083</c:v>
                </c:pt>
              </c:numCache>
            </c:numRef>
          </c:yVal>
          <c:smooth val="0"/>
          <c:extLst>
            <c:ext xmlns:c16="http://schemas.microsoft.com/office/drawing/2014/chart" uri="{C3380CC4-5D6E-409C-BE32-E72D297353CC}">
              <c16:uniqueId val="{00000001-C2A9-4EDF-809A-BB9DF9AD4BA6}"/>
            </c:ext>
          </c:extLst>
        </c:ser>
        <c:dLbls>
          <c:showLegendKey val="0"/>
          <c:showVal val="0"/>
          <c:showCatName val="0"/>
          <c:showSerName val="0"/>
          <c:showPercent val="0"/>
          <c:showBubbleSize val="0"/>
        </c:dLbls>
        <c:axId val="213741568"/>
        <c:axId val="213743104"/>
      </c:scatterChart>
      <c:valAx>
        <c:axId val="2137415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3104"/>
        <c:crosses val="autoZero"/>
        <c:crossBetween val="midCat"/>
        <c:majorUnit val="4"/>
        <c:minorUnit val="1"/>
      </c:valAx>
      <c:valAx>
        <c:axId val="213743104"/>
        <c:scaling>
          <c:orientation val="minMax"/>
          <c:max val="14"/>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15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data'!$A$281:$A$307</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31</c:v>
                </c:pt>
                <c:pt idx="23">
                  <c:v>32</c:v>
                </c:pt>
                <c:pt idx="24">
                  <c:v>33</c:v>
                </c:pt>
                <c:pt idx="25">
                  <c:v>35</c:v>
                </c:pt>
                <c:pt idx="26">
                  <c:v>37</c:v>
                </c:pt>
              </c:numCache>
            </c:numRef>
          </c:xVal>
          <c:yVal>
            <c:numRef>
              <c:f>'[1]cross sectional data'!$B$281:$B$307</c:f>
              <c:numCache>
                <c:formatCode>General</c:formatCode>
                <c:ptCount val="27"/>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10.810000000000004</c:v>
                </c:pt>
                <c:pt idx="10">
                  <c:v>10.820000000000004</c:v>
                </c:pt>
                <c:pt idx="11">
                  <c:v>10.840000000000003</c:v>
                </c:pt>
                <c:pt idx="12">
                  <c:v>10.820000000000004</c:v>
                </c:pt>
                <c:pt idx="13">
                  <c:v>10.830000000000004</c:v>
                </c:pt>
                <c:pt idx="14">
                  <c:v>10.810000000000004</c:v>
                </c:pt>
                <c:pt idx="15">
                  <c:v>10.790000000000003</c:v>
                </c:pt>
                <c:pt idx="16">
                  <c:v>10.780000000000003</c:v>
                </c:pt>
                <c:pt idx="17">
                  <c:v>10.780000000000003</c:v>
                </c:pt>
                <c:pt idx="18">
                  <c:v>10.770000000000003</c:v>
                </c:pt>
                <c:pt idx="19">
                  <c:v>10.830000000000004</c:v>
                </c:pt>
                <c:pt idx="20">
                  <c:v>10.890000000000004</c:v>
                </c:pt>
                <c:pt idx="21">
                  <c:v>11.180000000000003</c:v>
                </c:pt>
                <c:pt idx="22">
                  <c:v>11.560000000000004</c:v>
                </c:pt>
                <c:pt idx="23">
                  <c:v>11.970000000000004</c:v>
                </c:pt>
                <c:pt idx="24">
                  <c:v>12.270000000000005</c:v>
                </c:pt>
                <c:pt idx="25">
                  <c:v>12.330000000000005</c:v>
                </c:pt>
                <c:pt idx="26">
                  <c:v>12.380000000000004</c:v>
                </c:pt>
              </c:numCache>
            </c:numRef>
          </c:yVal>
          <c:smooth val="0"/>
          <c:extLst>
            <c:ext xmlns:c16="http://schemas.microsoft.com/office/drawing/2014/chart" uri="{C3380CC4-5D6E-409C-BE32-E72D297353CC}">
              <c16:uniqueId val="{00000000-0183-4BEF-AB60-D4BC062D5299}"/>
            </c:ext>
          </c:extLst>
        </c:ser>
        <c:ser>
          <c:idx val="1"/>
          <c:order val="1"/>
          <c:xVal>
            <c:numRef>
              <c:f>'[1]cross sectional data'!$R$280:$R$302</c:f>
              <c:numCache>
                <c:formatCode>General</c:formatCode>
                <c:ptCount val="23"/>
                <c:pt idx="0">
                  <c:v>0</c:v>
                </c:pt>
                <c:pt idx="1">
                  <c:v>1</c:v>
                </c:pt>
                <c:pt idx="2">
                  <c:v>2</c:v>
                </c:pt>
                <c:pt idx="3">
                  <c:v>3</c:v>
                </c:pt>
                <c:pt idx="4">
                  <c:v>4</c:v>
                </c:pt>
                <c:pt idx="5">
                  <c:v>5</c:v>
                </c:pt>
                <c:pt idx="6">
                  <c:v>6</c:v>
                </c:pt>
                <c:pt idx="7">
                  <c:v>7</c:v>
                </c:pt>
                <c:pt idx="8">
                  <c:v>9</c:v>
                </c:pt>
                <c:pt idx="9">
                  <c:v>10</c:v>
                </c:pt>
                <c:pt idx="10">
                  <c:v>12.73</c:v>
                </c:pt>
                <c:pt idx="11">
                  <c:v>22.73</c:v>
                </c:pt>
                <c:pt idx="12">
                  <c:v>25.4</c:v>
                </c:pt>
                <c:pt idx="13">
                  <c:v>26</c:v>
                </c:pt>
                <c:pt idx="14">
                  <c:v>27</c:v>
                </c:pt>
                <c:pt idx="15">
                  <c:v>28</c:v>
                </c:pt>
                <c:pt idx="16">
                  <c:v>29</c:v>
                </c:pt>
                <c:pt idx="17">
                  <c:v>30</c:v>
                </c:pt>
                <c:pt idx="18">
                  <c:v>31</c:v>
                </c:pt>
                <c:pt idx="19">
                  <c:v>32</c:v>
                </c:pt>
                <c:pt idx="20">
                  <c:v>33</c:v>
                </c:pt>
                <c:pt idx="21">
                  <c:v>35</c:v>
                </c:pt>
                <c:pt idx="22">
                  <c:v>37</c:v>
                </c:pt>
              </c:numCache>
            </c:numRef>
          </c:xVal>
          <c:yVal>
            <c:numRef>
              <c:f>'[1]cross sectional data'!$S$280:$S$302</c:f>
              <c:numCache>
                <c:formatCode>General</c:formatCode>
                <c:ptCount val="23"/>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10.82</c:v>
                </c:pt>
                <c:pt idx="10">
                  <c:v>9</c:v>
                </c:pt>
                <c:pt idx="11">
                  <c:v>9</c:v>
                </c:pt>
                <c:pt idx="12">
                  <c:v>10.78</c:v>
                </c:pt>
                <c:pt idx="13">
                  <c:v>10.780000000000003</c:v>
                </c:pt>
                <c:pt idx="14">
                  <c:v>10.770000000000003</c:v>
                </c:pt>
                <c:pt idx="15">
                  <c:v>10.830000000000004</c:v>
                </c:pt>
                <c:pt idx="16">
                  <c:v>10.890000000000004</c:v>
                </c:pt>
                <c:pt idx="17">
                  <c:v>11.180000000000003</c:v>
                </c:pt>
                <c:pt idx="18">
                  <c:v>11.560000000000004</c:v>
                </c:pt>
                <c:pt idx="19">
                  <c:v>11.970000000000004</c:v>
                </c:pt>
                <c:pt idx="20">
                  <c:v>12.270000000000005</c:v>
                </c:pt>
                <c:pt idx="21">
                  <c:v>12.330000000000005</c:v>
                </c:pt>
                <c:pt idx="22">
                  <c:v>12.380000000000004</c:v>
                </c:pt>
              </c:numCache>
            </c:numRef>
          </c:yVal>
          <c:smooth val="0"/>
          <c:extLst>
            <c:ext xmlns:c16="http://schemas.microsoft.com/office/drawing/2014/chart" uri="{C3380CC4-5D6E-409C-BE32-E72D297353CC}">
              <c16:uniqueId val="{00000001-0183-4BEF-AB60-D4BC062D5299}"/>
            </c:ext>
          </c:extLst>
        </c:ser>
        <c:dLbls>
          <c:showLegendKey val="0"/>
          <c:showVal val="0"/>
          <c:showCatName val="0"/>
          <c:showSerName val="0"/>
          <c:showPercent val="0"/>
          <c:showBubbleSize val="0"/>
        </c:dLbls>
        <c:axId val="214353408"/>
        <c:axId val="214354944"/>
      </c:scatterChart>
      <c:valAx>
        <c:axId val="2143534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4944"/>
        <c:crosses val="autoZero"/>
        <c:crossBetween val="midCat"/>
        <c:majorUnit val="4"/>
        <c:minorUnit val="1"/>
      </c:valAx>
      <c:valAx>
        <c:axId val="2143549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34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data'!$A$315:$A$335</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30</c:v>
                </c:pt>
              </c:numCache>
            </c:numRef>
          </c:xVal>
          <c:yVal>
            <c:numRef>
              <c:f>'[1]cross sectional data'!$B$315:$B$335</c:f>
              <c:numCache>
                <c:formatCode>General</c:formatCode>
                <c:ptCount val="21"/>
                <c:pt idx="0">
                  <c:v>13.290000000000004</c:v>
                </c:pt>
                <c:pt idx="1">
                  <c:v>13.220000000000004</c:v>
                </c:pt>
                <c:pt idx="2">
                  <c:v>12.680000000000005</c:v>
                </c:pt>
                <c:pt idx="3">
                  <c:v>12.090000000000003</c:v>
                </c:pt>
                <c:pt idx="4">
                  <c:v>11.310000000000004</c:v>
                </c:pt>
                <c:pt idx="5">
                  <c:v>11.030000000000005</c:v>
                </c:pt>
                <c:pt idx="6">
                  <c:v>10.960000000000004</c:v>
                </c:pt>
                <c:pt idx="7">
                  <c:v>10.730000000000004</c:v>
                </c:pt>
                <c:pt idx="8">
                  <c:v>10.920000000000003</c:v>
                </c:pt>
                <c:pt idx="9">
                  <c:v>10.960000000000004</c:v>
                </c:pt>
                <c:pt idx="10">
                  <c:v>11.030000000000005</c:v>
                </c:pt>
                <c:pt idx="11">
                  <c:v>10.900000000000004</c:v>
                </c:pt>
                <c:pt idx="12">
                  <c:v>11.000000000000004</c:v>
                </c:pt>
                <c:pt idx="13">
                  <c:v>10.860000000000005</c:v>
                </c:pt>
                <c:pt idx="14">
                  <c:v>10.840000000000003</c:v>
                </c:pt>
                <c:pt idx="15">
                  <c:v>10.940000000000005</c:v>
                </c:pt>
                <c:pt idx="16">
                  <c:v>10.890000000000004</c:v>
                </c:pt>
                <c:pt idx="17">
                  <c:v>11.310000000000004</c:v>
                </c:pt>
                <c:pt idx="18">
                  <c:v>12.320000000000004</c:v>
                </c:pt>
                <c:pt idx="19">
                  <c:v>12.300000000000004</c:v>
                </c:pt>
                <c:pt idx="20">
                  <c:v>12.300000000000004</c:v>
                </c:pt>
              </c:numCache>
            </c:numRef>
          </c:yVal>
          <c:smooth val="0"/>
          <c:extLst>
            <c:ext xmlns:c16="http://schemas.microsoft.com/office/drawing/2014/chart" uri="{C3380CC4-5D6E-409C-BE32-E72D297353CC}">
              <c16:uniqueId val="{00000000-BC89-4748-819F-F4D48C591ADD}"/>
            </c:ext>
          </c:extLst>
        </c:ser>
        <c:ser>
          <c:idx val="1"/>
          <c:order val="1"/>
          <c:xVal>
            <c:numRef>
              <c:f>'[1]cross sectional data'!$R$313:$R$327</c:f>
              <c:numCache>
                <c:formatCode>General</c:formatCode>
                <c:ptCount val="15"/>
                <c:pt idx="0">
                  <c:v>0</c:v>
                </c:pt>
                <c:pt idx="1">
                  <c:v>1</c:v>
                </c:pt>
                <c:pt idx="2">
                  <c:v>2</c:v>
                </c:pt>
                <c:pt idx="3">
                  <c:v>3</c:v>
                </c:pt>
                <c:pt idx="4">
                  <c:v>4</c:v>
                </c:pt>
                <c:pt idx="5">
                  <c:v>5</c:v>
                </c:pt>
                <c:pt idx="6">
                  <c:v>5.5</c:v>
                </c:pt>
                <c:pt idx="7">
                  <c:v>8.44</c:v>
                </c:pt>
                <c:pt idx="8">
                  <c:v>18.439999999999998</c:v>
                </c:pt>
                <c:pt idx="9">
                  <c:v>21.28</c:v>
                </c:pt>
                <c:pt idx="10">
                  <c:v>22</c:v>
                </c:pt>
                <c:pt idx="11">
                  <c:v>23</c:v>
                </c:pt>
                <c:pt idx="12">
                  <c:v>24</c:v>
                </c:pt>
                <c:pt idx="13">
                  <c:v>25</c:v>
                </c:pt>
                <c:pt idx="14">
                  <c:v>30</c:v>
                </c:pt>
              </c:numCache>
            </c:numRef>
          </c:xVal>
          <c:yVal>
            <c:numRef>
              <c:f>'[1]cross sectional data'!$S$313:$S$327</c:f>
              <c:numCache>
                <c:formatCode>General</c:formatCode>
                <c:ptCount val="15"/>
                <c:pt idx="0">
                  <c:v>13.290000000000004</c:v>
                </c:pt>
                <c:pt idx="1">
                  <c:v>13.220000000000004</c:v>
                </c:pt>
                <c:pt idx="2">
                  <c:v>12.680000000000005</c:v>
                </c:pt>
                <c:pt idx="3">
                  <c:v>12.090000000000003</c:v>
                </c:pt>
                <c:pt idx="4">
                  <c:v>11.310000000000004</c:v>
                </c:pt>
                <c:pt idx="5">
                  <c:v>11.03</c:v>
                </c:pt>
                <c:pt idx="6">
                  <c:v>10.96</c:v>
                </c:pt>
                <c:pt idx="7">
                  <c:v>9</c:v>
                </c:pt>
                <c:pt idx="8">
                  <c:v>9</c:v>
                </c:pt>
                <c:pt idx="9">
                  <c:v>10.89</c:v>
                </c:pt>
                <c:pt idx="10">
                  <c:v>10.890000000000004</c:v>
                </c:pt>
                <c:pt idx="11">
                  <c:v>11.310000000000004</c:v>
                </c:pt>
                <c:pt idx="12">
                  <c:v>12.320000000000004</c:v>
                </c:pt>
                <c:pt idx="13">
                  <c:v>12.300000000000004</c:v>
                </c:pt>
                <c:pt idx="14">
                  <c:v>12.300000000000004</c:v>
                </c:pt>
              </c:numCache>
            </c:numRef>
          </c:yVal>
          <c:smooth val="0"/>
          <c:extLst>
            <c:ext xmlns:c16="http://schemas.microsoft.com/office/drawing/2014/chart" uri="{C3380CC4-5D6E-409C-BE32-E72D297353CC}">
              <c16:uniqueId val="{00000001-BC89-4748-819F-F4D48C591ADD}"/>
            </c:ext>
          </c:extLst>
        </c:ser>
        <c:dLbls>
          <c:showLegendKey val="0"/>
          <c:showVal val="0"/>
          <c:showCatName val="0"/>
          <c:showSerName val="0"/>
          <c:showPercent val="0"/>
          <c:showBubbleSize val="0"/>
        </c:dLbls>
        <c:axId val="214385024"/>
        <c:axId val="214386560"/>
      </c:scatterChart>
      <c:valAx>
        <c:axId val="21438502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6560"/>
        <c:crosses val="autoZero"/>
        <c:crossBetween val="midCat"/>
        <c:majorUnit val="4"/>
        <c:minorUnit val="1"/>
      </c:valAx>
      <c:valAx>
        <c:axId val="21438656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502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data'!$A$340:$A$366</c:f>
              <c:numCache>
                <c:formatCode>General</c:formatCode>
                <c:ptCount val="27"/>
                <c:pt idx="0">
                  <c:v>0</c:v>
                </c:pt>
                <c:pt idx="1">
                  <c:v>1</c:v>
                </c:pt>
                <c:pt idx="2">
                  <c:v>2</c:v>
                </c:pt>
                <c:pt idx="3">
                  <c:v>3</c:v>
                </c:pt>
                <c:pt idx="4">
                  <c:v>4</c:v>
                </c:pt>
                <c:pt idx="5">
                  <c:v>5</c:v>
                </c:pt>
                <c:pt idx="6">
                  <c:v>6</c:v>
                </c:pt>
                <c:pt idx="7">
                  <c:v>9</c:v>
                </c:pt>
                <c:pt idx="8">
                  <c:v>12</c:v>
                </c:pt>
                <c:pt idx="9">
                  <c:v>15</c:v>
                </c:pt>
                <c:pt idx="10">
                  <c:v>18</c:v>
                </c:pt>
                <c:pt idx="11">
                  <c:v>21</c:v>
                </c:pt>
                <c:pt idx="12">
                  <c:v>23</c:v>
                </c:pt>
                <c:pt idx="13">
                  <c:v>25</c:v>
                </c:pt>
                <c:pt idx="14">
                  <c:v>27</c:v>
                </c:pt>
                <c:pt idx="15">
                  <c:v>29</c:v>
                </c:pt>
                <c:pt idx="16">
                  <c:v>31</c:v>
                </c:pt>
                <c:pt idx="17">
                  <c:v>32</c:v>
                </c:pt>
                <c:pt idx="18">
                  <c:v>33</c:v>
                </c:pt>
                <c:pt idx="19">
                  <c:v>34</c:v>
                </c:pt>
                <c:pt idx="20">
                  <c:v>35</c:v>
                </c:pt>
                <c:pt idx="21">
                  <c:v>36</c:v>
                </c:pt>
                <c:pt idx="22">
                  <c:v>37</c:v>
                </c:pt>
                <c:pt idx="23">
                  <c:v>38</c:v>
                </c:pt>
                <c:pt idx="24">
                  <c:v>39</c:v>
                </c:pt>
                <c:pt idx="25">
                  <c:v>40</c:v>
                </c:pt>
                <c:pt idx="26">
                  <c:v>45</c:v>
                </c:pt>
              </c:numCache>
            </c:numRef>
          </c:xVal>
          <c:yVal>
            <c:numRef>
              <c:f>'[1]cross sectional data'!$B$340:$B$366</c:f>
              <c:numCache>
                <c:formatCode>General</c:formatCode>
                <c:ptCount val="27"/>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10.983000000000004</c:v>
                </c:pt>
                <c:pt idx="10">
                  <c:v>11.063000000000004</c:v>
                </c:pt>
                <c:pt idx="11">
                  <c:v>11.083000000000004</c:v>
                </c:pt>
                <c:pt idx="12">
                  <c:v>11.013000000000003</c:v>
                </c:pt>
                <c:pt idx="13">
                  <c:v>10.933000000000003</c:v>
                </c:pt>
                <c:pt idx="14">
                  <c:v>10.963000000000005</c:v>
                </c:pt>
                <c:pt idx="15">
                  <c:v>11.003000000000004</c:v>
                </c:pt>
                <c:pt idx="16">
                  <c:v>11.033000000000005</c:v>
                </c:pt>
                <c:pt idx="17">
                  <c:v>11.013000000000003</c:v>
                </c:pt>
                <c:pt idx="18">
                  <c:v>10.993000000000004</c:v>
                </c:pt>
                <c:pt idx="19">
                  <c:v>11.043000000000005</c:v>
                </c:pt>
                <c:pt idx="20">
                  <c:v>11.323000000000004</c:v>
                </c:pt>
                <c:pt idx="21">
                  <c:v>11.441000000000004</c:v>
                </c:pt>
                <c:pt idx="22">
                  <c:v>11.301000000000004</c:v>
                </c:pt>
                <c:pt idx="23">
                  <c:v>11.711000000000004</c:v>
                </c:pt>
                <c:pt idx="24">
                  <c:v>12.151000000000003</c:v>
                </c:pt>
                <c:pt idx="25">
                  <c:v>12.621000000000004</c:v>
                </c:pt>
                <c:pt idx="26">
                  <c:v>12.681000000000004</c:v>
                </c:pt>
              </c:numCache>
            </c:numRef>
          </c:yVal>
          <c:smooth val="0"/>
          <c:extLst>
            <c:ext xmlns:c16="http://schemas.microsoft.com/office/drawing/2014/chart" uri="{C3380CC4-5D6E-409C-BE32-E72D297353CC}">
              <c16:uniqueId val="{00000000-893A-4869-9591-DAB970B7B761}"/>
            </c:ext>
          </c:extLst>
        </c:ser>
        <c:ser>
          <c:idx val="1"/>
          <c:order val="1"/>
          <c:xVal>
            <c:numRef>
              <c:f>'[1]cross sectional data'!$R$339:$R$362</c:f>
              <c:numCache>
                <c:formatCode>General</c:formatCode>
                <c:ptCount val="24"/>
                <c:pt idx="0">
                  <c:v>0</c:v>
                </c:pt>
                <c:pt idx="1">
                  <c:v>1</c:v>
                </c:pt>
                <c:pt idx="2">
                  <c:v>2</c:v>
                </c:pt>
                <c:pt idx="3">
                  <c:v>3</c:v>
                </c:pt>
                <c:pt idx="4">
                  <c:v>4</c:v>
                </c:pt>
                <c:pt idx="5">
                  <c:v>5</c:v>
                </c:pt>
                <c:pt idx="6">
                  <c:v>6</c:v>
                </c:pt>
                <c:pt idx="7">
                  <c:v>9</c:v>
                </c:pt>
                <c:pt idx="8">
                  <c:v>12</c:v>
                </c:pt>
                <c:pt idx="9">
                  <c:v>14.93</c:v>
                </c:pt>
                <c:pt idx="10">
                  <c:v>24.93</c:v>
                </c:pt>
                <c:pt idx="11">
                  <c:v>27.93</c:v>
                </c:pt>
                <c:pt idx="12">
                  <c:v>29</c:v>
                </c:pt>
                <c:pt idx="13">
                  <c:v>31</c:v>
                </c:pt>
                <c:pt idx="14">
                  <c:v>32</c:v>
                </c:pt>
                <c:pt idx="15">
                  <c:v>33</c:v>
                </c:pt>
                <c:pt idx="16">
                  <c:v>34</c:v>
                </c:pt>
                <c:pt idx="17">
                  <c:v>35</c:v>
                </c:pt>
                <c:pt idx="18">
                  <c:v>36</c:v>
                </c:pt>
                <c:pt idx="19">
                  <c:v>37</c:v>
                </c:pt>
                <c:pt idx="20">
                  <c:v>38</c:v>
                </c:pt>
                <c:pt idx="21">
                  <c:v>39</c:v>
                </c:pt>
                <c:pt idx="22">
                  <c:v>40</c:v>
                </c:pt>
                <c:pt idx="23">
                  <c:v>45</c:v>
                </c:pt>
              </c:numCache>
            </c:numRef>
          </c:xVal>
          <c:yVal>
            <c:numRef>
              <c:f>'[1]cross sectional data'!$S$339:$S$362</c:f>
              <c:numCache>
                <c:formatCode>General</c:formatCode>
                <c:ptCount val="24"/>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9</c:v>
                </c:pt>
                <c:pt idx="10">
                  <c:v>9</c:v>
                </c:pt>
                <c:pt idx="11">
                  <c:v>11</c:v>
                </c:pt>
                <c:pt idx="12">
                  <c:v>11.003000000000004</c:v>
                </c:pt>
                <c:pt idx="13">
                  <c:v>11.033000000000005</c:v>
                </c:pt>
                <c:pt idx="14">
                  <c:v>11.013000000000003</c:v>
                </c:pt>
                <c:pt idx="15">
                  <c:v>10.993000000000004</c:v>
                </c:pt>
                <c:pt idx="16">
                  <c:v>11.043000000000005</c:v>
                </c:pt>
                <c:pt idx="17">
                  <c:v>11.323000000000004</c:v>
                </c:pt>
                <c:pt idx="18">
                  <c:v>11.441000000000004</c:v>
                </c:pt>
                <c:pt idx="19">
                  <c:v>11.301000000000004</c:v>
                </c:pt>
                <c:pt idx="20">
                  <c:v>11.711000000000004</c:v>
                </c:pt>
                <c:pt idx="21">
                  <c:v>12.151000000000003</c:v>
                </c:pt>
                <c:pt idx="22">
                  <c:v>12.621000000000004</c:v>
                </c:pt>
                <c:pt idx="23">
                  <c:v>12.681000000000004</c:v>
                </c:pt>
              </c:numCache>
            </c:numRef>
          </c:yVal>
          <c:smooth val="0"/>
          <c:extLst>
            <c:ext xmlns:c16="http://schemas.microsoft.com/office/drawing/2014/chart" uri="{C3380CC4-5D6E-409C-BE32-E72D297353CC}">
              <c16:uniqueId val="{00000001-893A-4869-9591-DAB970B7B761}"/>
            </c:ext>
          </c:extLst>
        </c:ser>
        <c:dLbls>
          <c:showLegendKey val="0"/>
          <c:showVal val="0"/>
          <c:showCatName val="0"/>
          <c:showSerName val="0"/>
          <c:showPercent val="0"/>
          <c:showBubbleSize val="0"/>
        </c:dLbls>
        <c:axId val="214431232"/>
        <c:axId val="214432768"/>
      </c:scatterChart>
      <c:valAx>
        <c:axId val="21443123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2768"/>
        <c:crosses val="autoZero"/>
        <c:crossBetween val="midCat"/>
        <c:majorUnit val="4"/>
        <c:minorUnit val="1"/>
      </c:valAx>
      <c:valAx>
        <c:axId val="21443276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12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data'!$A$378:$A$398</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22.5</c:v>
                </c:pt>
                <c:pt idx="18">
                  <c:v>23</c:v>
                </c:pt>
                <c:pt idx="19">
                  <c:v>24</c:v>
                </c:pt>
                <c:pt idx="20">
                  <c:v>25</c:v>
                </c:pt>
              </c:numCache>
            </c:numRef>
          </c:xVal>
          <c:yVal>
            <c:numRef>
              <c:f>'[1]cross sectional data'!$B$378:$B$398</c:f>
              <c:numCache>
                <c:formatCode>General</c:formatCode>
                <c:ptCount val="21"/>
                <c:pt idx="0">
                  <c:v>13.384000000000004</c:v>
                </c:pt>
                <c:pt idx="1">
                  <c:v>13.274000000000004</c:v>
                </c:pt>
                <c:pt idx="2">
                  <c:v>12.674000000000003</c:v>
                </c:pt>
                <c:pt idx="3">
                  <c:v>11.834000000000003</c:v>
                </c:pt>
                <c:pt idx="4">
                  <c:v>11.337000000000003</c:v>
                </c:pt>
                <c:pt idx="5">
                  <c:v>11.047000000000004</c:v>
                </c:pt>
                <c:pt idx="6">
                  <c:v>10.857000000000003</c:v>
                </c:pt>
                <c:pt idx="7">
                  <c:v>10.797000000000004</c:v>
                </c:pt>
                <c:pt idx="8">
                  <c:v>10.727000000000004</c:v>
                </c:pt>
                <c:pt idx="9">
                  <c:v>10.757000000000003</c:v>
                </c:pt>
                <c:pt idx="10">
                  <c:v>10.727000000000004</c:v>
                </c:pt>
                <c:pt idx="11">
                  <c:v>10.737000000000004</c:v>
                </c:pt>
                <c:pt idx="12">
                  <c:v>10.677000000000003</c:v>
                </c:pt>
                <c:pt idx="13">
                  <c:v>10.807000000000004</c:v>
                </c:pt>
                <c:pt idx="14">
                  <c:v>10.817000000000004</c:v>
                </c:pt>
                <c:pt idx="15">
                  <c:v>10.607000000000003</c:v>
                </c:pt>
                <c:pt idx="16">
                  <c:v>11.127000000000002</c:v>
                </c:pt>
                <c:pt idx="17">
                  <c:v>11.336000000000004</c:v>
                </c:pt>
                <c:pt idx="18">
                  <c:v>11.574000000000003</c:v>
                </c:pt>
                <c:pt idx="19">
                  <c:v>12.054000000000004</c:v>
                </c:pt>
                <c:pt idx="20">
                  <c:v>12.234000000000004</c:v>
                </c:pt>
              </c:numCache>
            </c:numRef>
          </c:yVal>
          <c:smooth val="0"/>
          <c:extLst>
            <c:ext xmlns:c16="http://schemas.microsoft.com/office/drawing/2014/chart" uri="{C3380CC4-5D6E-409C-BE32-E72D297353CC}">
              <c16:uniqueId val="{00000000-7A13-4167-A3B3-A85942C308FE}"/>
            </c:ext>
          </c:extLst>
        </c:ser>
        <c:ser>
          <c:idx val="1"/>
          <c:order val="1"/>
          <c:xVal>
            <c:numRef>
              <c:f>'[1]cross sectional data'!$R$376:$R$390</c:f>
              <c:numCache>
                <c:formatCode>General</c:formatCode>
                <c:ptCount val="15"/>
                <c:pt idx="0">
                  <c:v>0</c:v>
                </c:pt>
                <c:pt idx="1">
                  <c:v>1</c:v>
                </c:pt>
                <c:pt idx="2">
                  <c:v>2</c:v>
                </c:pt>
                <c:pt idx="3">
                  <c:v>3</c:v>
                </c:pt>
                <c:pt idx="4">
                  <c:v>4</c:v>
                </c:pt>
                <c:pt idx="5">
                  <c:v>7.51</c:v>
                </c:pt>
                <c:pt idx="6">
                  <c:v>17.509999999999998</c:v>
                </c:pt>
                <c:pt idx="7">
                  <c:v>20.239999999999998</c:v>
                </c:pt>
                <c:pt idx="8">
                  <c:v>21</c:v>
                </c:pt>
                <c:pt idx="9">
                  <c:v>22</c:v>
                </c:pt>
                <c:pt idx="10">
                  <c:v>22.5</c:v>
                </c:pt>
                <c:pt idx="11">
                  <c:v>23</c:v>
                </c:pt>
                <c:pt idx="12">
                  <c:v>24</c:v>
                </c:pt>
                <c:pt idx="13">
                  <c:v>25</c:v>
                </c:pt>
              </c:numCache>
            </c:numRef>
          </c:xVal>
          <c:yVal>
            <c:numRef>
              <c:f>'[1]cross sectional data'!$S$376:$S$390</c:f>
              <c:numCache>
                <c:formatCode>General</c:formatCode>
                <c:ptCount val="15"/>
                <c:pt idx="0">
                  <c:v>13.384000000000004</c:v>
                </c:pt>
                <c:pt idx="1">
                  <c:v>13.274000000000004</c:v>
                </c:pt>
                <c:pt idx="2">
                  <c:v>12.674000000000003</c:v>
                </c:pt>
                <c:pt idx="3">
                  <c:v>11.834000000000003</c:v>
                </c:pt>
                <c:pt idx="4">
                  <c:v>11.337000000000003</c:v>
                </c:pt>
                <c:pt idx="5">
                  <c:v>9</c:v>
                </c:pt>
                <c:pt idx="6">
                  <c:v>9</c:v>
                </c:pt>
                <c:pt idx="7">
                  <c:v>10.82</c:v>
                </c:pt>
                <c:pt idx="8">
                  <c:v>10.607000000000003</c:v>
                </c:pt>
                <c:pt idx="9">
                  <c:v>11.127000000000002</c:v>
                </c:pt>
                <c:pt idx="10">
                  <c:v>11.336000000000004</c:v>
                </c:pt>
                <c:pt idx="11">
                  <c:v>11.574000000000003</c:v>
                </c:pt>
                <c:pt idx="12">
                  <c:v>12.054000000000004</c:v>
                </c:pt>
                <c:pt idx="13">
                  <c:v>12.234000000000004</c:v>
                </c:pt>
              </c:numCache>
            </c:numRef>
          </c:yVal>
          <c:smooth val="0"/>
          <c:extLst>
            <c:ext xmlns:c16="http://schemas.microsoft.com/office/drawing/2014/chart" uri="{C3380CC4-5D6E-409C-BE32-E72D297353CC}">
              <c16:uniqueId val="{00000001-7A13-4167-A3B3-A85942C308FE}"/>
            </c:ext>
          </c:extLst>
        </c:ser>
        <c:dLbls>
          <c:showLegendKey val="0"/>
          <c:showVal val="0"/>
          <c:showCatName val="0"/>
          <c:showSerName val="0"/>
          <c:showPercent val="0"/>
          <c:showBubbleSize val="0"/>
        </c:dLbls>
        <c:axId val="214462848"/>
        <c:axId val="214464384"/>
      </c:scatterChart>
      <c:valAx>
        <c:axId val="2144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4384"/>
        <c:crosses val="autoZero"/>
        <c:crossBetween val="midCat"/>
        <c:majorUnit val="4"/>
        <c:minorUnit val="1"/>
      </c:valAx>
      <c:valAx>
        <c:axId val="2144643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data'!$A$404:$A$426</c:f>
              <c:numCache>
                <c:formatCode>General</c:formatCode>
                <c:ptCount val="23"/>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22</c:v>
                </c:pt>
                <c:pt idx="17">
                  <c:v>23</c:v>
                </c:pt>
                <c:pt idx="18">
                  <c:v>24</c:v>
                </c:pt>
                <c:pt idx="19">
                  <c:v>24.5</c:v>
                </c:pt>
                <c:pt idx="20">
                  <c:v>25</c:v>
                </c:pt>
                <c:pt idx="21">
                  <c:v>26</c:v>
                </c:pt>
                <c:pt idx="22">
                  <c:v>28</c:v>
                </c:pt>
              </c:numCache>
            </c:numRef>
          </c:xVal>
          <c:yVal>
            <c:numRef>
              <c:f>'[1]cross sectional data'!$B$404:$B$426</c:f>
              <c:numCache>
                <c:formatCode>General</c:formatCode>
                <c:ptCount val="23"/>
                <c:pt idx="0">
                  <c:v>13.632000000000005</c:v>
                </c:pt>
                <c:pt idx="1">
                  <c:v>13.492000000000004</c:v>
                </c:pt>
                <c:pt idx="2">
                  <c:v>13.052000000000005</c:v>
                </c:pt>
                <c:pt idx="3">
                  <c:v>12.042000000000005</c:v>
                </c:pt>
                <c:pt idx="4">
                  <c:v>11.642000000000005</c:v>
                </c:pt>
                <c:pt idx="5">
                  <c:v>11.334000000000003</c:v>
                </c:pt>
                <c:pt idx="6">
                  <c:v>11.084000000000003</c:v>
                </c:pt>
                <c:pt idx="7">
                  <c:v>11.034000000000002</c:v>
                </c:pt>
                <c:pt idx="8">
                  <c:v>10.974000000000004</c:v>
                </c:pt>
                <c:pt idx="9">
                  <c:v>10.944000000000003</c:v>
                </c:pt>
                <c:pt idx="10">
                  <c:v>10.964000000000004</c:v>
                </c:pt>
                <c:pt idx="11">
                  <c:v>10.944000000000003</c:v>
                </c:pt>
                <c:pt idx="12">
                  <c:v>10.864000000000003</c:v>
                </c:pt>
                <c:pt idx="13">
                  <c:v>10.794000000000004</c:v>
                </c:pt>
                <c:pt idx="14">
                  <c:v>11.104000000000003</c:v>
                </c:pt>
                <c:pt idx="15">
                  <c:v>11.114000000000003</c:v>
                </c:pt>
                <c:pt idx="16">
                  <c:v>11.064000000000004</c:v>
                </c:pt>
                <c:pt idx="17">
                  <c:v>11.044000000000004</c:v>
                </c:pt>
                <c:pt idx="18">
                  <c:v>11.084000000000003</c:v>
                </c:pt>
                <c:pt idx="19">
                  <c:v>11.334000000000003</c:v>
                </c:pt>
                <c:pt idx="20">
                  <c:v>11.572000000000005</c:v>
                </c:pt>
                <c:pt idx="21">
                  <c:v>11.952000000000005</c:v>
                </c:pt>
                <c:pt idx="22">
                  <c:v>12.522000000000004</c:v>
                </c:pt>
              </c:numCache>
            </c:numRef>
          </c:yVal>
          <c:smooth val="0"/>
          <c:extLst>
            <c:ext xmlns:c16="http://schemas.microsoft.com/office/drawing/2014/chart" uri="{C3380CC4-5D6E-409C-BE32-E72D297353CC}">
              <c16:uniqueId val="{00000000-3FF5-4A4D-9F77-16CAD2BC2E46}"/>
            </c:ext>
          </c:extLst>
        </c:ser>
        <c:ser>
          <c:idx val="1"/>
          <c:order val="1"/>
          <c:xVal>
            <c:numRef>
              <c:f>'[1]cross sectional data'!$R$403:$R$419</c:f>
              <c:numCache>
                <c:formatCode>General</c:formatCode>
                <c:ptCount val="17"/>
                <c:pt idx="0">
                  <c:v>0</c:v>
                </c:pt>
                <c:pt idx="1">
                  <c:v>1</c:v>
                </c:pt>
                <c:pt idx="2">
                  <c:v>2</c:v>
                </c:pt>
                <c:pt idx="3">
                  <c:v>3</c:v>
                </c:pt>
                <c:pt idx="4">
                  <c:v>4</c:v>
                </c:pt>
                <c:pt idx="5">
                  <c:v>5</c:v>
                </c:pt>
                <c:pt idx="6">
                  <c:v>6</c:v>
                </c:pt>
                <c:pt idx="7">
                  <c:v>6.5</c:v>
                </c:pt>
                <c:pt idx="8">
                  <c:v>9.6300000000000008</c:v>
                </c:pt>
                <c:pt idx="9">
                  <c:v>19.630000000000003</c:v>
                </c:pt>
                <c:pt idx="10">
                  <c:v>22.72</c:v>
                </c:pt>
                <c:pt idx="11">
                  <c:v>23</c:v>
                </c:pt>
                <c:pt idx="12">
                  <c:v>24</c:v>
                </c:pt>
                <c:pt idx="13">
                  <c:v>24.5</c:v>
                </c:pt>
                <c:pt idx="14">
                  <c:v>25</c:v>
                </c:pt>
                <c:pt idx="15">
                  <c:v>26</c:v>
                </c:pt>
                <c:pt idx="16">
                  <c:v>28</c:v>
                </c:pt>
              </c:numCache>
            </c:numRef>
          </c:xVal>
          <c:yVal>
            <c:numRef>
              <c:f>'[1]cross sectional data'!$S$403:$S$419</c:f>
              <c:numCache>
                <c:formatCode>General</c:formatCode>
                <c:ptCount val="17"/>
                <c:pt idx="0">
                  <c:v>13.632000000000005</c:v>
                </c:pt>
                <c:pt idx="1">
                  <c:v>13.492000000000004</c:v>
                </c:pt>
                <c:pt idx="2">
                  <c:v>13.052000000000005</c:v>
                </c:pt>
                <c:pt idx="3">
                  <c:v>12.042000000000005</c:v>
                </c:pt>
                <c:pt idx="4">
                  <c:v>11.642000000000005</c:v>
                </c:pt>
                <c:pt idx="5">
                  <c:v>11.334000000000003</c:v>
                </c:pt>
                <c:pt idx="6">
                  <c:v>11.084000000000003</c:v>
                </c:pt>
                <c:pt idx="7">
                  <c:v>11.084000000000003</c:v>
                </c:pt>
                <c:pt idx="8">
                  <c:v>9</c:v>
                </c:pt>
                <c:pt idx="9">
                  <c:v>9</c:v>
                </c:pt>
                <c:pt idx="10">
                  <c:v>11.06</c:v>
                </c:pt>
                <c:pt idx="11">
                  <c:v>11.044000000000004</c:v>
                </c:pt>
                <c:pt idx="12">
                  <c:v>11.084000000000003</c:v>
                </c:pt>
                <c:pt idx="13">
                  <c:v>11.334000000000003</c:v>
                </c:pt>
                <c:pt idx="14">
                  <c:v>11.572000000000005</c:v>
                </c:pt>
                <c:pt idx="15">
                  <c:v>11.952000000000005</c:v>
                </c:pt>
                <c:pt idx="16">
                  <c:v>12.522000000000004</c:v>
                </c:pt>
              </c:numCache>
            </c:numRef>
          </c:yVal>
          <c:smooth val="0"/>
          <c:extLst>
            <c:ext xmlns:c16="http://schemas.microsoft.com/office/drawing/2014/chart" uri="{C3380CC4-5D6E-409C-BE32-E72D297353CC}">
              <c16:uniqueId val="{00000001-3FF5-4A4D-9F77-16CAD2BC2E46}"/>
            </c:ext>
          </c:extLst>
        </c:ser>
        <c:dLbls>
          <c:showLegendKey val="0"/>
          <c:showVal val="0"/>
          <c:showCatName val="0"/>
          <c:showSerName val="0"/>
          <c:showPercent val="0"/>
          <c:showBubbleSize val="0"/>
        </c:dLbls>
        <c:axId val="214567168"/>
        <c:axId val="214577152"/>
      </c:scatterChart>
      <c:valAx>
        <c:axId val="2145671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77152"/>
        <c:crosses val="autoZero"/>
        <c:crossBetween val="midCat"/>
        <c:majorUnit val="4"/>
        <c:minorUnit val="1"/>
      </c:valAx>
      <c:valAx>
        <c:axId val="214577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671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data'!$A$441:$A$462</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c:v>
                </c:pt>
                <c:pt idx="12">
                  <c:v>14</c:v>
                </c:pt>
                <c:pt idx="13">
                  <c:v>16</c:v>
                </c:pt>
                <c:pt idx="14">
                  <c:v>17</c:v>
                </c:pt>
                <c:pt idx="15">
                  <c:v>18</c:v>
                </c:pt>
                <c:pt idx="16">
                  <c:v>19</c:v>
                </c:pt>
                <c:pt idx="17">
                  <c:v>20</c:v>
                </c:pt>
                <c:pt idx="18">
                  <c:v>21</c:v>
                </c:pt>
                <c:pt idx="19">
                  <c:v>22</c:v>
                </c:pt>
                <c:pt idx="20">
                  <c:v>23</c:v>
                </c:pt>
                <c:pt idx="21">
                  <c:v>24</c:v>
                </c:pt>
              </c:numCache>
            </c:numRef>
          </c:xVal>
          <c:yVal>
            <c:numRef>
              <c:f>'[1]cross sectional data'!$B$441:$B$462</c:f>
              <c:numCache>
                <c:formatCode>General</c:formatCode>
                <c:ptCount val="22"/>
                <c:pt idx="0">
                  <c:v>13.679000000000006</c:v>
                </c:pt>
                <c:pt idx="1">
                  <c:v>13.619000000000005</c:v>
                </c:pt>
                <c:pt idx="2">
                  <c:v>12.929000000000006</c:v>
                </c:pt>
                <c:pt idx="3">
                  <c:v>12.299000000000005</c:v>
                </c:pt>
                <c:pt idx="4">
                  <c:v>11.779000000000005</c:v>
                </c:pt>
                <c:pt idx="5">
                  <c:v>11.428000000000004</c:v>
                </c:pt>
                <c:pt idx="6">
                  <c:v>11.068000000000005</c:v>
                </c:pt>
                <c:pt idx="7">
                  <c:v>10.928000000000004</c:v>
                </c:pt>
                <c:pt idx="8">
                  <c:v>10.958000000000004</c:v>
                </c:pt>
                <c:pt idx="9">
                  <c:v>10.958000000000004</c:v>
                </c:pt>
                <c:pt idx="10">
                  <c:v>10.868000000000004</c:v>
                </c:pt>
                <c:pt idx="11">
                  <c:v>10.878000000000004</c:v>
                </c:pt>
                <c:pt idx="12">
                  <c:v>10.868000000000004</c:v>
                </c:pt>
                <c:pt idx="13">
                  <c:v>10.878000000000004</c:v>
                </c:pt>
                <c:pt idx="14">
                  <c:v>11.028000000000004</c:v>
                </c:pt>
                <c:pt idx="15">
                  <c:v>10.998000000000005</c:v>
                </c:pt>
                <c:pt idx="16">
                  <c:v>11.118000000000004</c:v>
                </c:pt>
                <c:pt idx="17">
                  <c:v>11.428000000000004</c:v>
                </c:pt>
                <c:pt idx="18">
                  <c:v>12.029000000000005</c:v>
                </c:pt>
                <c:pt idx="19">
                  <c:v>12.679000000000006</c:v>
                </c:pt>
                <c:pt idx="20">
                  <c:v>12.859000000000005</c:v>
                </c:pt>
                <c:pt idx="21">
                  <c:v>12.899000000000004</c:v>
                </c:pt>
              </c:numCache>
            </c:numRef>
          </c:yVal>
          <c:smooth val="0"/>
          <c:extLst>
            <c:ext xmlns:c16="http://schemas.microsoft.com/office/drawing/2014/chart" uri="{C3380CC4-5D6E-409C-BE32-E72D297353CC}">
              <c16:uniqueId val="{00000000-2649-4B5E-9A45-43A80B6DC109}"/>
            </c:ext>
          </c:extLst>
        </c:ser>
        <c:ser>
          <c:idx val="1"/>
          <c:order val="1"/>
          <c:xVal>
            <c:numRef>
              <c:f>'[1]cross sectional data'!$R$440:$R$448</c:f>
              <c:numCache>
                <c:formatCode>General</c:formatCode>
                <c:ptCount val="9"/>
                <c:pt idx="0">
                  <c:v>0</c:v>
                </c:pt>
                <c:pt idx="1">
                  <c:v>1</c:v>
                </c:pt>
                <c:pt idx="2">
                  <c:v>2</c:v>
                </c:pt>
                <c:pt idx="3">
                  <c:v>3</c:v>
                </c:pt>
                <c:pt idx="4">
                  <c:v>3</c:v>
                </c:pt>
                <c:pt idx="5">
                  <c:v>7.95</c:v>
                </c:pt>
                <c:pt idx="6">
                  <c:v>17.95</c:v>
                </c:pt>
                <c:pt idx="7">
                  <c:v>23.47</c:v>
                </c:pt>
                <c:pt idx="8">
                  <c:v>24</c:v>
                </c:pt>
              </c:numCache>
            </c:numRef>
          </c:xVal>
          <c:yVal>
            <c:numRef>
              <c:f>'[1]cross sectional data'!$S$440:$S$448</c:f>
              <c:numCache>
                <c:formatCode>General</c:formatCode>
                <c:ptCount val="9"/>
                <c:pt idx="0">
                  <c:v>13.679000000000006</c:v>
                </c:pt>
                <c:pt idx="1">
                  <c:v>13.619000000000005</c:v>
                </c:pt>
                <c:pt idx="2">
                  <c:v>12.929000000000006</c:v>
                </c:pt>
                <c:pt idx="3">
                  <c:v>12.299000000000005</c:v>
                </c:pt>
                <c:pt idx="4">
                  <c:v>12.3</c:v>
                </c:pt>
                <c:pt idx="5">
                  <c:v>9</c:v>
                </c:pt>
                <c:pt idx="6">
                  <c:v>9</c:v>
                </c:pt>
                <c:pt idx="7">
                  <c:v>12.68</c:v>
                </c:pt>
                <c:pt idx="8">
                  <c:v>12.899000000000004</c:v>
                </c:pt>
              </c:numCache>
            </c:numRef>
          </c:yVal>
          <c:smooth val="0"/>
          <c:extLst>
            <c:ext xmlns:c16="http://schemas.microsoft.com/office/drawing/2014/chart" uri="{C3380CC4-5D6E-409C-BE32-E72D297353CC}">
              <c16:uniqueId val="{00000001-2649-4B5E-9A45-43A80B6DC109}"/>
            </c:ext>
          </c:extLst>
        </c:ser>
        <c:dLbls>
          <c:showLegendKey val="0"/>
          <c:showVal val="0"/>
          <c:showCatName val="0"/>
          <c:showSerName val="0"/>
          <c:showPercent val="0"/>
          <c:showBubbleSize val="0"/>
        </c:dLbls>
        <c:axId val="214606976"/>
        <c:axId val="214608512"/>
      </c:scatterChart>
      <c:valAx>
        <c:axId val="21460697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8512"/>
        <c:crosses val="autoZero"/>
        <c:crossBetween val="midCat"/>
        <c:majorUnit val="4"/>
        <c:minorUnit val="1"/>
      </c:valAx>
      <c:valAx>
        <c:axId val="21460851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697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data'!$A$467:$A$487</c:f>
              <c:numCache>
                <c:formatCode>General</c:formatCode>
                <c:ptCount val="21"/>
                <c:pt idx="0">
                  <c:v>0</c:v>
                </c:pt>
                <c:pt idx="1">
                  <c:v>1</c:v>
                </c:pt>
                <c:pt idx="2">
                  <c:v>2</c:v>
                </c:pt>
                <c:pt idx="3">
                  <c:v>3</c:v>
                </c:pt>
                <c:pt idx="4">
                  <c:v>3.2</c:v>
                </c:pt>
                <c:pt idx="5">
                  <c:v>4</c:v>
                </c:pt>
                <c:pt idx="6">
                  <c:v>5</c:v>
                </c:pt>
                <c:pt idx="7">
                  <c:v>6</c:v>
                </c:pt>
                <c:pt idx="8">
                  <c:v>8</c:v>
                </c:pt>
                <c:pt idx="9">
                  <c:v>10</c:v>
                </c:pt>
                <c:pt idx="10">
                  <c:v>12</c:v>
                </c:pt>
                <c:pt idx="11">
                  <c:v>14</c:v>
                </c:pt>
                <c:pt idx="12">
                  <c:v>16</c:v>
                </c:pt>
                <c:pt idx="13">
                  <c:v>18</c:v>
                </c:pt>
                <c:pt idx="14">
                  <c:v>19</c:v>
                </c:pt>
                <c:pt idx="15">
                  <c:v>20</c:v>
                </c:pt>
                <c:pt idx="16">
                  <c:v>21</c:v>
                </c:pt>
                <c:pt idx="17">
                  <c:v>22</c:v>
                </c:pt>
                <c:pt idx="18">
                  <c:v>23</c:v>
                </c:pt>
                <c:pt idx="19">
                  <c:v>24</c:v>
                </c:pt>
                <c:pt idx="20">
                  <c:v>26</c:v>
                </c:pt>
              </c:numCache>
            </c:numRef>
          </c:xVal>
          <c:yVal>
            <c:numRef>
              <c:f>'[1]cross sectional data'!$B$467:$B$487</c:f>
              <c:numCache>
                <c:formatCode>General</c:formatCode>
                <c:ptCount val="21"/>
                <c:pt idx="0">
                  <c:v>13.670000000000005</c:v>
                </c:pt>
                <c:pt idx="1">
                  <c:v>13.430000000000005</c:v>
                </c:pt>
                <c:pt idx="2">
                  <c:v>12.100000000000005</c:v>
                </c:pt>
                <c:pt idx="3">
                  <c:v>11.480000000000004</c:v>
                </c:pt>
                <c:pt idx="4">
                  <c:v>11.432000000000004</c:v>
                </c:pt>
                <c:pt idx="5">
                  <c:v>11.162000000000004</c:v>
                </c:pt>
                <c:pt idx="6">
                  <c:v>10.962000000000003</c:v>
                </c:pt>
                <c:pt idx="7">
                  <c:v>10.732000000000005</c:v>
                </c:pt>
                <c:pt idx="8">
                  <c:v>10.682000000000004</c:v>
                </c:pt>
                <c:pt idx="9">
                  <c:v>10.622000000000003</c:v>
                </c:pt>
                <c:pt idx="10">
                  <c:v>10.562000000000005</c:v>
                </c:pt>
                <c:pt idx="11">
                  <c:v>10.652000000000005</c:v>
                </c:pt>
                <c:pt idx="12">
                  <c:v>10.812000000000005</c:v>
                </c:pt>
                <c:pt idx="13">
                  <c:v>11.002000000000004</c:v>
                </c:pt>
                <c:pt idx="14">
                  <c:v>11.012000000000004</c:v>
                </c:pt>
                <c:pt idx="15">
                  <c:v>11.022000000000004</c:v>
                </c:pt>
                <c:pt idx="16">
                  <c:v>11.432000000000004</c:v>
                </c:pt>
                <c:pt idx="17">
                  <c:v>11.640000000000004</c:v>
                </c:pt>
                <c:pt idx="18">
                  <c:v>12.170000000000005</c:v>
                </c:pt>
                <c:pt idx="19">
                  <c:v>12.720000000000004</c:v>
                </c:pt>
                <c:pt idx="20">
                  <c:v>13.120000000000005</c:v>
                </c:pt>
              </c:numCache>
            </c:numRef>
          </c:yVal>
          <c:smooth val="0"/>
          <c:extLst>
            <c:ext xmlns:c16="http://schemas.microsoft.com/office/drawing/2014/chart" uri="{C3380CC4-5D6E-409C-BE32-E72D297353CC}">
              <c16:uniqueId val="{00000000-0E6E-4A3F-83D7-A93E3307BF07}"/>
            </c:ext>
          </c:extLst>
        </c:ser>
        <c:ser>
          <c:idx val="1"/>
          <c:order val="1"/>
          <c:xVal>
            <c:numRef>
              <c:f>'[1]cross sectional data'!$R$465:$R$478</c:f>
              <c:numCache>
                <c:formatCode>General</c:formatCode>
                <c:ptCount val="14"/>
                <c:pt idx="0">
                  <c:v>0</c:v>
                </c:pt>
                <c:pt idx="1">
                  <c:v>1</c:v>
                </c:pt>
                <c:pt idx="2">
                  <c:v>2</c:v>
                </c:pt>
                <c:pt idx="3">
                  <c:v>3</c:v>
                </c:pt>
                <c:pt idx="4">
                  <c:v>3.2</c:v>
                </c:pt>
                <c:pt idx="5">
                  <c:v>4</c:v>
                </c:pt>
                <c:pt idx="6">
                  <c:v>7.24</c:v>
                </c:pt>
                <c:pt idx="7">
                  <c:v>17.240000000000002</c:v>
                </c:pt>
                <c:pt idx="8">
                  <c:v>20.27</c:v>
                </c:pt>
                <c:pt idx="9">
                  <c:v>21</c:v>
                </c:pt>
                <c:pt idx="10">
                  <c:v>22</c:v>
                </c:pt>
                <c:pt idx="11">
                  <c:v>23</c:v>
                </c:pt>
                <c:pt idx="12">
                  <c:v>24</c:v>
                </c:pt>
                <c:pt idx="13">
                  <c:v>26</c:v>
                </c:pt>
              </c:numCache>
            </c:numRef>
          </c:xVal>
          <c:yVal>
            <c:numRef>
              <c:f>'[1]cross sectional data'!$S$465:$S$478</c:f>
              <c:numCache>
                <c:formatCode>General</c:formatCode>
                <c:ptCount val="14"/>
                <c:pt idx="0">
                  <c:v>13.670000000000005</c:v>
                </c:pt>
                <c:pt idx="1">
                  <c:v>13.430000000000005</c:v>
                </c:pt>
                <c:pt idx="2">
                  <c:v>12.100000000000005</c:v>
                </c:pt>
                <c:pt idx="3">
                  <c:v>11.480000000000004</c:v>
                </c:pt>
                <c:pt idx="4">
                  <c:v>11.432000000000004</c:v>
                </c:pt>
                <c:pt idx="5">
                  <c:v>11.162000000000004</c:v>
                </c:pt>
                <c:pt idx="6">
                  <c:v>9</c:v>
                </c:pt>
                <c:pt idx="7">
                  <c:v>9</c:v>
                </c:pt>
                <c:pt idx="8">
                  <c:v>11.02</c:v>
                </c:pt>
                <c:pt idx="9">
                  <c:v>11.432000000000004</c:v>
                </c:pt>
                <c:pt idx="10">
                  <c:v>11.640000000000004</c:v>
                </c:pt>
                <c:pt idx="11">
                  <c:v>12.170000000000005</c:v>
                </c:pt>
                <c:pt idx="12">
                  <c:v>12.720000000000004</c:v>
                </c:pt>
                <c:pt idx="13">
                  <c:v>13.120000000000005</c:v>
                </c:pt>
              </c:numCache>
            </c:numRef>
          </c:yVal>
          <c:smooth val="0"/>
          <c:extLst>
            <c:ext xmlns:c16="http://schemas.microsoft.com/office/drawing/2014/chart" uri="{C3380CC4-5D6E-409C-BE32-E72D297353CC}">
              <c16:uniqueId val="{00000001-0E6E-4A3F-83D7-A93E3307BF07}"/>
            </c:ext>
          </c:extLst>
        </c:ser>
        <c:dLbls>
          <c:showLegendKey val="0"/>
          <c:showVal val="0"/>
          <c:showCatName val="0"/>
          <c:showSerName val="0"/>
          <c:showPercent val="0"/>
          <c:showBubbleSize val="0"/>
        </c:dLbls>
        <c:axId val="214633472"/>
        <c:axId val="214659840"/>
      </c:scatterChart>
      <c:valAx>
        <c:axId val="21463347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59840"/>
        <c:crosses val="autoZero"/>
        <c:crossBetween val="midCat"/>
        <c:majorUnit val="4"/>
        <c:minorUnit val="1"/>
      </c:valAx>
      <c:valAx>
        <c:axId val="2146598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3347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data'!$A$504:$A$527</c:f>
              <c:numCache>
                <c:formatCode>General</c:formatCode>
                <c:ptCount val="24"/>
                <c:pt idx="0">
                  <c:v>0</c:v>
                </c:pt>
                <c:pt idx="1">
                  <c:v>1</c:v>
                </c:pt>
                <c:pt idx="2">
                  <c:v>2</c:v>
                </c:pt>
                <c:pt idx="3">
                  <c:v>3</c:v>
                </c:pt>
                <c:pt idx="4">
                  <c:v>3.5</c:v>
                </c:pt>
                <c:pt idx="5">
                  <c:v>4</c:v>
                </c:pt>
                <c:pt idx="6">
                  <c:v>5</c:v>
                </c:pt>
                <c:pt idx="7">
                  <c:v>6</c:v>
                </c:pt>
                <c:pt idx="8">
                  <c:v>7</c:v>
                </c:pt>
                <c:pt idx="9">
                  <c:v>8</c:v>
                </c:pt>
                <c:pt idx="10">
                  <c:v>10</c:v>
                </c:pt>
                <c:pt idx="11">
                  <c:v>12</c:v>
                </c:pt>
                <c:pt idx="12">
                  <c:v>14</c:v>
                </c:pt>
                <c:pt idx="13">
                  <c:v>16</c:v>
                </c:pt>
                <c:pt idx="14">
                  <c:v>18</c:v>
                </c:pt>
                <c:pt idx="15">
                  <c:v>19</c:v>
                </c:pt>
                <c:pt idx="16">
                  <c:v>20</c:v>
                </c:pt>
                <c:pt idx="17">
                  <c:v>21</c:v>
                </c:pt>
                <c:pt idx="18">
                  <c:v>21.5</c:v>
                </c:pt>
                <c:pt idx="19">
                  <c:v>22</c:v>
                </c:pt>
                <c:pt idx="20">
                  <c:v>23</c:v>
                </c:pt>
                <c:pt idx="21">
                  <c:v>24</c:v>
                </c:pt>
                <c:pt idx="22">
                  <c:v>25</c:v>
                </c:pt>
                <c:pt idx="23">
                  <c:v>28</c:v>
                </c:pt>
              </c:numCache>
            </c:numRef>
          </c:xVal>
          <c:yVal>
            <c:numRef>
              <c:f>'[1]cross sectional data'!$B$504:$B$527</c:f>
              <c:numCache>
                <c:formatCode>General</c:formatCode>
                <c:ptCount val="24"/>
                <c:pt idx="0">
                  <c:v>13.767000000000005</c:v>
                </c:pt>
                <c:pt idx="1">
                  <c:v>13.507000000000005</c:v>
                </c:pt>
                <c:pt idx="2">
                  <c:v>12.507000000000005</c:v>
                </c:pt>
                <c:pt idx="3">
                  <c:v>11.794000000000006</c:v>
                </c:pt>
                <c:pt idx="4">
                  <c:v>11.426000000000005</c:v>
                </c:pt>
                <c:pt idx="5">
                  <c:v>11.106</c:v>
                </c:pt>
                <c:pt idx="6">
                  <c:v>10.726000000000006</c:v>
                </c:pt>
                <c:pt idx="7">
                  <c:v>10.676000000000005</c:v>
                </c:pt>
                <c:pt idx="8">
                  <c:v>10.556000000000006</c:v>
                </c:pt>
                <c:pt idx="9">
                  <c:v>10.626000000000005</c:v>
                </c:pt>
                <c:pt idx="10">
                  <c:v>10.536000000000005</c:v>
                </c:pt>
                <c:pt idx="11">
                  <c:v>10.586000000000006</c:v>
                </c:pt>
                <c:pt idx="12">
                  <c:v>10.626000000000005</c:v>
                </c:pt>
                <c:pt idx="13">
                  <c:v>10.786000000000005</c:v>
                </c:pt>
                <c:pt idx="14">
                  <c:v>10.726000000000006</c:v>
                </c:pt>
                <c:pt idx="15">
                  <c:v>10.926000000000005</c:v>
                </c:pt>
                <c:pt idx="16">
                  <c:v>11.096000000000005</c:v>
                </c:pt>
                <c:pt idx="17">
                  <c:v>11.176000000000005</c:v>
                </c:pt>
                <c:pt idx="18">
                  <c:v>11.426000000000005</c:v>
                </c:pt>
                <c:pt idx="19">
                  <c:v>11.567000000000005</c:v>
                </c:pt>
                <c:pt idx="20">
                  <c:v>12.007000000000005</c:v>
                </c:pt>
                <c:pt idx="21">
                  <c:v>12.557000000000006</c:v>
                </c:pt>
                <c:pt idx="22">
                  <c:v>12.857000000000006</c:v>
                </c:pt>
                <c:pt idx="23">
                  <c:v>12.857000000000006</c:v>
                </c:pt>
              </c:numCache>
            </c:numRef>
          </c:yVal>
          <c:smooth val="0"/>
          <c:extLst>
            <c:ext xmlns:c16="http://schemas.microsoft.com/office/drawing/2014/chart" uri="{C3380CC4-5D6E-409C-BE32-E72D297353CC}">
              <c16:uniqueId val="{00000000-6638-4A0B-A958-540B16B5D989}"/>
            </c:ext>
          </c:extLst>
        </c:ser>
        <c:ser>
          <c:idx val="1"/>
          <c:order val="1"/>
          <c:xVal>
            <c:numRef>
              <c:f>'[1]cross sectional data'!$R$503:$R$518</c:f>
              <c:numCache>
                <c:formatCode>General</c:formatCode>
                <c:ptCount val="16"/>
                <c:pt idx="0">
                  <c:v>0</c:v>
                </c:pt>
                <c:pt idx="1">
                  <c:v>1</c:v>
                </c:pt>
                <c:pt idx="2">
                  <c:v>2</c:v>
                </c:pt>
                <c:pt idx="3">
                  <c:v>3</c:v>
                </c:pt>
                <c:pt idx="4">
                  <c:v>3.5</c:v>
                </c:pt>
                <c:pt idx="5">
                  <c:v>4</c:v>
                </c:pt>
                <c:pt idx="6">
                  <c:v>7.16</c:v>
                </c:pt>
                <c:pt idx="7">
                  <c:v>17.16</c:v>
                </c:pt>
                <c:pt idx="8">
                  <c:v>20.309999999999999</c:v>
                </c:pt>
                <c:pt idx="9">
                  <c:v>21</c:v>
                </c:pt>
                <c:pt idx="10">
                  <c:v>21.5</c:v>
                </c:pt>
                <c:pt idx="11">
                  <c:v>22</c:v>
                </c:pt>
                <c:pt idx="12">
                  <c:v>23</c:v>
                </c:pt>
                <c:pt idx="13">
                  <c:v>24</c:v>
                </c:pt>
                <c:pt idx="14">
                  <c:v>25</c:v>
                </c:pt>
                <c:pt idx="15">
                  <c:v>28</c:v>
                </c:pt>
              </c:numCache>
            </c:numRef>
          </c:xVal>
          <c:yVal>
            <c:numRef>
              <c:f>'[1]cross sectional data'!$S$503:$S$518</c:f>
              <c:numCache>
                <c:formatCode>General</c:formatCode>
                <c:ptCount val="16"/>
                <c:pt idx="0">
                  <c:v>13.767000000000005</c:v>
                </c:pt>
                <c:pt idx="1">
                  <c:v>13.507000000000005</c:v>
                </c:pt>
                <c:pt idx="2">
                  <c:v>12.507000000000005</c:v>
                </c:pt>
                <c:pt idx="3">
                  <c:v>11.794000000000006</c:v>
                </c:pt>
                <c:pt idx="4">
                  <c:v>11.426000000000005</c:v>
                </c:pt>
                <c:pt idx="5">
                  <c:v>11.106</c:v>
                </c:pt>
                <c:pt idx="6">
                  <c:v>9</c:v>
                </c:pt>
                <c:pt idx="7">
                  <c:v>9</c:v>
                </c:pt>
                <c:pt idx="8">
                  <c:v>11.1</c:v>
                </c:pt>
                <c:pt idx="9">
                  <c:v>11.176000000000005</c:v>
                </c:pt>
                <c:pt idx="10">
                  <c:v>11.426000000000005</c:v>
                </c:pt>
                <c:pt idx="11">
                  <c:v>11.567000000000005</c:v>
                </c:pt>
                <c:pt idx="12">
                  <c:v>12.007000000000005</c:v>
                </c:pt>
                <c:pt idx="13">
                  <c:v>12.557000000000006</c:v>
                </c:pt>
                <c:pt idx="14">
                  <c:v>12.857000000000006</c:v>
                </c:pt>
                <c:pt idx="15">
                  <c:v>12.857000000000006</c:v>
                </c:pt>
              </c:numCache>
            </c:numRef>
          </c:yVal>
          <c:smooth val="0"/>
          <c:extLst>
            <c:ext xmlns:c16="http://schemas.microsoft.com/office/drawing/2014/chart" uri="{C3380CC4-5D6E-409C-BE32-E72D297353CC}">
              <c16:uniqueId val="{00000001-6638-4A0B-A958-540B16B5D989}"/>
            </c:ext>
          </c:extLst>
        </c:ser>
        <c:dLbls>
          <c:showLegendKey val="0"/>
          <c:showVal val="0"/>
          <c:showCatName val="0"/>
          <c:showSerName val="0"/>
          <c:showPercent val="0"/>
          <c:showBubbleSize val="0"/>
        </c:dLbls>
        <c:axId val="214684800"/>
        <c:axId val="214686336"/>
      </c:scatterChart>
      <c:valAx>
        <c:axId val="2146848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6336"/>
        <c:crosses val="autoZero"/>
        <c:crossBetween val="midCat"/>
        <c:majorUnit val="4"/>
        <c:minorUnit val="1"/>
      </c:valAx>
      <c:valAx>
        <c:axId val="2146863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48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data'!$A$533:$A$554</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18</c:v>
                </c:pt>
                <c:pt idx="14">
                  <c:v>19</c:v>
                </c:pt>
                <c:pt idx="15">
                  <c:v>20</c:v>
                </c:pt>
                <c:pt idx="16">
                  <c:v>21</c:v>
                </c:pt>
                <c:pt idx="17">
                  <c:v>22</c:v>
                </c:pt>
                <c:pt idx="18">
                  <c:v>23</c:v>
                </c:pt>
                <c:pt idx="19">
                  <c:v>24</c:v>
                </c:pt>
                <c:pt idx="20">
                  <c:v>25</c:v>
                </c:pt>
                <c:pt idx="21">
                  <c:v>27</c:v>
                </c:pt>
              </c:numCache>
            </c:numRef>
          </c:xVal>
          <c:yVal>
            <c:numRef>
              <c:f>'[1]cross sectional data'!$B$533:$B$554</c:f>
              <c:numCache>
                <c:formatCode>General</c:formatCode>
                <c:ptCount val="22"/>
                <c:pt idx="0">
                  <c:v>14.138000000000007</c:v>
                </c:pt>
                <c:pt idx="1">
                  <c:v>14.028000000000006</c:v>
                </c:pt>
                <c:pt idx="2">
                  <c:v>13.508000000000006</c:v>
                </c:pt>
                <c:pt idx="3">
                  <c:v>12.308000000000007</c:v>
                </c:pt>
                <c:pt idx="4">
                  <c:v>11.418000000000006</c:v>
                </c:pt>
                <c:pt idx="5">
                  <c:v>11.168000000000006</c:v>
                </c:pt>
                <c:pt idx="6">
                  <c:v>10.828000000000007</c:v>
                </c:pt>
                <c:pt idx="7">
                  <c:v>10.618000000000006</c:v>
                </c:pt>
                <c:pt idx="8">
                  <c:v>10.268000000000006</c:v>
                </c:pt>
                <c:pt idx="9">
                  <c:v>10.258000000000006</c:v>
                </c:pt>
                <c:pt idx="10">
                  <c:v>10.238000000000007</c:v>
                </c:pt>
                <c:pt idx="11">
                  <c:v>10.378000000000007</c:v>
                </c:pt>
                <c:pt idx="12">
                  <c:v>10.498000000000006</c:v>
                </c:pt>
                <c:pt idx="13">
                  <c:v>10.718000000000007</c:v>
                </c:pt>
                <c:pt idx="14">
                  <c:v>10.718000000000007</c:v>
                </c:pt>
                <c:pt idx="15">
                  <c:v>11.048000000000007</c:v>
                </c:pt>
                <c:pt idx="16">
                  <c:v>11.418000000000006</c:v>
                </c:pt>
                <c:pt idx="17">
                  <c:v>12.118000000000006</c:v>
                </c:pt>
                <c:pt idx="18">
                  <c:v>12.648000000000007</c:v>
                </c:pt>
                <c:pt idx="19">
                  <c:v>13.228000000000007</c:v>
                </c:pt>
                <c:pt idx="20">
                  <c:v>13.318000000000007</c:v>
                </c:pt>
                <c:pt idx="21">
                  <c:v>13.258000000000006</c:v>
                </c:pt>
              </c:numCache>
            </c:numRef>
          </c:yVal>
          <c:smooth val="0"/>
          <c:extLst>
            <c:ext xmlns:c16="http://schemas.microsoft.com/office/drawing/2014/chart" uri="{C3380CC4-5D6E-409C-BE32-E72D297353CC}">
              <c16:uniqueId val="{00000000-B6A0-476C-A766-698A7CE4EEA3}"/>
            </c:ext>
          </c:extLst>
        </c:ser>
        <c:ser>
          <c:idx val="1"/>
          <c:order val="1"/>
          <c:xVal>
            <c:numRef>
              <c:f>'[1]cross sectional data'!$R$532:$R$546</c:f>
              <c:numCache>
                <c:formatCode>General</c:formatCode>
                <c:ptCount val="15"/>
                <c:pt idx="0">
                  <c:v>0</c:v>
                </c:pt>
                <c:pt idx="1">
                  <c:v>1</c:v>
                </c:pt>
                <c:pt idx="2">
                  <c:v>2</c:v>
                </c:pt>
                <c:pt idx="3">
                  <c:v>3</c:v>
                </c:pt>
                <c:pt idx="4">
                  <c:v>4</c:v>
                </c:pt>
                <c:pt idx="5">
                  <c:v>4</c:v>
                </c:pt>
                <c:pt idx="6">
                  <c:v>7.63</c:v>
                </c:pt>
                <c:pt idx="7">
                  <c:v>17.63</c:v>
                </c:pt>
                <c:pt idx="8">
                  <c:v>21.26</c:v>
                </c:pt>
                <c:pt idx="9">
                  <c:v>22</c:v>
                </c:pt>
                <c:pt idx="10">
                  <c:v>23</c:v>
                </c:pt>
                <c:pt idx="11">
                  <c:v>24</c:v>
                </c:pt>
                <c:pt idx="12">
                  <c:v>25</c:v>
                </c:pt>
                <c:pt idx="13">
                  <c:v>27</c:v>
                </c:pt>
              </c:numCache>
            </c:numRef>
          </c:xVal>
          <c:yVal>
            <c:numRef>
              <c:f>'[1]cross sectional data'!$S$532:$S$546</c:f>
              <c:numCache>
                <c:formatCode>General</c:formatCode>
                <c:ptCount val="15"/>
                <c:pt idx="0">
                  <c:v>14.138000000000007</c:v>
                </c:pt>
                <c:pt idx="1">
                  <c:v>14.028000000000006</c:v>
                </c:pt>
                <c:pt idx="2">
                  <c:v>13.508000000000006</c:v>
                </c:pt>
                <c:pt idx="3">
                  <c:v>12.308000000000007</c:v>
                </c:pt>
                <c:pt idx="4">
                  <c:v>11.418000000000006</c:v>
                </c:pt>
                <c:pt idx="5">
                  <c:v>11.42</c:v>
                </c:pt>
                <c:pt idx="6">
                  <c:v>9</c:v>
                </c:pt>
                <c:pt idx="7">
                  <c:v>9</c:v>
                </c:pt>
                <c:pt idx="8">
                  <c:v>11.42</c:v>
                </c:pt>
                <c:pt idx="9">
                  <c:v>12.118000000000006</c:v>
                </c:pt>
                <c:pt idx="10">
                  <c:v>12.648000000000007</c:v>
                </c:pt>
                <c:pt idx="11">
                  <c:v>13.228000000000007</c:v>
                </c:pt>
                <c:pt idx="12">
                  <c:v>13.318000000000007</c:v>
                </c:pt>
                <c:pt idx="13">
                  <c:v>13.258000000000006</c:v>
                </c:pt>
              </c:numCache>
            </c:numRef>
          </c:yVal>
          <c:smooth val="0"/>
          <c:extLst>
            <c:ext xmlns:c16="http://schemas.microsoft.com/office/drawing/2014/chart" uri="{C3380CC4-5D6E-409C-BE32-E72D297353CC}">
              <c16:uniqueId val="{00000001-B6A0-476C-A766-698A7CE4EEA3}"/>
            </c:ext>
          </c:extLst>
        </c:ser>
        <c:dLbls>
          <c:showLegendKey val="0"/>
          <c:showVal val="0"/>
          <c:showCatName val="0"/>
          <c:showSerName val="0"/>
          <c:showPercent val="0"/>
          <c:showBubbleSize val="0"/>
        </c:dLbls>
        <c:axId val="214719104"/>
        <c:axId val="214729088"/>
      </c:scatterChart>
      <c:valAx>
        <c:axId val="21471910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29088"/>
        <c:crosses val="autoZero"/>
        <c:crossBetween val="midCat"/>
        <c:majorUnit val="4"/>
        <c:minorUnit val="1"/>
      </c:valAx>
      <c:valAx>
        <c:axId val="21472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191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data'!$A$567:$A$592</c:f>
              <c:numCache>
                <c:formatCode>General</c:formatCode>
                <c:ptCount val="26"/>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30</c:v>
                </c:pt>
                <c:pt idx="22">
                  <c:v>32</c:v>
                </c:pt>
                <c:pt idx="23">
                  <c:v>33</c:v>
                </c:pt>
                <c:pt idx="24">
                  <c:v>34</c:v>
                </c:pt>
                <c:pt idx="25">
                  <c:v>36</c:v>
                </c:pt>
              </c:numCache>
            </c:numRef>
          </c:xVal>
          <c:yVal>
            <c:numRef>
              <c:f>'[1]cross sectional data'!$B$567:$B$592</c:f>
              <c:numCache>
                <c:formatCode>General</c:formatCode>
                <c:ptCount val="26"/>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10.294000000000008</c:v>
                </c:pt>
                <c:pt idx="10">
                  <c:v>10.324000000000007</c:v>
                </c:pt>
                <c:pt idx="11">
                  <c:v>10.514000000000006</c:v>
                </c:pt>
                <c:pt idx="12">
                  <c:v>10.574000000000007</c:v>
                </c:pt>
                <c:pt idx="13">
                  <c:v>10.574000000000007</c:v>
                </c:pt>
                <c:pt idx="14">
                  <c:v>10.634000000000007</c:v>
                </c:pt>
                <c:pt idx="15">
                  <c:v>10.734000000000007</c:v>
                </c:pt>
                <c:pt idx="16">
                  <c:v>10.894000000000007</c:v>
                </c:pt>
                <c:pt idx="17">
                  <c:v>11.004000000000007</c:v>
                </c:pt>
                <c:pt idx="18">
                  <c:v>11.054000000000007</c:v>
                </c:pt>
                <c:pt idx="19">
                  <c:v>11.424000000000007</c:v>
                </c:pt>
                <c:pt idx="20">
                  <c:v>11.621000000000006</c:v>
                </c:pt>
                <c:pt idx="21">
                  <c:v>12.701000000000006</c:v>
                </c:pt>
                <c:pt idx="22">
                  <c:v>13.391000000000005</c:v>
                </c:pt>
                <c:pt idx="23">
                  <c:v>13.711000000000006</c:v>
                </c:pt>
                <c:pt idx="24">
                  <c:v>13.771000000000006</c:v>
                </c:pt>
                <c:pt idx="25">
                  <c:v>13.771000000000006</c:v>
                </c:pt>
              </c:numCache>
            </c:numRef>
          </c:yVal>
          <c:smooth val="0"/>
          <c:extLst>
            <c:ext xmlns:c16="http://schemas.microsoft.com/office/drawing/2014/chart" uri="{C3380CC4-5D6E-409C-BE32-E72D297353CC}">
              <c16:uniqueId val="{00000000-456A-4359-883B-A1E6A263ED8B}"/>
            </c:ext>
          </c:extLst>
        </c:ser>
        <c:ser>
          <c:idx val="1"/>
          <c:order val="1"/>
          <c:xVal>
            <c:numRef>
              <c:f>'[1]cross sectional data'!$R$566:$R$588</c:f>
              <c:numCache>
                <c:formatCode>General</c:formatCode>
                <c:ptCount val="23"/>
                <c:pt idx="0">
                  <c:v>0</c:v>
                </c:pt>
                <c:pt idx="1">
                  <c:v>1</c:v>
                </c:pt>
                <c:pt idx="2">
                  <c:v>2</c:v>
                </c:pt>
                <c:pt idx="3">
                  <c:v>3</c:v>
                </c:pt>
                <c:pt idx="4">
                  <c:v>4</c:v>
                </c:pt>
                <c:pt idx="5">
                  <c:v>5</c:v>
                </c:pt>
                <c:pt idx="6">
                  <c:v>6</c:v>
                </c:pt>
                <c:pt idx="7">
                  <c:v>7</c:v>
                </c:pt>
                <c:pt idx="8">
                  <c:v>8</c:v>
                </c:pt>
                <c:pt idx="9">
                  <c:v>10.050000000000001</c:v>
                </c:pt>
                <c:pt idx="10">
                  <c:v>20.05</c:v>
                </c:pt>
                <c:pt idx="11">
                  <c:v>22.65</c:v>
                </c:pt>
                <c:pt idx="12">
                  <c:v>23</c:v>
                </c:pt>
                <c:pt idx="13">
                  <c:v>24</c:v>
                </c:pt>
                <c:pt idx="14">
                  <c:v>25</c:v>
                </c:pt>
                <c:pt idx="15">
                  <c:v>26</c:v>
                </c:pt>
                <c:pt idx="16">
                  <c:v>27</c:v>
                </c:pt>
                <c:pt idx="17">
                  <c:v>28</c:v>
                </c:pt>
                <c:pt idx="18">
                  <c:v>30</c:v>
                </c:pt>
                <c:pt idx="19">
                  <c:v>32</c:v>
                </c:pt>
                <c:pt idx="20">
                  <c:v>33</c:v>
                </c:pt>
                <c:pt idx="21">
                  <c:v>34</c:v>
                </c:pt>
                <c:pt idx="22">
                  <c:v>36</c:v>
                </c:pt>
              </c:numCache>
            </c:numRef>
          </c:xVal>
          <c:yVal>
            <c:numRef>
              <c:f>'[1]cross sectional data'!$S$566:$S$588</c:f>
              <c:numCache>
                <c:formatCode>General</c:formatCode>
                <c:ptCount val="23"/>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9</c:v>
                </c:pt>
                <c:pt idx="10">
                  <c:v>9</c:v>
                </c:pt>
                <c:pt idx="11">
                  <c:v>10.73</c:v>
                </c:pt>
                <c:pt idx="12">
                  <c:v>10.734000000000007</c:v>
                </c:pt>
                <c:pt idx="13">
                  <c:v>10.894000000000007</c:v>
                </c:pt>
                <c:pt idx="14">
                  <c:v>11.004000000000007</c:v>
                </c:pt>
                <c:pt idx="15">
                  <c:v>11.054000000000007</c:v>
                </c:pt>
                <c:pt idx="16">
                  <c:v>11.424000000000007</c:v>
                </c:pt>
                <c:pt idx="17">
                  <c:v>11.621000000000006</c:v>
                </c:pt>
                <c:pt idx="18">
                  <c:v>12.701000000000006</c:v>
                </c:pt>
                <c:pt idx="19">
                  <c:v>13.391000000000005</c:v>
                </c:pt>
                <c:pt idx="20">
                  <c:v>13.711000000000006</c:v>
                </c:pt>
                <c:pt idx="21">
                  <c:v>13.771000000000006</c:v>
                </c:pt>
                <c:pt idx="22">
                  <c:v>13.771000000000006</c:v>
                </c:pt>
              </c:numCache>
            </c:numRef>
          </c:yVal>
          <c:smooth val="0"/>
          <c:extLst>
            <c:ext xmlns:c16="http://schemas.microsoft.com/office/drawing/2014/chart" uri="{C3380CC4-5D6E-409C-BE32-E72D297353CC}">
              <c16:uniqueId val="{00000001-456A-4359-883B-A1E6A263ED8B}"/>
            </c:ext>
          </c:extLst>
        </c:ser>
        <c:dLbls>
          <c:showLegendKey val="0"/>
          <c:showVal val="0"/>
          <c:showCatName val="0"/>
          <c:showSerName val="0"/>
          <c:showPercent val="0"/>
          <c:showBubbleSize val="0"/>
        </c:dLbls>
        <c:axId val="214827008"/>
        <c:axId val="214828544"/>
      </c:scatterChart>
      <c:valAx>
        <c:axId val="2148270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8544"/>
        <c:crosses val="autoZero"/>
        <c:crossBetween val="midCat"/>
        <c:majorUnit val="4"/>
        <c:minorUnit val="1"/>
      </c:valAx>
      <c:valAx>
        <c:axId val="2148285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70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data'!$A$34:$A$60</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27</c:v>
                </c:pt>
                <c:pt idx="18">
                  <c:v>29</c:v>
                </c:pt>
                <c:pt idx="19">
                  <c:v>30</c:v>
                </c:pt>
                <c:pt idx="20">
                  <c:v>31</c:v>
                </c:pt>
                <c:pt idx="21">
                  <c:v>32</c:v>
                </c:pt>
                <c:pt idx="22">
                  <c:v>33</c:v>
                </c:pt>
                <c:pt idx="23">
                  <c:v>34</c:v>
                </c:pt>
                <c:pt idx="24">
                  <c:v>35</c:v>
                </c:pt>
                <c:pt idx="25">
                  <c:v>36</c:v>
                </c:pt>
                <c:pt idx="26">
                  <c:v>37</c:v>
                </c:pt>
              </c:numCache>
            </c:numRef>
          </c:xVal>
          <c:yVal>
            <c:numRef>
              <c:f>'[1]cross sectional data'!$B$34:$B$60</c:f>
              <c:numCache>
                <c:formatCode>General</c:formatCode>
                <c:ptCount val="27"/>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10.467000000000001</c:v>
                </c:pt>
                <c:pt idx="10">
                  <c:v>10.467000000000001</c:v>
                </c:pt>
                <c:pt idx="11">
                  <c:v>10.377000000000001</c:v>
                </c:pt>
                <c:pt idx="12">
                  <c:v>10.377000000000001</c:v>
                </c:pt>
                <c:pt idx="13">
                  <c:v>10.367000000000001</c:v>
                </c:pt>
                <c:pt idx="14">
                  <c:v>10.477000000000002</c:v>
                </c:pt>
                <c:pt idx="15">
                  <c:v>10.397000000000002</c:v>
                </c:pt>
                <c:pt idx="16">
                  <c:v>10.467000000000001</c:v>
                </c:pt>
                <c:pt idx="17">
                  <c:v>10.577000000000002</c:v>
                </c:pt>
                <c:pt idx="18">
                  <c:v>10.707000000000001</c:v>
                </c:pt>
                <c:pt idx="19">
                  <c:v>10.767000000000001</c:v>
                </c:pt>
                <c:pt idx="20">
                  <c:v>10.797000000000001</c:v>
                </c:pt>
                <c:pt idx="21">
                  <c:v>10.807000000000002</c:v>
                </c:pt>
                <c:pt idx="22">
                  <c:v>10.867000000000001</c:v>
                </c:pt>
                <c:pt idx="23">
                  <c:v>11.097000000000001</c:v>
                </c:pt>
                <c:pt idx="24">
                  <c:v>11.3</c:v>
                </c:pt>
                <c:pt idx="25">
                  <c:v>11.830000000000002</c:v>
                </c:pt>
                <c:pt idx="26">
                  <c:v>11.97</c:v>
                </c:pt>
              </c:numCache>
            </c:numRef>
          </c:yVal>
          <c:smooth val="0"/>
          <c:extLst>
            <c:ext xmlns:c16="http://schemas.microsoft.com/office/drawing/2014/chart" uri="{C3380CC4-5D6E-409C-BE32-E72D297353CC}">
              <c16:uniqueId val="{00000000-3944-488F-8046-0440A8F175B6}"/>
            </c:ext>
          </c:extLst>
        </c:ser>
        <c:ser>
          <c:idx val="1"/>
          <c:order val="1"/>
          <c:xVal>
            <c:numRef>
              <c:f>'[1]cross sectional data'!$R$34:$R$56</c:f>
              <c:numCache>
                <c:formatCode>General</c:formatCode>
                <c:ptCount val="23"/>
                <c:pt idx="0">
                  <c:v>0</c:v>
                </c:pt>
                <c:pt idx="1">
                  <c:v>1</c:v>
                </c:pt>
                <c:pt idx="2">
                  <c:v>2</c:v>
                </c:pt>
                <c:pt idx="3">
                  <c:v>3</c:v>
                </c:pt>
                <c:pt idx="4">
                  <c:v>4</c:v>
                </c:pt>
                <c:pt idx="5">
                  <c:v>5</c:v>
                </c:pt>
                <c:pt idx="6">
                  <c:v>6</c:v>
                </c:pt>
                <c:pt idx="7">
                  <c:v>7</c:v>
                </c:pt>
                <c:pt idx="8">
                  <c:v>9</c:v>
                </c:pt>
                <c:pt idx="9">
                  <c:v>11.23</c:v>
                </c:pt>
                <c:pt idx="10">
                  <c:v>21.23</c:v>
                </c:pt>
                <c:pt idx="11">
                  <c:v>23.33</c:v>
                </c:pt>
                <c:pt idx="12">
                  <c:v>25</c:v>
                </c:pt>
                <c:pt idx="13">
                  <c:v>27</c:v>
                </c:pt>
                <c:pt idx="14">
                  <c:v>29</c:v>
                </c:pt>
                <c:pt idx="15">
                  <c:v>30</c:v>
                </c:pt>
                <c:pt idx="16">
                  <c:v>31</c:v>
                </c:pt>
                <c:pt idx="17">
                  <c:v>32</c:v>
                </c:pt>
                <c:pt idx="18">
                  <c:v>33</c:v>
                </c:pt>
                <c:pt idx="19">
                  <c:v>34</c:v>
                </c:pt>
                <c:pt idx="20">
                  <c:v>35</c:v>
                </c:pt>
                <c:pt idx="21">
                  <c:v>36</c:v>
                </c:pt>
                <c:pt idx="22">
                  <c:v>37</c:v>
                </c:pt>
              </c:numCache>
            </c:numRef>
          </c:xVal>
          <c:yVal>
            <c:numRef>
              <c:f>'[1]cross sectional data'!$S$34:$S$56</c:f>
              <c:numCache>
                <c:formatCode>General</c:formatCode>
                <c:ptCount val="23"/>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9</c:v>
                </c:pt>
                <c:pt idx="10">
                  <c:v>9</c:v>
                </c:pt>
                <c:pt idx="11">
                  <c:v>10.4</c:v>
                </c:pt>
                <c:pt idx="12">
                  <c:v>10.467000000000001</c:v>
                </c:pt>
                <c:pt idx="13">
                  <c:v>10.577000000000002</c:v>
                </c:pt>
                <c:pt idx="14">
                  <c:v>10.707000000000001</c:v>
                </c:pt>
                <c:pt idx="15">
                  <c:v>10.767000000000001</c:v>
                </c:pt>
                <c:pt idx="16">
                  <c:v>10.797000000000001</c:v>
                </c:pt>
                <c:pt idx="17">
                  <c:v>10.807000000000002</c:v>
                </c:pt>
                <c:pt idx="18">
                  <c:v>10.867000000000001</c:v>
                </c:pt>
                <c:pt idx="19">
                  <c:v>11.097000000000001</c:v>
                </c:pt>
                <c:pt idx="20">
                  <c:v>11.3</c:v>
                </c:pt>
                <c:pt idx="21">
                  <c:v>11.830000000000002</c:v>
                </c:pt>
                <c:pt idx="22">
                  <c:v>11.97</c:v>
                </c:pt>
              </c:numCache>
            </c:numRef>
          </c:yVal>
          <c:smooth val="0"/>
          <c:extLst>
            <c:ext xmlns:c16="http://schemas.microsoft.com/office/drawing/2014/chart" uri="{C3380CC4-5D6E-409C-BE32-E72D297353CC}">
              <c16:uniqueId val="{00000001-3944-488F-8046-0440A8F175B6}"/>
            </c:ext>
          </c:extLst>
        </c:ser>
        <c:dLbls>
          <c:showLegendKey val="0"/>
          <c:showVal val="0"/>
          <c:showCatName val="0"/>
          <c:showSerName val="0"/>
          <c:showPercent val="0"/>
          <c:showBubbleSize val="0"/>
        </c:dLbls>
        <c:axId val="213776256"/>
        <c:axId val="213777792"/>
      </c:scatterChart>
      <c:valAx>
        <c:axId val="213776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7792"/>
        <c:crosses val="autoZero"/>
        <c:crossBetween val="midCat"/>
        <c:majorUnit val="4"/>
        <c:minorUnit val="1"/>
      </c:valAx>
      <c:valAx>
        <c:axId val="2137777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6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data'!$A$599:$A$622</c:f>
              <c:numCache>
                <c:formatCode>General</c:formatCode>
                <c:ptCount val="24"/>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20</c:v>
                </c:pt>
                <c:pt idx="16">
                  <c:v>21</c:v>
                </c:pt>
                <c:pt idx="17">
                  <c:v>22</c:v>
                </c:pt>
                <c:pt idx="18">
                  <c:v>23</c:v>
                </c:pt>
                <c:pt idx="19">
                  <c:v>24</c:v>
                </c:pt>
                <c:pt idx="20">
                  <c:v>28</c:v>
                </c:pt>
                <c:pt idx="21">
                  <c:v>32</c:v>
                </c:pt>
                <c:pt idx="22">
                  <c:v>34</c:v>
                </c:pt>
                <c:pt idx="23">
                  <c:v>37</c:v>
                </c:pt>
              </c:numCache>
            </c:numRef>
          </c:xVal>
          <c:yVal>
            <c:numRef>
              <c:f>'[1]cross sectional data'!$B$599:$B$622</c:f>
              <c:numCache>
                <c:formatCode>General</c:formatCode>
                <c:ptCount val="24"/>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10.402000000000006</c:v>
                </c:pt>
                <c:pt idx="10">
                  <c:v>10.382000000000007</c:v>
                </c:pt>
                <c:pt idx="11">
                  <c:v>9.9420000000000055</c:v>
                </c:pt>
                <c:pt idx="12">
                  <c:v>9.4920000000000062</c:v>
                </c:pt>
                <c:pt idx="13">
                  <c:v>9.1620000000000061</c:v>
                </c:pt>
                <c:pt idx="14">
                  <c:v>10.382000000000007</c:v>
                </c:pt>
                <c:pt idx="15">
                  <c:v>10.672000000000006</c:v>
                </c:pt>
                <c:pt idx="16">
                  <c:v>11.092000000000006</c:v>
                </c:pt>
                <c:pt idx="17">
                  <c:v>11.412000000000006</c:v>
                </c:pt>
                <c:pt idx="18">
                  <c:v>11.807000000000006</c:v>
                </c:pt>
                <c:pt idx="19">
                  <c:v>12.147000000000006</c:v>
                </c:pt>
                <c:pt idx="20">
                  <c:v>12.337000000000007</c:v>
                </c:pt>
                <c:pt idx="21">
                  <c:v>12.257000000000005</c:v>
                </c:pt>
                <c:pt idx="22">
                  <c:v>13.227000000000006</c:v>
                </c:pt>
                <c:pt idx="23">
                  <c:v>14.037000000000006</c:v>
                </c:pt>
              </c:numCache>
            </c:numRef>
          </c:yVal>
          <c:smooth val="0"/>
          <c:extLst>
            <c:ext xmlns:c16="http://schemas.microsoft.com/office/drawing/2014/chart" uri="{C3380CC4-5D6E-409C-BE32-E72D297353CC}">
              <c16:uniqueId val="{00000000-2B75-46BB-B506-AA1CE80DC389}"/>
            </c:ext>
          </c:extLst>
        </c:ser>
        <c:ser>
          <c:idx val="1"/>
          <c:order val="1"/>
          <c:xVal>
            <c:numRef>
              <c:f>'[1]cross sectional data'!$R$598:$R$614</c:f>
              <c:numCache>
                <c:formatCode>General</c:formatCode>
                <c:ptCount val="17"/>
                <c:pt idx="0">
                  <c:v>0</c:v>
                </c:pt>
                <c:pt idx="1">
                  <c:v>1</c:v>
                </c:pt>
                <c:pt idx="2">
                  <c:v>2</c:v>
                </c:pt>
                <c:pt idx="3">
                  <c:v>3</c:v>
                </c:pt>
                <c:pt idx="4">
                  <c:v>4</c:v>
                </c:pt>
                <c:pt idx="5">
                  <c:v>4.5</c:v>
                </c:pt>
                <c:pt idx="6">
                  <c:v>5</c:v>
                </c:pt>
                <c:pt idx="7">
                  <c:v>6</c:v>
                </c:pt>
                <c:pt idx="8">
                  <c:v>7</c:v>
                </c:pt>
                <c:pt idx="9">
                  <c:v>9.24</c:v>
                </c:pt>
                <c:pt idx="10">
                  <c:v>19.240000000000002</c:v>
                </c:pt>
                <c:pt idx="11">
                  <c:v>24</c:v>
                </c:pt>
                <c:pt idx="12">
                  <c:v>28</c:v>
                </c:pt>
                <c:pt idx="13">
                  <c:v>32</c:v>
                </c:pt>
                <c:pt idx="14">
                  <c:v>34</c:v>
                </c:pt>
                <c:pt idx="15">
                  <c:v>37</c:v>
                </c:pt>
              </c:numCache>
            </c:numRef>
          </c:xVal>
          <c:yVal>
            <c:numRef>
              <c:f>'[1]cross sectional data'!$S$598:$S$614</c:f>
              <c:numCache>
                <c:formatCode>General</c:formatCode>
                <c:ptCount val="17"/>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9</c:v>
                </c:pt>
                <c:pt idx="10">
                  <c:v>9</c:v>
                </c:pt>
                <c:pt idx="11">
                  <c:v>12.147000000000006</c:v>
                </c:pt>
                <c:pt idx="12">
                  <c:v>12.337000000000007</c:v>
                </c:pt>
                <c:pt idx="13">
                  <c:v>12.257000000000005</c:v>
                </c:pt>
                <c:pt idx="14">
                  <c:v>13.227000000000006</c:v>
                </c:pt>
                <c:pt idx="15">
                  <c:v>14.037000000000006</c:v>
                </c:pt>
              </c:numCache>
            </c:numRef>
          </c:yVal>
          <c:smooth val="0"/>
          <c:extLst>
            <c:ext xmlns:c16="http://schemas.microsoft.com/office/drawing/2014/chart" uri="{C3380CC4-5D6E-409C-BE32-E72D297353CC}">
              <c16:uniqueId val="{00000001-2B75-46BB-B506-AA1CE80DC389}"/>
            </c:ext>
          </c:extLst>
        </c:ser>
        <c:dLbls>
          <c:showLegendKey val="0"/>
          <c:showVal val="0"/>
          <c:showCatName val="0"/>
          <c:showSerName val="0"/>
          <c:showPercent val="0"/>
          <c:showBubbleSize val="0"/>
        </c:dLbls>
        <c:axId val="214862848"/>
        <c:axId val="214864640"/>
      </c:scatterChart>
      <c:valAx>
        <c:axId val="2148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4640"/>
        <c:crosses val="autoZero"/>
        <c:crossBetween val="midCat"/>
        <c:majorUnit val="4"/>
        <c:minorUnit val="1"/>
      </c:valAx>
      <c:valAx>
        <c:axId val="2148646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data'!$A$630:$A$652</c:f>
              <c:numCache>
                <c:formatCode>General</c:formatCode>
                <c:ptCount val="23"/>
                <c:pt idx="0">
                  <c:v>0</c:v>
                </c:pt>
                <c:pt idx="1">
                  <c:v>2</c:v>
                </c:pt>
                <c:pt idx="2">
                  <c:v>3</c:v>
                </c:pt>
                <c:pt idx="3">
                  <c:v>4</c:v>
                </c:pt>
                <c:pt idx="4">
                  <c:v>5</c:v>
                </c:pt>
                <c:pt idx="5">
                  <c:v>6</c:v>
                </c:pt>
                <c:pt idx="6">
                  <c:v>7</c:v>
                </c:pt>
                <c:pt idx="7">
                  <c:v>8</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41</c:v>
                </c:pt>
              </c:numCache>
            </c:numRef>
          </c:xVal>
          <c:yVal>
            <c:numRef>
              <c:f>'[1]cross sectional data'!$B$630:$B$652</c:f>
              <c:numCache>
                <c:formatCode>General</c:formatCode>
                <c:ptCount val="23"/>
                <c:pt idx="0">
                  <c:v>14.216000000000008</c:v>
                </c:pt>
                <c:pt idx="1">
                  <c:v>13.847000000000008</c:v>
                </c:pt>
                <c:pt idx="2">
                  <c:v>13.23200000000001</c:v>
                </c:pt>
                <c:pt idx="3">
                  <c:v>12.612000000000009</c:v>
                </c:pt>
                <c:pt idx="4">
                  <c:v>11.75200000000001</c:v>
                </c:pt>
                <c:pt idx="5">
                  <c:v>11.432000000000009</c:v>
                </c:pt>
                <c:pt idx="6">
                  <c:v>10.932000000000009</c:v>
                </c:pt>
                <c:pt idx="7">
                  <c:v>10.592000000000009</c:v>
                </c:pt>
                <c:pt idx="8">
                  <c:v>10.49200000000001</c:v>
                </c:pt>
                <c:pt idx="9">
                  <c:v>10.352000000000009</c:v>
                </c:pt>
                <c:pt idx="10">
                  <c:v>10.39200000000001</c:v>
                </c:pt>
                <c:pt idx="11">
                  <c:v>10.25200000000001</c:v>
                </c:pt>
                <c:pt idx="12">
                  <c:v>10.24200000000001</c:v>
                </c:pt>
                <c:pt idx="13">
                  <c:v>10.192000000000009</c:v>
                </c:pt>
                <c:pt idx="14">
                  <c:v>10.112000000000009</c:v>
                </c:pt>
                <c:pt idx="15">
                  <c:v>10.30200000000001</c:v>
                </c:pt>
                <c:pt idx="16">
                  <c:v>10.422000000000009</c:v>
                </c:pt>
                <c:pt idx="17">
                  <c:v>10.57200000000001</c:v>
                </c:pt>
                <c:pt idx="18">
                  <c:v>10.73200000000001</c:v>
                </c:pt>
                <c:pt idx="19">
                  <c:v>10.81200000000001</c:v>
                </c:pt>
                <c:pt idx="20">
                  <c:v>11.432000000000009</c:v>
                </c:pt>
                <c:pt idx="21">
                  <c:v>11.692000000000009</c:v>
                </c:pt>
                <c:pt idx="22">
                  <c:v>13.692000000000009</c:v>
                </c:pt>
              </c:numCache>
            </c:numRef>
          </c:yVal>
          <c:smooth val="0"/>
          <c:extLst>
            <c:ext xmlns:c16="http://schemas.microsoft.com/office/drawing/2014/chart" uri="{C3380CC4-5D6E-409C-BE32-E72D297353CC}">
              <c16:uniqueId val="{00000000-7D71-4409-8739-AD4F0BAB1076}"/>
            </c:ext>
          </c:extLst>
        </c:ser>
        <c:dLbls>
          <c:showLegendKey val="0"/>
          <c:showVal val="0"/>
          <c:showCatName val="0"/>
          <c:showSerName val="0"/>
          <c:showPercent val="0"/>
          <c:showBubbleSize val="0"/>
        </c:dLbls>
        <c:axId val="214901120"/>
        <c:axId val="214902656"/>
      </c:scatterChart>
      <c:valAx>
        <c:axId val="21490112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2656"/>
        <c:crosses val="autoZero"/>
        <c:crossBetween val="midCat"/>
        <c:majorUnit val="4"/>
        <c:minorUnit val="1"/>
      </c:valAx>
      <c:valAx>
        <c:axId val="21490265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112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data'!$A$657:$A$679</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22</c:v>
                </c:pt>
                <c:pt idx="16">
                  <c:v>23</c:v>
                </c:pt>
                <c:pt idx="17">
                  <c:v>24</c:v>
                </c:pt>
                <c:pt idx="18">
                  <c:v>25</c:v>
                </c:pt>
                <c:pt idx="19">
                  <c:v>26</c:v>
                </c:pt>
                <c:pt idx="20">
                  <c:v>27</c:v>
                </c:pt>
                <c:pt idx="21">
                  <c:v>28</c:v>
                </c:pt>
                <c:pt idx="22">
                  <c:v>29</c:v>
                </c:pt>
              </c:numCache>
            </c:numRef>
          </c:xVal>
          <c:yVal>
            <c:numRef>
              <c:f>'[1]cross sectional data'!$B$657:$B$679</c:f>
              <c:numCache>
                <c:formatCode>General</c:formatCode>
                <c:ptCount val="23"/>
                <c:pt idx="0">
                  <c:v>14.342000000000009</c:v>
                </c:pt>
                <c:pt idx="1">
                  <c:v>13.90200000000001</c:v>
                </c:pt>
                <c:pt idx="2">
                  <c:v>12.762000000000009</c:v>
                </c:pt>
                <c:pt idx="3">
                  <c:v>11.98200000000001</c:v>
                </c:pt>
                <c:pt idx="4">
                  <c:v>11.436000000000011</c:v>
                </c:pt>
                <c:pt idx="5">
                  <c:v>10.96600000000001</c:v>
                </c:pt>
                <c:pt idx="6">
                  <c:v>10.77600000000001</c:v>
                </c:pt>
                <c:pt idx="7">
                  <c:v>10.766000000000011</c:v>
                </c:pt>
                <c:pt idx="8">
                  <c:v>10.63600000000001</c:v>
                </c:pt>
                <c:pt idx="9">
                  <c:v>10.496000000000011</c:v>
                </c:pt>
                <c:pt idx="10">
                  <c:v>10.416000000000011</c:v>
                </c:pt>
                <c:pt idx="11">
                  <c:v>10.47600000000001</c:v>
                </c:pt>
                <c:pt idx="12">
                  <c:v>10.36600000000001</c:v>
                </c:pt>
                <c:pt idx="13">
                  <c:v>10.246000000000011</c:v>
                </c:pt>
                <c:pt idx="14">
                  <c:v>10.266000000000011</c:v>
                </c:pt>
                <c:pt idx="15">
                  <c:v>10.426000000000011</c:v>
                </c:pt>
                <c:pt idx="16">
                  <c:v>11.016000000000011</c:v>
                </c:pt>
                <c:pt idx="17">
                  <c:v>11.096000000000011</c:v>
                </c:pt>
                <c:pt idx="18">
                  <c:v>11.436000000000011</c:v>
                </c:pt>
                <c:pt idx="19">
                  <c:v>12.31200000000001</c:v>
                </c:pt>
                <c:pt idx="20">
                  <c:v>13.012000000000009</c:v>
                </c:pt>
                <c:pt idx="21">
                  <c:v>13.83200000000001</c:v>
                </c:pt>
                <c:pt idx="22">
                  <c:v>14.262000000000009</c:v>
                </c:pt>
              </c:numCache>
            </c:numRef>
          </c:yVal>
          <c:smooth val="0"/>
          <c:extLst>
            <c:ext xmlns:c16="http://schemas.microsoft.com/office/drawing/2014/chart" uri="{C3380CC4-5D6E-409C-BE32-E72D297353CC}">
              <c16:uniqueId val="{00000000-ACB2-44BD-BFCE-E6E183AD5F2B}"/>
            </c:ext>
          </c:extLst>
        </c:ser>
        <c:dLbls>
          <c:showLegendKey val="0"/>
          <c:showVal val="0"/>
          <c:showCatName val="0"/>
          <c:showSerName val="0"/>
          <c:showPercent val="0"/>
          <c:showBubbleSize val="0"/>
        </c:dLbls>
        <c:axId val="214939136"/>
        <c:axId val="214940672"/>
      </c:scatterChart>
      <c:valAx>
        <c:axId val="21493913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40672"/>
        <c:crosses val="autoZero"/>
        <c:crossBetween val="midCat"/>
        <c:majorUnit val="4"/>
        <c:minorUnit val="1"/>
      </c:valAx>
      <c:valAx>
        <c:axId val="2149406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3913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data'!$A$693:$A$717</c:f>
              <c:numCache>
                <c:formatCode>General</c:formatCode>
                <c:ptCount val="25"/>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26</c:v>
                </c:pt>
                <c:pt idx="21">
                  <c:v>27</c:v>
                </c:pt>
                <c:pt idx="22">
                  <c:v>28</c:v>
                </c:pt>
                <c:pt idx="23">
                  <c:v>29</c:v>
                </c:pt>
                <c:pt idx="24">
                  <c:v>30</c:v>
                </c:pt>
              </c:numCache>
            </c:numRef>
          </c:xVal>
          <c:yVal>
            <c:numRef>
              <c:f>'[1]cross sectional data'!$B$693:$B$718</c:f>
              <c:numCache>
                <c:formatCode>General</c:formatCode>
                <c:ptCount val="26"/>
                <c:pt idx="0">
                  <c:v>14.32800000000001</c:v>
                </c:pt>
                <c:pt idx="1">
                  <c:v>13.89800000000001</c:v>
                </c:pt>
                <c:pt idx="2">
                  <c:v>13.30800000000001</c:v>
                </c:pt>
                <c:pt idx="3">
                  <c:v>12.618000000000011</c:v>
                </c:pt>
                <c:pt idx="4">
                  <c:v>11.838000000000012</c:v>
                </c:pt>
                <c:pt idx="5">
                  <c:v>11.41800000000001</c:v>
                </c:pt>
                <c:pt idx="6">
                  <c:v>10.97800000000001</c:v>
                </c:pt>
                <c:pt idx="7">
                  <c:v>10.82800000000001</c:v>
                </c:pt>
                <c:pt idx="8">
                  <c:v>10.698000000000009</c:v>
                </c:pt>
                <c:pt idx="9">
                  <c:v>10.438000000000009</c:v>
                </c:pt>
                <c:pt idx="10">
                  <c:v>10.31800000000001</c:v>
                </c:pt>
                <c:pt idx="11">
                  <c:v>10.26800000000001</c:v>
                </c:pt>
                <c:pt idx="12">
                  <c:v>9.9680000000000106</c:v>
                </c:pt>
                <c:pt idx="13">
                  <c:v>10.028000000000009</c:v>
                </c:pt>
                <c:pt idx="14">
                  <c:v>10.26800000000001</c:v>
                </c:pt>
                <c:pt idx="15">
                  <c:v>10.40800000000001</c:v>
                </c:pt>
                <c:pt idx="16">
                  <c:v>10.548000000000011</c:v>
                </c:pt>
                <c:pt idx="17">
                  <c:v>10.64800000000001</c:v>
                </c:pt>
                <c:pt idx="18">
                  <c:v>10.92800000000001</c:v>
                </c:pt>
                <c:pt idx="19">
                  <c:v>11.41800000000001</c:v>
                </c:pt>
                <c:pt idx="20">
                  <c:v>11.698000000000011</c:v>
                </c:pt>
                <c:pt idx="21">
                  <c:v>11.72800000000001</c:v>
                </c:pt>
                <c:pt idx="22">
                  <c:v>12.06800000000001</c:v>
                </c:pt>
                <c:pt idx="23">
                  <c:v>12.98800000000001</c:v>
                </c:pt>
                <c:pt idx="24">
                  <c:v>13.788000000000011</c:v>
                </c:pt>
              </c:numCache>
            </c:numRef>
          </c:yVal>
          <c:smooth val="0"/>
          <c:extLst>
            <c:ext xmlns:c16="http://schemas.microsoft.com/office/drawing/2014/chart" uri="{C3380CC4-5D6E-409C-BE32-E72D297353CC}">
              <c16:uniqueId val="{00000000-B8B5-4D9E-999B-FBB569B7CA7F}"/>
            </c:ext>
          </c:extLst>
        </c:ser>
        <c:dLbls>
          <c:showLegendKey val="0"/>
          <c:showVal val="0"/>
          <c:showCatName val="0"/>
          <c:showSerName val="0"/>
          <c:showPercent val="0"/>
          <c:showBubbleSize val="0"/>
        </c:dLbls>
        <c:axId val="214959616"/>
        <c:axId val="214961152"/>
      </c:scatterChart>
      <c:valAx>
        <c:axId val="21495961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61152"/>
        <c:crosses val="autoZero"/>
        <c:crossBetween val="midCat"/>
        <c:majorUnit val="4"/>
        <c:minorUnit val="1"/>
      </c:valAx>
      <c:valAx>
        <c:axId val="214961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5961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data'!$A$723:$A$752</c:f>
              <c:numCache>
                <c:formatCode>General</c:formatCode>
                <c:ptCount val="30"/>
                <c:pt idx="0">
                  <c:v>0</c:v>
                </c:pt>
                <c:pt idx="1">
                  <c:v>2</c:v>
                </c:pt>
                <c:pt idx="2">
                  <c:v>3</c:v>
                </c:pt>
                <c:pt idx="3">
                  <c:v>5</c:v>
                </c:pt>
                <c:pt idx="4">
                  <c:v>6</c:v>
                </c:pt>
                <c:pt idx="5">
                  <c:v>7</c:v>
                </c:pt>
                <c:pt idx="6">
                  <c:v>8</c:v>
                </c:pt>
                <c:pt idx="7">
                  <c:v>9</c:v>
                </c:pt>
                <c:pt idx="8">
                  <c:v>11</c:v>
                </c:pt>
                <c:pt idx="9">
                  <c:v>13</c:v>
                </c:pt>
                <c:pt idx="10">
                  <c:v>15</c:v>
                </c:pt>
                <c:pt idx="11">
                  <c:v>17</c:v>
                </c:pt>
                <c:pt idx="12">
                  <c:v>19</c:v>
                </c:pt>
                <c:pt idx="13">
                  <c:v>21</c:v>
                </c:pt>
                <c:pt idx="14">
                  <c:v>23</c:v>
                </c:pt>
                <c:pt idx="15">
                  <c:v>25</c:v>
                </c:pt>
                <c:pt idx="16">
                  <c:v>27</c:v>
                </c:pt>
                <c:pt idx="17">
                  <c:v>29</c:v>
                </c:pt>
                <c:pt idx="18">
                  <c:v>31</c:v>
                </c:pt>
                <c:pt idx="19">
                  <c:v>33</c:v>
                </c:pt>
                <c:pt idx="20">
                  <c:v>35</c:v>
                </c:pt>
                <c:pt idx="21">
                  <c:v>36</c:v>
                </c:pt>
                <c:pt idx="22">
                  <c:v>37</c:v>
                </c:pt>
                <c:pt idx="23">
                  <c:v>38</c:v>
                </c:pt>
                <c:pt idx="24">
                  <c:v>39</c:v>
                </c:pt>
                <c:pt idx="25">
                  <c:v>40</c:v>
                </c:pt>
                <c:pt idx="26">
                  <c:v>41</c:v>
                </c:pt>
                <c:pt idx="27">
                  <c:v>42</c:v>
                </c:pt>
                <c:pt idx="28">
                  <c:v>43</c:v>
                </c:pt>
                <c:pt idx="29">
                  <c:v>44</c:v>
                </c:pt>
              </c:numCache>
            </c:numRef>
          </c:xVal>
          <c:yVal>
            <c:numRef>
              <c:f>'[1]cross sectional data'!$B$723:$B$752</c:f>
              <c:numCache>
                <c:formatCode>General</c:formatCode>
                <c:ptCount val="30"/>
                <c:pt idx="0">
                  <c:v>14.893000000000011</c:v>
                </c:pt>
                <c:pt idx="1">
                  <c:v>14.233000000000013</c:v>
                </c:pt>
                <c:pt idx="2">
                  <c:v>13.613000000000012</c:v>
                </c:pt>
                <c:pt idx="3">
                  <c:v>12.473000000000013</c:v>
                </c:pt>
                <c:pt idx="4">
                  <c:v>11.453000000000014</c:v>
                </c:pt>
                <c:pt idx="5">
                  <c:v>11.233000000000013</c:v>
                </c:pt>
                <c:pt idx="6">
                  <c:v>10.973000000000013</c:v>
                </c:pt>
                <c:pt idx="7">
                  <c:v>10.983000000000013</c:v>
                </c:pt>
                <c:pt idx="8">
                  <c:v>10.933000000000014</c:v>
                </c:pt>
                <c:pt idx="9">
                  <c:v>10.883000000000013</c:v>
                </c:pt>
                <c:pt idx="10">
                  <c:v>11.013000000000014</c:v>
                </c:pt>
                <c:pt idx="11">
                  <c:v>11.043000000000013</c:v>
                </c:pt>
                <c:pt idx="12">
                  <c:v>11.053000000000013</c:v>
                </c:pt>
                <c:pt idx="13">
                  <c:v>10.973000000000013</c:v>
                </c:pt>
                <c:pt idx="14">
                  <c:v>10.963000000000013</c:v>
                </c:pt>
                <c:pt idx="15">
                  <c:v>10.893000000000013</c:v>
                </c:pt>
                <c:pt idx="16">
                  <c:v>10.803000000000013</c:v>
                </c:pt>
                <c:pt idx="17">
                  <c:v>10.773000000000014</c:v>
                </c:pt>
                <c:pt idx="18">
                  <c:v>10.833000000000014</c:v>
                </c:pt>
                <c:pt idx="19">
                  <c:v>10.923000000000014</c:v>
                </c:pt>
                <c:pt idx="20">
                  <c:v>10.913000000000014</c:v>
                </c:pt>
                <c:pt idx="21">
                  <c:v>10.973000000000013</c:v>
                </c:pt>
                <c:pt idx="22">
                  <c:v>11.023000000000014</c:v>
                </c:pt>
                <c:pt idx="23">
                  <c:v>11.053000000000013</c:v>
                </c:pt>
                <c:pt idx="24">
                  <c:v>11.053000000000013</c:v>
                </c:pt>
                <c:pt idx="25">
                  <c:v>11.457000000000011</c:v>
                </c:pt>
                <c:pt idx="26">
                  <c:v>11.063000000000013</c:v>
                </c:pt>
                <c:pt idx="27">
                  <c:v>12.483000000000013</c:v>
                </c:pt>
                <c:pt idx="28">
                  <c:v>12.083000000000013</c:v>
                </c:pt>
                <c:pt idx="29">
                  <c:v>12.843000000000012</c:v>
                </c:pt>
              </c:numCache>
            </c:numRef>
          </c:yVal>
          <c:smooth val="0"/>
          <c:extLst>
            <c:ext xmlns:c16="http://schemas.microsoft.com/office/drawing/2014/chart" uri="{C3380CC4-5D6E-409C-BE32-E72D297353CC}">
              <c16:uniqueId val="{00000000-92F0-4531-A395-0F8DDBD5F35E}"/>
            </c:ext>
          </c:extLst>
        </c:ser>
        <c:dLbls>
          <c:showLegendKey val="0"/>
          <c:showVal val="0"/>
          <c:showCatName val="0"/>
          <c:showSerName val="0"/>
          <c:showPercent val="0"/>
          <c:showBubbleSize val="0"/>
        </c:dLbls>
        <c:axId val="214989056"/>
        <c:axId val="214999040"/>
      </c:scatterChart>
      <c:valAx>
        <c:axId val="2149890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99040"/>
        <c:crosses val="autoZero"/>
        <c:crossBetween val="midCat"/>
        <c:majorUnit val="4"/>
        <c:minorUnit val="1"/>
      </c:valAx>
      <c:valAx>
        <c:axId val="2149990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890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data'!$A$64:$A$85</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numCache>
            </c:numRef>
          </c:xVal>
          <c:yVal>
            <c:numRef>
              <c:f>'[1]cross sectional data'!$B$64:$B$85</c:f>
              <c:numCache>
                <c:formatCode>General</c:formatCode>
                <c:ptCount val="22"/>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10.433000000000002</c:v>
                </c:pt>
                <c:pt idx="9">
                  <c:v>10.423000000000002</c:v>
                </c:pt>
                <c:pt idx="10">
                  <c:v>10.393000000000001</c:v>
                </c:pt>
                <c:pt idx="11">
                  <c:v>10.393000000000001</c:v>
                </c:pt>
                <c:pt idx="12">
                  <c:v>10.413000000000002</c:v>
                </c:pt>
                <c:pt idx="13">
                  <c:v>10.393000000000001</c:v>
                </c:pt>
                <c:pt idx="14">
                  <c:v>10.423000000000002</c:v>
                </c:pt>
                <c:pt idx="15">
                  <c:v>10.463000000000001</c:v>
                </c:pt>
                <c:pt idx="16">
                  <c:v>10.633000000000001</c:v>
                </c:pt>
                <c:pt idx="17">
                  <c:v>11.103000000000002</c:v>
                </c:pt>
                <c:pt idx="18">
                  <c:v>11.447000000000003</c:v>
                </c:pt>
                <c:pt idx="19">
                  <c:v>11.907000000000004</c:v>
                </c:pt>
                <c:pt idx="20">
                  <c:v>12.147000000000002</c:v>
                </c:pt>
                <c:pt idx="21">
                  <c:v>12.077000000000002</c:v>
                </c:pt>
              </c:numCache>
            </c:numRef>
          </c:yVal>
          <c:smooth val="0"/>
          <c:extLst>
            <c:ext xmlns:c16="http://schemas.microsoft.com/office/drawing/2014/chart" uri="{C3380CC4-5D6E-409C-BE32-E72D297353CC}">
              <c16:uniqueId val="{00000000-FCB9-4DC1-8B2A-4F6928C64913}"/>
            </c:ext>
          </c:extLst>
        </c:ser>
        <c:ser>
          <c:idx val="1"/>
          <c:order val="1"/>
          <c:xVal>
            <c:numRef>
              <c:f>'[1]cross sectional data'!$R$65:$R$82</c:f>
              <c:numCache>
                <c:formatCode>General</c:formatCode>
                <c:ptCount val="18"/>
                <c:pt idx="0">
                  <c:v>0</c:v>
                </c:pt>
                <c:pt idx="1">
                  <c:v>1</c:v>
                </c:pt>
                <c:pt idx="2">
                  <c:v>2</c:v>
                </c:pt>
                <c:pt idx="3">
                  <c:v>3</c:v>
                </c:pt>
                <c:pt idx="4">
                  <c:v>4</c:v>
                </c:pt>
                <c:pt idx="5">
                  <c:v>5</c:v>
                </c:pt>
                <c:pt idx="6">
                  <c:v>6</c:v>
                </c:pt>
                <c:pt idx="7">
                  <c:v>7</c:v>
                </c:pt>
                <c:pt idx="8">
                  <c:v>9.25</c:v>
                </c:pt>
                <c:pt idx="9">
                  <c:v>19.25</c:v>
                </c:pt>
                <c:pt idx="10">
                  <c:v>21.38</c:v>
                </c:pt>
                <c:pt idx="11">
                  <c:v>23</c:v>
                </c:pt>
                <c:pt idx="12">
                  <c:v>24</c:v>
                </c:pt>
                <c:pt idx="13">
                  <c:v>25</c:v>
                </c:pt>
                <c:pt idx="14">
                  <c:v>26</c:v>
                </c:pt>
                <c:pt idx="15">
                  <c:v>27</c:v>
                </c:pt>
                <c:pt idx="16">
                  <c:v>28</c:v>
                </c:pt>
                <c:pt idx="17">
                  <c:v>29</c:v>
                </c:pt>
              </c:numCache>
            </c:numRef>
          </c:xVal>
          <c:yVal>
            <c:numRef>
              <c:f>'[1]cross sectional data'!$S$65:$S$82</c:f>
              <c:numCache>
                <c:formatCode>General</c:formatCode>
                <c:ptCount val="18"/>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9</c:v>
                </c:pt>
                <c:pt idx="9">
                  <c:v>9</c:v>
                </c:pt>
                <c:pt idx="10">
                  <c:v>10.42</c:v>
                </c:pt>
                <c:pt idx="11">
                  <c:v>10.463000000000001</c:v>
                </c:pt>
                <c:pt idx="12">
                  <c:v>10.633000000000001</c:v>
                </c:pt>
                <c:pt idx="13">
                  <c:v>11.103000000000002</c:v>
                </c:pt>
                <c:pt idx="14">
                  <c:v>11.447000000000003</c:v>
                </c:pt>
                <c:pt idx="15">
                  <c:v>11.907000000000004</c:v>
                </c:pt>
                <c:pt idx="16">
                  <c:v>12.147000000000002</c:v>
                </c:pt>
                <c:pt idx="17">
                  <c:v>12.077000000000002</c:v>
                </c:pt>
              </c:numCache>
            </c:numRef>
          </c:yVal>
          <c:smooth val="0"/>
          <c:extLst>
            <c:ext xmlns:c16="http://schemas.microsoft.com/office/drawing/2014/chart" uri="{C3380CC4-5D6E-409C-BE32-E72D297353CC}">
              <c16:uniqueId val="{00000001-FCB9-4DC1-8B2A-4F6928C64913}"/>
            </c:ext>
          </c:extLst>
        </c:ser>
        <c:dLbls>
          <c:showLegendKey val="0"/>
          <c:showVal val="0"/>
          <c:showCatName val="0"/>
          <c:showSerName val="0"/>
          <c:showPercent val="0"/>
          <c:showBubbleSize val="0"/>
        </c:dLbls>
        <c:axId val="213619456"/>
        <c:axId val="213620992"/>
      </c:scatterChart>
      <c:valAx>
        <c:axId val="2136194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20992"/>
        <c:crosses val="autoZero"/>
        <c:crossBetween val="midCat"/>
        <c:majorUnit val="4"/>
        <c:minorUnit val="1"/>
      </c:valAx>
      <c:valAx>
        <c:axId val="2136209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194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data'!$A$90:$A$112</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pt idx="22">
                  <c:v>30</c:v>
                </c:pt>
              </c:numCache>
            </c:numRef>
          </c:xVal>
          <c:yVal>
            <c:numRef>
              <c:f>'[1]cross sectional data'!$B$90:$B$112</c:f>
              <c:numCache>
                <c:formatCode>General</c:formatCode>
                <c:ptCount val="23"/>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10.552000000000003</c:v>
                </c:pt>
                <c:pt idx="10">
                  <c:v>10.522000000000004</c:v>
                </c:pt>
                <c:pt idx="11">
                  <c:v>10.522000000000004</c:v>
                </c:pt>
                <c:pt idx="12">
                  <c:v>10.522000000000004</c:v>
                </c:pt>
                <c:pt idx="13">
                  <c:v>10.482000000000003</c:v>
                </c:pt>
                <c:pt idx="14">
                  <c:v>10.432000000000004</c:v>
                </c:pt>
                <c:pt idx="15">
                  <c:v>10.322000000000003</c:v>
                </c:pt>
                <c:pt idx="16">
                  <c:v>10.332000000000004</c:v>
                </c:pt>
                <c:pt idx="17">
                  <c:v>10.562000000000003</c:v>
                </c:pt>
                <c:pt idx="18">
                  <c:v>10.642000000000003</c:v>
                </c:pt>
                <c:pt idx="19">
                  <c:v>11.112000000000004</c:v>
                </c:pt>
                <c:pt idx="20">
                  <c:v>11.546000000000003</c:v>
                </c:pt>
                <c:pt idx="21">
                  <c:v>11.966000000000005</c:v>
                </c:pt>
                <c:pt idx="22">
                  <c:v>12.076000000000004</c:v>
                </c:pt>
              </c:numCache>
            </c:numRef>
          </c:yVal>
          <c:smooth val="0"/>
          <c:extLst>
            <c:ext xmlns:c16="http://schemas.microsoft.com/office/drawing/2014/chart" uri="{C3380CC4-5D6E-409C-BE32-E72D297353CC}">
              <c16:uniqueId val="{00000000-7052-4B46-BDC5-53A7B6CC18EA}"/>
            </c:ext>
          </c:extLst>
        </c:ser>
        <c:ser>
          <c:idx val="1"/>
          <c:order val="1"/>
          <c:xVal>
            <c:numRef>
              <c:f>'[1]cross sectional data'!$R$89:$R$108</c:f>
              <c:numCache>
                <c:formatCode>General</c:formatCode>
                <c:ptCount val="20"/>
                <c:pt idx="0">
                  <c:v>0</c:v>
                </c:pt>
                <c:pt idx="1">
                  <c:v>1</c:v>
                </c:pt>
                <c:pt idx="2">
                  <c:v>2</c:v>
                </c:pt>
                <c:pt idx="3">
                  <c:v>3</c:v>
                </c:pt>
                <c:pt idx="4">
                  <c:v>4</c:v>
                </c:pt>
                <c:pt idx="5">
                  <c:v>5</c:v>
                </c:pt>
                <c:pt idx="6">
                  <c:v>6</c:v>
                </c:pt>
                <c:pt idx="7">
                  <c:v>7</c:v>
                </c:pt>
                <c:pt idx="8">
                  <c:v>8</c:v>
                </c:pt>
                <c:pt idx="9">
                  <c:v>10.25</c:v>
                </c:pt>
                <c:pt idx="10">
                  <c:v>20.25</c:v>
                </c:pt>
                <c:pt idx="11">
                  <c:v>22.35</c:v>
                </c:pt>
                <c:pt idx="12">
                  <c:v>23</c:v>
                </c:pt>
                <c:pt idx="13">
                  <c:v>24</c:v>
                </c:pt>
                <c:pt idx="14">
                  <c:v>25</c:v>
                </c:pt>
                <c:pt idx="15">
                  <c:v>26</c:v>
                </c:pt>
                <c:pt idx="16">
                  <c:v>27</c:v>
                </c:pt>
                <c:pt idx="17">
                  <c:v>28</c:v>
                </c:pt>
                <c:pt idx="18">
                  <c:v>29</c:v>
                </c:pt>
                <c:pt idx="19">
                  <c:v>30</c:v>
                </c:pt>
              </c:numCache>
            </c:numRef>
          </c:xVal>
          <c:yVal>
            <c:numRef>
              <c:f>'[1]cross sectional data'!$S$89:$S$108</c:f>
              <c:numCache>
                <c:formatCode>General</c:formatCode>
                <c:ptCount val="20"/>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9</c:v>
                </c:pt>
                <c:pt idx="10">
                  <c:v>9</c:v>
                </c:pt>
                <c:pt idx="11">
                  <c:v>10.4</c:v>
                </c:pt>
                <c:pt idx="12">
                  <c:v>10.322000000000003</c:v>
                </c:pt>
                <c:pt idx="13">
                  <c:v>10.332000000000004</c:v>
                </c:pt>
                <c:pt idx="14">
                  <c:v>10.562000000000003</c:v>
                </c:pt>
                <c:pt idx="15">
                  <c:v>10.642000000000003</c:v>
                </c:pt>
                <c:pt idx="16">
                  <c:v>11.112000000000004</c:v>
                </c:pt>
                <c:pt idx="17">
                  <c:v>11.546000000000003</c:v>
                </c:pt>
                <c:pt idx="18">
                  <c:v>11.966000000000005</c:v>
                </c:pt>
                <c:pt idx="19">
                  <c:v>12.076000000000004</c:v>
                </c:pt>
              </c:numCache>
            </c:numRef>
          </c:yVal>
          <c:smooth val="0"/>
          <c:extLst>
            <c:ext xmlns:c16="http://schemas.microsoft.com/office/drawing/2014/chart" uri="{C3380CC4-5D6E-409C-BE32-E72D297353CC}">
              <c16:uniqueId val="{00000001-7052-4B46-BDC5-53A7B6CC18EA}"/>
            </c:ext>
          </c:extLst>
        </c:ser>
        <c:dLbls>
          <c:showLegendKey val="0"/>
          <c:showVal val="0"/>
          <c:showCatName val="0"/>
          <c:showSerName val="0"/>
          <c:showPercent val="0"/>
          <c:showBubbleSize val="0"/>
        </c:dLbls>
        <c:axId val="214125184"/>
        <c:axId val="214131072"/>
      </c:scatterChart>
      <c:valAx>
        <c:axId val="21412518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31072"/>
        <c:crosses val="autoZero"/>
        <c:crossBetween val="midCat"/>
        <c:majorUnit val="4"/>
        <c:minorUnit val="1"/>
      </c:valAx>
      <c:valAx>
        <c:axId val="2141310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2518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data'!$A$126:$A$153</c:f>
              <c:numCache>
                <c:formatCode>General</c:formatCode>
                <c:ptCount val="28"/>
                <c:pt idx="0">
                  <c:v>0</c:v>
                </c:pt>
                <c:pt idx="1">
                  <c:v>1</c:v>
                </c:pt>
                <c:pt idx="2">
                  <c:v>2</c:v>
                </c:pt>
                <c:pt idx="3">
                  <c:v>3</c:v>
                </c:pt>
                <c:pt idx="4">
                  <c:v>4</c:v>
                </c:pt>
                <c:pt idx="5">
                  <c:v>5</c:v>
                </c:pt>
                <c:pt idx="6">
                  <c:v>5</c:v>
                </c:pt>
                <c:pt idx="7">
                  <c:v>6</c:v>
                </c:pt>
                <c:pt idx="8">
                  <c:v>7</c:v>
                </c:pt>
                <c:pt idx="9">
                  <c:v>8</c:v>
                </c:pt>
                <c:pt idx="10">
                  <c:v>9</c:v>
                </c:pt>
                <c:pt idx="11">
                  <c:v>11</c:v>
                </c:pt>
                <c:pt idx="12">
                  <c:v>13</c:v>
                </c:pt>
                <c:pt idx="13">
                  <c:v>15</c:v>
                </c:pt>
                <c:pt idx="14">
                  <c:v>17</c:v>
                </c:pt>
                <c:pt idx="15">
                  <c:v>19</c:v>
                </c:pt>
                <c:pt idx="16">
                  <c:v>21</c:v>
                </c:pt>
                <c:pt idx="17">
                  <c:v>23</c:v>
                </c:pt>
                <c:pt idx="18">
                  <c:v>25</c:v>
                </c:pt>
                <c:pt idx="19">
                  <c:v>27</c:v>
                </c:pt>
                <c:pt idx="20">
                  <c:v>29</c:v>
                </c:pt>
                <c:pt idx="21">
                  <c:v>31</c:v>
                </c:pt>
                <c:pt idx="22">
                  <c:v>32</c:v>
                </c:pt>
                <c:pt idx="23">
                  <c:v>33</c:v>
                </c:pt>
                <c:pt idx="24">
                  <c:v>34</c:v>
                </c:pt>
                <c:pt idx="25">
                  <c:v>35</c:v>
                </c:pt>
                <c:pt idx="26">
                  <c:v>36</c:v>
                </c:pt>
                <c:pt idx="27">
                  <c:v>38</c:v>
                </c:pt>
              </c:numCache>
            </c:numRef>
          </c:xVal>
          <c:yVal>
            <c:numRef>
              <c:f>'[1]cross sectional data'!$B$126:$B$153</c:f>
              <c:numCache>
                <c:formatCode>General</c:formatCode>
                <c:ptCount val="28"/>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10.516000000000004</c:v>
                </c:pt>
                <c:pt idx="12">
                  <c:v>10.596000000000004</c:v>
                </c:pt>
                <c:pt idx="13">
                  <c:v>10.556000000000003</c:v>
                </c:pt>
                <c:pt idx="14">
                  <c:v>10.416000000000004</c:v>
                </c:pt>
                <c:pt idx="15">
                  <c:v>10.526000000000003</c:v>
                </c:pt>
                <c:pt idx="16">
                  <c:v>10.506000000000004</c:v>
                </c:pt>
                <c:pt idx="17">
                  <c:v>10.566000000000003</c:v>
                </c:pt>
                <c:pt idx="18">
                  <c:v>10.546000000000003</c:v>
                </c:pt>
                <c:pt idx="19">
                  <c:v>10.596000000000004</c:v>
                </c:pt>
                <c:pt idx="20">
                  <c:v>10.586000000000002</c:v>
                </c:pt>
                <c:pt idx="21">
                  <c:v>10.616000000000003</c:v>
                </c:pt>
                <c:pt idx="22">
                  <c:v>10.606000000000003</c:v>
                </c:pt>
                <c:pt idx="23">
                  <c:v>10.676000000000004</c:v>
                </c:pt>
                <c:pt idx="24">
                  <c:v>11.126000000000003</c:v>
                </c:pt>
                <c:pt idx="25">
                  <c:v>11.485000000000003</c:v>
                </c:pt>
                <c:pt idx="26">
                  <c:v>11.645000000000003</c:v>
                </c:pt>
                <c:pt idx="27">
                  <c:v>11.645000000000003</c:v>
                </c:pt>
              </c:numCache>
            </c:numRef>
          </c:yVal>
          <c:smooth val="0"/>
          <c:extLst>
            <c:ext xmlns:c16="http://schemas.microsoft.com/office/drawing/2014/chart" uri="{C3380CC4-5D6E-409C-BE32-E72D297353CC}">
              <c16:uniqueId val="{00000000-24DF-4917-814F-DE6D2A2B4CF0}"/>
            </c:ext>
          </c:extLst>
        </c:ser>
        <c:ser>
          <c:idx val="1"/>
          <c:order val="1"/>
          <c:xVal>
            <c:numRef>
              <c:f>'[1]cross sectional data'!$R$125:$R$148</c:f>
              <c:numCache>
                <c:formatCode>General</c:formatCode>
                <c:ptCount val="24"/>
                <c:pt idx="0">
                  <c:v>0</c:v>
                </c:pt>
                <c:pt idx="1">
                  <c:v>1</c:v>
                </c:pt>
                <c:pt idx="2">
                  <c:v>2</c:v>
                </c:pt>
                <c:pt idx="3">
                  <c:v>3</c:v>
                </c:pt>
                <c:pt idx="4">
                  <c:v>4</c:v>
                </c:pt>
                <c:pt idx="5">
                  <c:v>5</c:v>
                </c:pt>
                <c:pt idx="6">
                  <c:v>5</c:v>
                </c:pt>
                <c:pt idx="7">
                  <c:v>6</c:v>
                </c:pt>
                <c:pt idx="8">
                  <c:v>7</c:v>
                </c:pt>
                <c:pt idx="9">
                  <c:v>8</c:v>
                </c:pt>
                <c:pt idx="10">
                  <c:v>9</c:v>
                </c:pt>
                <c:pt idx="11">
                  <c:v>11</c:v>
                </c:pt>
                <c:pt idx="12">
                  <c:v>13.28</c:v>
                </c:pt>
                <c:pt idx="13">
                  <c:v>23.28</c:v>
                </c:pt>
                <c:pt idx="14">
                  <c:v>25.61</c:v>
                </c:pt>
                <c:pt idx="15">
                  <c:v>27</c:v>
                </c:pt>
                <c:pt idx="16">
                  <c:v>29</c:v>
                </c:pt>
                <c:pt idx="17">
                  <c:v>31</c:v>
                </c:pt>
                <c:pt idx="18">
                  <c:v>32</c:v>
                </c:pt>
                <c:pt idx="19">
                  <c:v>33</c:v>
                </c:pt>
                <c:pt idx="20">
                  <c:v>34</c:v>
                </c:pt>
                <c:pt idx="21">
                  <c:v>35</c:v>
                </c:pt>
                <c:pt idx="22">
                  <c:v>36</c:v>
                </c:pt>
                <c:pt idx="23">
                  <c:v>38</c:v>
                </c:pt>
              </c:numCache>
            </c:numRef>
          </c:xVal>
          <c:yVal>
            <c:numRef>
              <c:f>'[1]cross sectional data'!$S$125:$S$148</c:f>
              <c:numCache>
                <c:formatCode>General</c:formatCode>
                <c:ptCount val="24"/>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10.52</c:v>
                </c:pt>
                <c:pt idx="12">
                  <c:v>9</c:v>
                </c:pt>
                <c:pt idx="13">
                  <c:v>9</c:v>
                </c:pt>
                <c:pt idx="14">
                  <c:v>10.55</c:v>
                </c:pt>
                <c:pt idx="15">
                  <c:v>10.596000000000004</c:v>
                </c:pt>
                <c:pt idx="16">
                  <c:v>10.586000000000002</c:v>
                </c:pt>
                <c:pt idx="17">
                  <c:v>10.616000000000003</c:v>
                </c:pt>
                <c:pt idx="18">
                  <c:v>10.606000000000003</c:v>
                </c:pt>
                <c:pt idx="19">
                  <c:v>10.676000000000004</c:v>
                </c:pt>
                <c:pt idx="20">
                  <c:v>11.126000000000003</c:v>
                </c:pt>
                <c:pt idx="21">
                  <c:v>11.485000000000003</c:v>
                </c:pt>
                <c:pt idx="22">
                  <c:v>11.645000000000003</c:v>
                </c:pt>
                <c:pt idx="23">
                  <c:v>11.645000000000003</c:v>
                </c:pt>
              </c:numCache>
            </c:numRef>
          </c:yVal>
          <c:smooth val="0"/>
          <c:extLst>
            <c:ext xmlns:c16="http://schemas.microsoft.com/office/drawing/2014/chart" uri="{C3380CC4-5D6E-409C-BE32-E72D297353CC}">
              <c16:uniqueId val="{00000001-24DF-4917-814F-DE6D2A2B4CF0}"/>
            </c:ext>
          </c:extLst>
        </c:ser>
        <c:dLbls>
          <c:showLegendKey val="0"/>
          <c:showVal val="0"/>
          <c:showCatName val="0"/>
          <c:showSerName val="0"/>
          <c:showPercent val="0"/>
          <c:showBubbleSize val="0"/>
        </c:dLbls>
        <c:axId val="214167552"/>
        <c:axId val="214169088"/>
      </c:scatterChart>
      <c:valAx>
        <c:axId val="21416755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9088"/>
        <c:crosses val="autoZero"/>
        <c:crossBetween val="midCat"/>
        <c:majorUnit val="4"/>
        <c:minorUnit val="1"/>
      </c:valAx>
      <c:valAx>
        <c:axId val="21416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755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data'!$A$158:$A$182</c:f>
              <c:numCache>
                <c:formatCode>General</c:formatCode>
                <c:ptCount val="25"/>
                <c:pt idx="0">
                  <c:v>0</c:v>
                </c:pt>
                <c:pt idx="1">
                  <c:v>1</c:v>
                </c:pt>
                <c:pt idx="2">
                  <c:v>2</c:v>
                </c:pt>
                <c:pt idx="3">
                  <c:v>3</c:v>
                </c:pt>
                <c:pt idx="4">
                  <c:v>4</c:v>
                </c:pt>
                <c:pt idx="5">
                  <c:v>4.5</c:v>
                </c:pt>
                <c:pt idx="6">
                  <c:v>5</c:v>
                </c:pt>
                <c:pt idx="7">
                  <c:v>6</c:v>
                </c:pt>
                <c:pt idx="8">
                  <c:v>7</c:v>
                </c:pt>
                <c:pt idx="9">
                  <c:v>8</c:v>
                </c:pt>
                <c:pt idx="10">
                  <c:v>11</c:v>
                </c:pt>
                <c:pt idx="11">
                  <c:v>12</c:v>
                </c:pt>
                <c:pt idx="12">
                  <c:v>14</c:v>
                </c:pt>
                <c:pt idx="13">
                  <c:v>16</c:v>
                </c:pt>
                <c:pt idx="14">
                  <c:v>18</c:v>
                </c:pt>
                <c:pt idx="15">
                  <c:v>20</c:v>
                </c:pt>
                <c:pt idx="16">
                  <c:v>22</c:v>
                </c:pt>
                <c:pt idx="17">
                  <c:v>23</c:v>
                </c:pt>
                <c:pt idx="18">
                  <c:v>24</c:v>
                </c:pt>
                <c:pt idx="19">
                  <c:v>25</c:v>
                </c:pt>
                <c:pt idx="20">
                  <c:v>26</c:v>
                </c:pt>
                <c:pt idx="21">
                  <c:v>27</c:v>
                </c:pt>
                <c:pt idx="22">
                  <c:v>28</c:v>
                </c:pt>
                <c:pt idx="23">
                  <c:v>29</c:v>
                </c:pt>
                <c:pt idx="24">
                  <c:v>31</c:v>
                </c:pt>
              </c:numCache>
            </c:numRef>
          </c:xVal>
          <c:yVal>
            <c:numRef>
              <c:f>'[1]cross sectional data'!$B$158:$B$182</c:f>
              <c:numCache>
                <c:formatCode>General</c:formatCode>
                <c:ptCount val="25"/>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10.604000000000005</c:v>
                </c:pt>
                <c:pt idx="10">
                  <c:v>10.684000000000005</c:v>
                </c:pt>
                <c:pt idx="11">
                  <c:v>10.614000000000004</c:v>
                </c:pt>
                <c:pt idx="12">
                  <c:v>10.564000000000004</c:v>
                </c:pt>
                <c:pt idx="13">
                  <c:v>10.524000000000004</c:v>
                </c:pt>
                <c:pt idx="14">
                  <c:v>10.584000000000003</c:v>
                </c:pt>
                <c:pt idx="15">
                  <c:v>10.564000000000004</c:v>
                </c:pt>
                <c:pt idx="16">
                  <c:v>10.544000000000004</c:v>
                </c:pt>
                <c:pt idx="17">
                  <c:v>10.574000000000003</c:v>
                </c:pt>
                <c:pt idx="18">
                  <c:v>10.584000000000003</c:v>
                </c:pt>
                <c:pt idx="19">
                  <c:v>10.694000000000004</c:v>
                </c:pt>
                <c:pt idx="20">
                  <c:v>11.134000000000004</c:v>
                </c:pt>
                <c:pt idx="21">
                  <c:v>11.847</c:v>
                </c:pt>
                <c:pt idx="22">
                  <c:v>11.787000000000003</c:v>
                </c:pt>
                <c:pt idx="23">
                  <c:v>11.807000000000004</c:v>
                </c:pt>
                <c:pt idx="24">
                  <c:v>11.807000000000004</c:v>
                </c:pt>
              </c:numCache>
            </c:numRef>
          </c:yVal>
          <c:smooth val="0"/>
          <c:extLst>
            <c:ext xmlns:c16="http://schemas.microsoft.com/office/drawing/2014/chart" uri="{C3380CC4-5D6E-409C-BE32-E72D297353CC}">
              <c16:uniqueId val="{00000000-93E0-4738-B450-7190AD4ECA39}"/>
            </c:ext>
          </c:extLst>
        </c:ser>
        <c:ser>
          <c:idx val="1"/>
          <c:order val="1"/>
          <c:xVal>
            <c:numRef>
              <c:f>'[1]cross sectional data'!$R$157:$R$177</c:f>
              <c:numCache>
                <c:formatCode>General</c:formatCode>
                <c:ptCount val="21"/>
                <c:pt idx="0">
                  <c:v>0</c:v>
                </c:pt>
                <c:pt idx="1">
                  <c:v>1</c:v>
                </c:pt>
                <c:pt idx="2">
                  <c:v>2</c:v>
                </c:pt>
                <c:pt idx="3">
                  <c:v>3</c:v>
                </c:pt>
                <c:pt idx="4">
                  <c:v>4</c:v>
                </c:pt>
                <c:pt idx="5">
                  <c:v>4.5</c:v>
                </c:pt>
                <c:pt idx="6">
                  <c:v>5</c:v>
                </c:pt>
                <c:pt idx="7">
                  <c:v>6</c:v>
                </c:pt>
                <c:pt idx="8">
                  <c:v>7</c:v>
                </c:pt>
                <c:pt idx="9">
                  <c:v>8</c:v>
                </c:pt>
                <c:pt idx="10">
                  <c:v>10.4</c:v>
                </c:pt>
                <c:pt idx="11">
                  <c:v>20.399999999999999</c:v>
                </c:pt>
                <c:pt idx="12">
                  <c:v>22.76</c:v>
                </c:pt>
                <c:pt idx="13">
                  <c:v>23</c:v>
                </c:pt>
                <c:pt idx="14">
                  <c:v>24</c:v>
                </c:pt>
                <c:pt idx="15">
                  <c:v>25</c:v>
                </c:pt>
                <c:pt idx="16">
                  <c:v>26</c:v>
                </c:pt>
                <c:pt idx="17">
                  <c:v>27</c:v>
                </c:pt>
                <c:pt idx="18">
                  <c:v>28</c:v>
                </c:pt>
                <c:pt idx="19">
                  <c:v>29</c:v>
                </c:pt>
                <c:pt idx="20">
                  <c:v>31</c:v>
                </c:pt>
              </c:numCache>
            </c:numRef>
          </c:xVal>
          <c:yVal>
            <c:numRef>
              <c:f>'[1]cross sectional data'!$S$157:$S$177</c:f>
              <c:numCache>
                <c:formatCode>General</c:formatCode>
                <c:ptCount val="21"/>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c:v>
                </c:pt>
                <c:pt idx="10">
                  <c:v>9</c:v>
                </c:pt>
                <c:pt idx="11">
                  <c:v>9</c:v>
                </c:pt>
                <c:pt idx="12">
                  <c:v>10.57</c:v>
                </c:pt>
                <c:pt idx="13">
                  <c:v>10.574000000000003</c:v>
                </c:pt>
                <c:pt idx="14">
                  <c:v>10.584000000000003</c:v>
                </c:pt>
                <c:pt idx="15">
                  <c:v>10.694000000000004</c:v>
                </c:pt>
                <c:pt idx="16">
                  <c:v>11.134000000000004</c:v>
                </c:pt>
                <c:pt idx="17">
                  <c:v>11.847</c:v>
                </c:pt>
                <c:pt idx="18">
                  <c:v>11.787000000000003</c:v>
                </c:pt>
                <c:pt idx="19">
                  <c:v>11.807000000000004</c:v>
                </c:pt>
                <c:pt idx="20">
                  <c:v>11.807000000000004</c:v>
                </c:pt>
              </c:numCache>
            </c:numRef>
          </c:yVal>
          <c:smooth val="0"/>
          <c:extLst>
            <c:ext xmlns:c16="http://schemas.microsoft.com/office/drawing/2014/chart" uri="{C3380CC4-5D6E-409C-BE32-E72D297353CC}">
              <c16:uniqueId val="{00000001-93E0-4738-B450-7190AD4ECA39}"/>
            </c:ext>
          </c:extLst>
        </c:ser>
        <c:dLbls>
          <c:showLegendKey val="0"/>
          <c:showVal val="0"/>
          <c:showCatName val="0"/>
          <c:showSerName val="0"/>
          <c:showPercent val="0"/>
          <c:showBubbleSize val="0"/>
        </c:dLbls>
        <c:axId val="214062592"/>
        <c:axId val="214064128"/>
      </c:scatterChart>
      <c:valAx>
        <c:axId val="2140625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4128"/>
        <c:crosses val="autoZero"/>
        <c:crossBetween val="midCat"/>
        <c:majorUnit val="4"/>
        <c:minorUnit val="1"/>
      </c:valAx>
      <c:valAx>
        <c:axId val="21406412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25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data'!$A$189:$A$213</c:f>
              <c:numCache>
                <c:formatCode>General</c:formatCode>
                <c:ptCount val="25"/>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23</c:v>
                </c:pt>
                <c:pt idx="17">
                  <c:v>25</c:v>
                </c:pt>
                <c:pt idx="18">
                  <c:v>26</c:v>
                </c:pt>
                <c:pt idx="19">
                  <c:v>27</c:v>
                </c:pt>
                <c:pt idx="20">
                  <c:v>28</c:v>
                </c:pt>
                <c:pt idx="21">
                  <c:v>29</c:v>
                </c:pt>
                <c:pt idx="22">
                  <c:v>30</c:v>
                </c:pt>
                <c:pt idx="23">
                  <c:v>31</c:v>
                </c:pt>
                <c:pt idx="24">
                  <c:v>32</c:v>
                </c:pt>
              </c:numCache>
            </c:numRef>
          </c:xVal>
          <c:yVal>
            <c:numRef>
              <c:f>'[1]cross sectional data'!$B$189:$B$213</c:f>
              <c:numCache>
                <c:formatCode>General</c:formatCode>
                <c:ptCount val="25"/>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10.680000000000003</c:v>
                </c:pt>
                <c:pt idx="11">
                  <c:v>10.650000000000004</c:v>
                </c:pt>
                <c:pt idx="12">
                  <c:v>10.670000000000003</c:v>
                </c:pt>
                <c:pt idx="13">
                  <c:v>10.640000000000004</c:v>
                </c:pt>
                <c:pt idx="14">
                  <c:v>10.570000000000004</c:v>
                </c:pt>
                <c:pt idx="15">
                  <c:v>10.650000000000004</c:v>
                </c:pt>
                <c:pt idx="16">
                  <c:v>10.620000000000005</c:v>
                </c:pt>
                <c:pt idx="17">
                  <c:v>10.540000000000004</c:v>
                </c:pt>
                <c:pt idx="18">
                  <c:v>10.610000000000005</c:v>
                </c:pt>
                <c:pt idx="19">
                  <c:v>10.590000000000003</c:v>
                </c:pt>
                <c:pt idx="20">
                  <c:v>10.700000000000005</c:v>
                </c:pt>
                <c:pt idx="21">
                  <c:v>11.140000000000004</c:v>
                </c:pt>
                <c:pt idx="22">
                  <c:v>11.558000000000003</c:v>
                </c:pt>
                <c:pt idx="23">
                  <c:v>12.098000000000004</c:v>
                </c:pt>
                <c:pt idx="24">
                  <c:v>12.298000000000005</c:v>
                </c:pt>
              </c:numCache>
            </c:numRef>
          </c:yVal>
          <c:smooth val="0"/>
          <c:extLst>
            <c:ext xmlns:c16="http://schemas.microsoft.com/office/drawing/2014/chart" uri="{C3380CC4-5D6E-409C-BE32-E72D297353CC}">
              <c16:uniqueId val="{00000000-4479-4CEB-B0A6-0048367EEA12}"/>
            </c:ext>
          </c:extLst>
        </c:ser>
        <c:ser>
          <c:idx val="1"/>
          <c:order val="1"/>
          <c:xVal>
            <c:numRef>
              <c:f>'[1]cross sectional data'!$R$188:$R$209</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12.45</c:v>
                </c:pt>
                <c:pt idx="12">
                  <c:v>22.45</c:v>
                </c:pt>
                <c:pt idx="13">
                  <c:v>24.76</c:v>
                </c:pt>
                <c:pt idx="14">
                  <c:v>25</c:v>
                </c:pt>
                <c:pt idx="15">
                  <c:v>26</c:v>
                </c:pt>
                <c:pt idx="16">
                  <c:v>27</c:v>
                </c:pt>
                <c:pt idx="17">
                  <c:v>28</c:v>
                </c:pt>
                <c:pt idx="18">
                  <c:v>29</c:v>
                </c:pt>
                <c:pt idx="19">
                  <c:v>30</c:v>
                </c:pt>
                <c:pt idx="20">
                  <c:v>31</c:v>
                </c:pt>
                <c:pt idx="21">
                  <c:v>32</c:v>
                </c:pt>
              </c:numCache>
            </c:numRef>
          </c:xVal>
          <c:yVal>
            <c:numRef>
              <c:f>'[1]cross sectional data'!$S$188:$S$209</c:f>
              <c:numCache>
                <c:formatCode>General</c:formatCode>
                <c:ptCount val="22"/>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10.63</c:v>
                </c:pt>
                <c:pt idx="11">
                  <c:v>9</c:v>
                </c:pt>
                <c:pt idx="12">
                  <c:v>9</c:v>
                </c:pt>
                <c:pt idx="13">
                  <c:v>10.54</c:v>
                </c:pt>
                <c:pt idx="14">
                  <c:v>10.540000000000004</c:v>
                </c:pt>
                <c:pt idx="15">
                  <c:v>10.610000000000005</c:v>
                </c:pt>
                <c:pt idx="16">
                  <c:v>10.590000000000003</c:v>
                </c:pt>
                <c:pt idx="17">
                  <c:v>10.700000000000005</c:v>
                </c:pt>
                <c:pt idx="18">
                  <c:v>11.140000000000004</c:v>
                </c:pt>
                <c:pt idx="19">
                  <c:v>11.558000000000003</c:v>
                </c:pt>
                <c:pt idx="20">
                  <c:v>12.098000000000004</c:v>
                </c:pt>
                <c:pt idx="21">
                  <c:v>12.298000000000005</c:v>
                </c:pt>
              </c:numCache>
            </c:numRef>
          </c:yVal>
          <c:smooth val="0"/>
          <c:extLst>
            <c:ext xmlns:c16="http://schemas.microsoft.com/office/drawing/2014/chart" uri="{C3380CC4-5D6E-409C-BE32-E72D297353CC}">
              <c16:uniqueId val="{00000001-4479-4CEB-B0A6-0048367EEA12}"/>
            </c:ext>
          </c:extLst>
        </c:ser>
        <c:dLbls>
          <c:showLegendKey val="0"/>
          <c:showVal val="0"/>
          <c:showCatName val="0"/>
          <c:showSerName val="0"/>
          <c:showPercent val="0"/>
          <c:showBubbleSize val="0"/>
        </c:dLbls>
        <c:axId val="214084992"/>
        <c:axId val="214086784"/>
      </c:scatterChart>
      <c:valAx>
        <c:axId val="2140849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6784"/>
        <c:crosses val="autoZero"/>
        <c:crossBetween val="midCat"/>
        <c:majorUnit val="4"/>
        <c:minorUnit val="1"/>
      </c:valAx>
      <c:valAx>
        <c:axId val="2140867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49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data'!$A$218:$A$239</c:f>
              <c:numCache>
                <c:formatCode>General</c:formatCode>
                <c:ptCount val="22"/>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20</c:v>
                </c:pt>
                <c:pt idx="16">
                  <c:v>21</c:v>
                </c:pt>
                <c:pt idx="17">
                  <c:v>22</c:v>
                </c:pt>
                <c:pt idx="18">
                  <c:v>23</c:v>
                </c:pt>
                <c:pt idx="19">
                  <c:v>24</c:v>
                </c:pt>
                <c:pt idx="20">
                  <c:v>26</c:v>
                </c:pt>
                <c:pt idx="21">
                  <c:v>28</c:v>
                </c:pt>
              </c:numCache>
            </c:numRef>
          </c:xVal>
          <c:yVal>
            <c:numRef>
              <c:f>'[1]cross sectional data'!$B$218:$B$239</c:f>
              <c:numCache>
                <c:formatCode>General</c:formatCode>
                <c:ptCount val="22"/>
                <c:pt idx="0">
                  <c:v>13.262000000000006</c:v>
                </c:pt>
                <c:pt idx="1">
                  <c:v>13.072000000000005</c:v>
                </c:pt>
                <c:pt idx="2">
                  <c:v>11.782000000000005</c:v>
                </c:pt>
                <c:pt idx="3">
                  <c:v>11.372000000000005</c:v>
                </c:pt>
                <c:pt idx="4">
                  <c:v>11.140000000000004</c:v>
                </c:pt>
                <c:pt idx="5">
                  <c:v>10.700000000000005</c:v>
                </c:pt>
                <c:pt idx="6">
                  <c:v>10.630000000000004</c:v>
                </c:pt>
                <c:pt idx="7">
                  <c:v>10.690000000000005</c:v>
                </c:pt>
                <c:pt idx="8">
                  <c:v>10.540000000000004</c:v>
                </c:pt>
                <c:pt idx="9">
                  <c:v>10.550000000000004</c:v>
                </c:pt>
                <c:pt idx="10">
                  <c:v>10.580000000000004</c:v>
                </c:pt>
                <c:pt idx="11">
                  <c:v>10.570000000000004</c:v>
                </c:pt>
                <c:pt idx="12">
                  <c:v>10.530000000000005</c:v>
                </c:pt>
                <c:pt idx="13">
                  <c:v>10.490000000000004</c:v>
                </c:pt>
                <c:pt idx="14">
                  <c:v>10.510000000000003</c:v>
                </c:pt>
                <c:pt idx="15">
                  <c:v>10.620000000000005</c:v>
                </c:pt>
                <c:pt idx="16">
                  <c:v>10.640000000000004</c:v>
                </c:pt>
                <c:pt idx="17">
                  <c:v>11.140000000000004</c:v>
                </c:pt>
                <c:pt idx="18">
                  <c:v>11.352000000000006</c:v>
                </c:pt>
                <c:pt idx="19">
                  <c:v>11.982000000000005</c:v>
                </c:pt>
                <c:pt idx="20">
                  <c:v>12.072000000000006</c:v>
                </c:pt>
                <c:pt idx="21">
                  <c:v>12.122000000000005</c:v>
                </c:pt>
              </c:numCache>
            </c:numRef>
          </c:yVal>
          <c:smooth val="0"/>
          <c:extLst>
            <c:ext xmlns:c16="http://schemas.microsoft.com/office/drawing/2014/chart" uri="{C3380CC4-5D6E-409C-BE32-E72D297353CC}">
              <c16:uniqueId val="{00000000-AA56-4829-9302-411DE4F7FDBA}"/>
            </c:ext>
          </c:extLst>
        </c:ser>
        <c:ser>
          <c:idx val="1"/>
          <c:order val="1"/>
          <c:xVal>
            <c:numRef>
              <c:f>'[1]cross sectional data'!$R$218:$R$233</c:f>
              <c:numCache>
                <c:formatCode>General</c:formatCode>
                <c:ptCount val="16"/>
                <c:pt idx="0">
                  <c:v>0</c:v>
                </c:pt>
                <c:pt idx="1">
                  <c:v>1</c:v>
                </c:pt>
                <c:pt idx="2">
                  <c:v>2</c:v>
                </c:pt>
                <c:pt idx="3">
                  <c:v>3</c:v>
                </c:pt>
                <c:pt idx="4">
                  <c:v>4</c:v>
                </c:pt>
                <c:pt idx="5">
                  <c:v>5</c:v>
                </c:pt>
                <c:pt idx="6">
                  <c:v>7.55</c:v>
                </c:pt>
                <c:pt idx="7">
                  <c:v>17.55</c:v>
                </c:pt>
                <c:pt idx="8">
                  <c:v>20</c:v>
                </c:pt>
                <c:pt idx="9">
                  <c:v>21</c:v>
                </c:pt>
                <c:pt idx="10">
                  <c:v>22</c:v>
                </c:pt>
                <c:pt idx="11">
                  <c:v>23</c:v>
                </c:pt>
                <c:pt idx="12">
                  <c:v>24</c:v>
                </c:pt>
                <c:pt idx="13">
                  <c:v>26</c:v>
                </c:pt>
                <c:pt idx="14">
                  <c:v>28</c:v>
                </c:pt>
              </c:numCache>
            </c:numRef>
          </c:xVal>
          <c:yVal>
            <c:numRef>
              <c:f>'[1]cross sectional data'!$S$218:$S$233</c:f>
              <c:numCache>
                <c:formatCode>General</c:formatCode>
                <c:ptCount val="16"/>
                <c:pt idx="0">
                  <c:v>13.262000000000006</c:v>
                </c:pt>
                <c:pt idx="1">
                  <c:v>13.072000000000005</c:v>
                </c:pt>
                <c:pt idx="2">
                  <c:v>11.782000000000005</c:v>
                </c:pt>
                <c:pt idx="3">
                  <c:v>11.372000000000005</c:v>
                </c:pt>
                <c:pt idx="4">
                  <c:v>11.140000000000004</c:v>
                </c:pt>
                <c:pt idx="5">
                  <c:v>10.700000000000005</c:v>
                </c:pt>
                <c:pt idx="6">
                  <c:v>9</c:v>
                </c:pt>
                <c:pt idx="7">
                  <c:v>9</c:v>
                </c:pt>
                <c:pt idx="8">
                  <c:v>10.620000000000005</c:v>
                </c:pt>
                <c:pt idx="9">
                  <c:v>10.640000000000004</c:v>
                </c:pt>
                <c:pt idx="10">
                  <c:v>11.140000000000004</c:v>
                </c:pt>
                <c:pt idx="11">
                  <c:v>11.352000000000006</c:v>
                </c:pt>
                <c:pt idx="12">
                  <c:v>11.982000000000005</c:v>
                </c:pt>
                <c:pt idx="13">
                  <c:v>12.072000000000006</c:v>
                </c:pt>
                <c:pt idx="14">
                  <c:v>12.122000000000005</c:v>
                </c:pt>
              </c:numCache>
            </c:numRef>
          </c:yVal>
          <c:smooth val="0"/>
          <c:extLst>
            <c:ext xmlns:c16="http://schemas.microsoft.com/office/drawing/2014/chart" uri="{C3380CC4-5D6E-409C-BE32-E72D297353CC}">
              <c16:uniqueId val="{00000001-AA56-4829-9302-411DE4F7FDBA}"/>
            </c:ext>
          </c:extLst>
        </c:ser>
        <c:dLbls>
          <c:showLegendKey val="0"/>
          <c:showVal val="0"/>
          <c:showCatName val="0"/>
          <c:showSerName val="0"/>
          <c:showPercent val="0"/>
          <c:showBubbleSize val="0"/>
        </c:dLbls>
        <c:axId val="214272256"/>
        <c:axId val="214278144"/>
      </c:scatterChart>
      <c:valAx>
        <c:axId val="214272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8144"/>
        <c:crosses val="autoZero"/>
        <c:crossBetween val="midCat"/>
        <c:majorUnit val="4"/>
        <c:minorUnit val="1"/>
      </c:valAx>
      <c:valAx>
        <c:axId val="2142781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2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data'!$A$252:$A$275</c:f>
              <c:numCache>
                <c:formatCode>General</c:formatCode>
                <c:ptCount val="24"/>
                <c:pt idx="0">
                  <c:v>0</c:v>
                </c:pt>
                <c:pt idx="1">
                  <c:v>1</c:v>
                </c:pt>
                <c:pt idx="2">
                  <c:v>2</c:v>
                </c:pt>
                <c:pt idx="3">
                  <c:v>3</c:v>
                </c:pt>
                <c:pt idx="4">
                  <c:v>4</c:v>
                </c:pt>
                <c:pt idx="5">
                  <c:v>5</c:v>
                </c:pt>
                <c:pt idx="6">
                  <c:v>5.5</c:v>
                </c:pt>
                <c:pt idx="7">
                  <c:v>6</c:v>
                </c:pt>
                <c:pt idx="8">
                  <c:v>7</c:v>
                </c:pt>
                <c:pt idx="9">
                  <c:v>8</c:v>
                </c:pt>
                <c:pt idx="10">
                  <c:v>9</c:v>
                </c:pt>
                <c:pt idx="11">
                  <c:v>11</c:v>
                </c:pt>
                <c:pt idx="12">
                  <c:v>13</c:v>
                </c:pt>
                <c:pt idx="13">
                  <c:v>15</c:v>
                </c:pt>
                <c:pt idx="14">
                  <c:v>17</c:v>
                </c:pt>
                <c:pt idx="15">
                  <c:v>19</c:v>
                </c:pt>
                <c:pt idx="16">
                  <c:v>21</c:v>
                </c:pt>
                <c:pt idx="17">
                  <c:v>22</c:v>
                </c:pt>
                <c:pt idx="18">
                  <c:v>23</c:v>
                </c:pt>
                <c:pt idx="19">
                  <c:v>24</c:v>
                </c:pt>
                <c:pt idx="20">
                  <c:v>25</c:v>
                </c:pt>
                <c:pt idx="21">
                  <c:v>26</c:v>
                </c:pt>
                <c:pt idx="22">
                  <c:v>27</c:v>
                </c:pt>
                <c:pt idx="23">
                  <c:v>30</c:v>
                </c:pt>
              </c:numCache>
            </c:numRef>
          </c:xVal>
          <c:yVal>
            <c:numRef>
              <c:f>'[1]cross sectional data'!$B$252:$B$275</c:f>
              <c:numCache>
                <c:formatCode>General</c:formatCode>
                <c:ptCount val="24"/>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10.680000000000005</c:v>
                </c:pt>
                <c:pt idx="10">
                  <c:v>10.730000000000006</c:v>
                </c:pt>
                <c:pt idx="11">
                  <c:v>10.730000000000006</c:v>
                </c:pt>
                <c:pt idx="12">
                  <c:v>10.650000000000006</c:v>
                </c:pt>
                <c:pt idx="13">
                  <c:v>10.660000000000005</c:v>
                </c:pt>
                <c:pt idx="14">
                  <c:v>10.690000000000005</c:v>
                </c:pt>
                <c:pt idx="15">
                  <c:v>10.730000000000006</c:v>
                </c:pt>
                <c:pt idx="16">
                  <c:v>10.710000000000006</c:v>
                </c:pt>
                <c:pt idx="17">
                  <c:v>10.710000000000006</c:v>
                </c:pt>
                <c:pt idx="18">
                  <c:v>10.690000000000005</c:v>
                </c:pt>
                <c:pt idx="19">
                  <c:v>11.150000000000006</c:v>
                </c:pt>
                <c:pt idx="20">
                  <c:v>11.484000000000005</c:v>
                </c:pt>
                <c:pt idx="21">
                  <c:v>12.064000000000005</c:v>
                </c:pt>
                <c:pt idx="22">
                  <c:v>12.034000000000006</c:v>
                </c:pt>
                <c:pt idx="23">
                  <c:v>12.034000000000006</c:v>
                </c:pt>
              </c:numCache>
            </c:numRef>
          </c:yVal>
          <c:smooth val="0"/>
          <c:extLst>
            <c:ext xmlns:c16="http://schemas.microsoft.com/office/drawing/2014/chart" uri="{C3380CC4-5D6E-409C-BE32-E72D297353CC}">
              <c16:uniqueId val="{00000000-2EA0-4156-B631-AF9808D5085D}"/>
            </c:ext>
          </c:extLst>
        </c:ser>
        <c:ser>
          <c:idx val="1"/>
          <c:order val="1"/>
          <c:xVal>
            <c:numRef>
              <c:f>'[1]cross sectional data'!$R$251:$R$269</c:f>
              <c:numCache>
                <c:formatCode>General</c:formatCode>
                <c:ptCount val="19"/>
                <c:pt idx="0">
                  <c:v>0</c:v>
                </c:pt>
                <c:pt idx="1">
                  <c:v>1</c:v>
                </c:pt>
                <c:pt idx="2">
                  <c:v>2</c:v>
                </c:pt>
                <c:pt idx="3">
                  <c:v>3</c:v>
                </c:pt>
                <c:pt idx="4">
                  <c:v>4</c:v>
                </c:pt>
                <c:pt idx="5">
                  <c:v>5</c:v>
                </c:pt>
                <c:pt idx="6">
                  <c:v>5.5</c:v>
                </c:pt>
                <c:pt idx="7">
                  <c:v>6</c:v>
                </c:pt>
                <c:pt idx="8">
                  <c:v>7</c:v>
                </c:pt>
                <c:pt idx="9">
                  <c:v>9.52</c:v>
                </c:pt>
                <c:pt idx="10">
                  <c:v>19.52</c:v>
                </c:pt>
                <c:pt idx="11">
                  <c:v>21.62</c:v>
                </c:pt>
                <c:pt idx="12">
                  <c:v>22</c:v>
                </c:pt>
                <c:pt idx="13">
                  <c:v>23</c:v>
                </c:pt>
                <c:pt idx="14">
                  <c:v>24</c:v>
                </c:pt>
                <c:pt idx="15">
                  <c:v>25</c:v>
                </c:pt>
                <c:pt idx="16">
                  <c:v>26</c:v>
                </c:pt>
                <c:pt idx="17">
                  <c:v>27</c:v>
                </c:pt>
                <c:pt idx="18">
                  <c:v>30</c:v>
                </c:pt>
              </c:numCache>
            </c:numRef>
          </c:xVal>
          <c:yVal>
            <c:numRef>
              <c:f>'[1]cross sectional data'!$S$251:$S$269</c:f>
              <c:numCache>
                <c:formatCode>General</c:formatCode>
                <c:ptCount val="19"/>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9</c:v>
                </c:pt>
                <c:pt idx="10">
                  <c:v>9</c:v>
                </c:pt>
                <c:pt idx="11">
                  <c:v>10.4</c:v>
                </c:pt>
                <c:pt idx="12">
                  <c:v>10.710000000000006</c:v>
                </c:pt>
                <c:pt idx="13">
                  <c:v>10.690000000000005</c:v>
                </c:pt>
                <c:pt idx="14">
                  <c:v>11.150000000000006</c:v>
                </c:pt>
                <c:pt idx="15">
                  <c:v>11.484000000000005</c:v>
                </c:pt>
                <c:pt idx="16">
                  <c:v>12.064000000000005</c:v>
                </c:pt>
                <c:pt idx="17">
                  <c:v>12.034000000000006</c:v>
                </c:pt>
                <c:pt idx="18">
                  <c:v>12.034000000000006</c:v>
                </c:pt>
              </c:numCache>
            </c:numRef>
          </c:yVal>
          <c:smooth val="0"/>
          <c:extLst>
            <c:ext xmlns:c16="http://schemas.microsoft.com/office/drawing/2014/chart" uri="{C3380CC4-5D6E-409C-BE32-E72D297353CC}">
              <c16:uniqueId val="{00000001-2EA0-4156-B631-AF9808D5085D}"/>
            </c:ext>
          </c:extLst>
        </c:ser>
        <c:dLbls>
          <c:showLegendKey val="0"/>
          <c:showVal val="0"/>
          <c:showCatName val="0"/>
          <c:showSerName val="0"/>
          <c:showPercent val="0"/>
          <c:showBubbleSize val="0"/>
        </c:dLbls>
        <c:axId val="214307200"/>
        <c:axId val="214308736"/>
      </c:scatterChart>
      <c:valAx>
        <c:axId val="2143072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8736"/>
        <c:crosses val="autoZero"/>
        <c:crossBetween val="midCat"/>
        <c:majorUnit val="4"/>
        <c:minorUnit val="1"/>
      </c:valAx>
      <c:valAx>
        <c:axId val="2143087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72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112059</xdr:colOff>
      <xdr:row>2</xdr:row>
      <xdr:rowOff>37353</xdr:rowOff>
    </xdr:from>
    <xdr:to>
      <xdr:col>13</xdr:col>
      <xdr:colOff>545353</xdr:colOff>
      <xdr:row>12</xdr:row>
      <xdr:rowOff>96068</xdr:rowOff>
    </xdr:to>
    <xdr:graphicFrame macro="">
      <xdr:nvGraphicFramePr>
        <xdr:cNvPr id="2" name="Chart 4">
          <a:extLst>
            <a:ext uri="{FF2B5EF4-FFF2-40B4-BE49-F238E27FC236}">
              <a16:creationId xmlns:a16="http://schemas.microsoft.com/office/drawing/2014/main" id="{1F5FB29C-F7B9-44CA-BD33-4BCCAB10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129491</xdr:colOff>
      <xdr:row>31</xdr:row>
      <xdr:rowOff>145926</xdr:rowOff>
    </xdr:from>
    <xdr:to>
      <xdr:col>13</xdr:col>
      <xdr:colOff>562785</xdr:colOff>
      <xdr:row>42</xdr:row>
      <xdr:rowOff>18374</xdr:rowOff>
    </xdr:to>
    <xdr:graphicFrame macro="">
      <xdr:nvGraphicFramePr>
        <xdr:cNvPr id="3" name="Chart 4">
          <a:extLst>
            <a:ext uri="{FF2B5EF4-FFF2-40B4-BE49-F238E27FC236}">
              <a16:creationId xmlns:a16="http://schemas.microsoft.com/office/drawing/2014/main" id="{6727671F-EBA7-42B2-8C07-F7704115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104588</xdr:colOff>
      <xdr:row>61</xdr:row>
      <xdr:rowOff>22412</xdr:rowOff>
    </xdr:from>
    <xdr:to>
      <xdr:col>13</xdr:col>
      <xdr:colOff>537882</xdr:colOff>
      <xdr:row>71</xdr:row>
      <xdr:rowOff>81126</xdr:rowOff>
    </xdr:to>
    <xdr:graphicFrame macro="">
      <xdr:nvGraphicFramePr>
        <xdr:cNvPr id="4" name="Chart 3">
          <a:extLst>
            <a:ext uri="{FF2B5EF4-FFF2-40B4-BE49-F238E27FC236}">
              <a16:creationId xmlns:a16="http://schemas.microsoft.com/office/drawing/2014/main" id="{E9357EB2-8443-436E-9A72-3FAA4010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59267</xdr:colOff>
      <xdr:row>87</xdr:row>
      <xdr:rowOff>25400</xdr:rowOff>
    </xdr:from>
    <xdr:to>
      <xdr:col>13</xdr:col>
      <xdr:colOff>492561</xdr:colOff>
      <xdr:row>97</xdr:row>
      <xdr:rowOff>84113</xdr:rowOff>
    </xdr:to>
    <xdr:graphicFrame macro="">
      <xdr:nvGraphicFramePr>
        <xdr:cNvPr id="5" name="Chart 4">
          <a:extLst>
            <a:ext uri="{FF2B5EF4-FFF2-40B4-BE49-F238E27FC236}">
              <a16:creationId xmlns:a16="http://schemas.microsoft.com/office/drawing/2014/main" id="{E7978B47-7329-4101-AD75-9EB86B3FF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93133</xdr:colOff>
      <xdr:row>123</xdr:row>
      <xdr:rowOff>16933</xdr:rowOff>
    </xdr:from>
    <xdr:to>
      <xdr:col>13</xdr:col>
      <xdr:colOff>526427</xdr:colOff>
      <xdr:row>133</xdr:row>
      <xdr:rowOff>75647</xdr:rowOff>
    </xdr:to>
    <xdr:graphicFrame macro="">
      <xdr:nvGraphicFramePr>
        <xdr:cNvPr id="6" name="Chart 5">
          <a:extLst>
            <a:ext uri="{FF2B5EF4-FFF2-40B4-BE49-F238E27FC236}">
              <a16:creationId xmlns:a16="http://schemas.microsoft.com/office/drawing/2014/main" id="{FF2E5307-31BF-4818-852C-B81D71B0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119530</xdr:colOff>
      <xdr:row>154</xdr:row>
      <xdr:rowOff>156883</xdr:rowOff>
    </xdr:from>
    <xdr:to>
      <xdr:col>13</xdr:col>
      <xdr:colOff>552824</xdr:colOff>
      <xdr:row>165</xdr:row>
      <xdr:rowOff>36304</xdr:rowOff>
    </xdr:to>
    <xdr:graphicFrame macro="">
      <xdr:nvGraphicFramePr>
        <xdr:cNvPr id="7" name="Chart 6">
          <a:extLst>
            <a:ext uri="{FF2B5EF4-FFF2-40B4-BE49-F238E27FC236}">
              <a16:creationId xmlns:a16="http://schemas.microsoft.com/office/drawing/2014/main" id="{138CC4E7-8882-43AD-82EE-EAADD5D8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110067</xdr:colOff>
      <xdr:row>186</xdr:row>
      <xdr:rowOff>50302</xdr:rowOff>
    </xdr:from>
    <xdr:to>
      <xdr:col>13</xdr:col>
      <xdr:colOff>543361</xdr:colOff>
      <xdr:row>196</xdr:row>
      <xdr:rowOff>109017</xdr:rowOff>
    </xdr:to>
    <xdr:graphicFrame macro="">
      <xdr:nvGraphicFramePr>
        <xdr:cNvPr id="8" name="Chart 7">
          <a:extLst>
            <a:ext uri="{FF2B5EF4-FFF2-40B4-BE49-F238E27FC236}">
              <a16:creationId xmlns:a16="http://schemas.microsoft.com/office/drawing/2014/main" id="{1CBA2DD2-D55F-4EFB-962A-77FE6FED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112059</xdr:colOff>
      <xdr:row>215</xdr:row>
      <xdr:rowOff>44823</xdr:rowOff>
    </xdr:from>
    <xdr:to>
      <xdr:col>13</xdr:col>
      <xdr:colOff>545353</xdr:colOff>
      <xdr:row>225</xdr:row>
      <xdr:rowOff>103538</xdr:rowOff>
    </xdr:to>
    <xdr:graphicFrame macro="">
      <xdr:nvGraphicFramePr>
        <xdr:cNvPr id="9" name="Chart 8">
          <a:extLst>
            <a:ext uri="{FF2B5EF4-FFF2-40B4-BE49-F238E27FC236}">
              <a16:creationId xmlns:a16="http://schemas.microsoft.com/office/drawing/2014/main" id="{2CE41F58-3962-48B9-89F1-5E00084C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74706</xdr:colOff>
      <xdr:row>249</xdr:row>
      <xdr:rowOff>44824</xdr:rowOff>
    </xdr:from>
    <xdr:to>
      <xdr:col>13</xdr:col>
      <xdr:colOff>508000</xdr:colOff>
      <xdr:row>259</xdr:row>
      <xdr:rowOff>103539</xdr:rowOff>
    </xdr:to>
    <xdr:graphicFrame macro="">
      <xdr:nvGraphicFramePr>
        <xdr:cNvPr id="10" name="Chart 9">
          <a:extLst>
            <a:ext uri="{FF2B5EF4-FFF2-40B4-BE49-F238E27FC236}">
              <a16:creationId xmlns:a16="http://schemas.microsoft.com/office/drawing/2014/main" id="{A4FD870D-2C16-4A10-AA5D-FF3EEA78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127000</xdr:colOff>
      <xdr:row>278</xdr:row>
      <xdr:rowOff>134471</xdr:rowOff>
    </xdr:from>
    <xdr:to>
      <xdr:col>13</xdr:col>
      <xdr:colOff>560294</xdr:colOff>
      <xdr:row>289</xdr:row>
      <xdr:rowOff>13892</xdr:rowOff>
    </xdr:to>
    <xdr:graphicFrame macro="">
      <xdr:nvGraphicFramePr>
        <xdr:cNvPr id="11" name="Chart 10">
          <a:extLst>
            <a:ext uri="{FF2B5EF4-FFF2-40B4-BE49-F238E27FC236}">
              <a16:creationId xmlns:a16="http://schemas.microsoft.com/office/drawing/2014/main" id="{6EC4D70D-54F9-4322-BC92-E160C825C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82176</xdr:colOff>
      <xdr:row>312</xdr:row>
      <xdr:rowOff>14941</xdr:rowOff>
    </xdr:from>
    <xdr:to>
      <xdr:col>13</xdr:col>
      <xdr:colOff>515470</xdr:colOff>
      <xdr:row>322</xdr:row>
      <xdr:rowOff>73656</xdr:rowOff>
    </xdr:to>
    <xdr:graphicFrame macro="">
      <xdr:nvGraphicFramePr>
        <xdr:cNvPr id="12" name="Chart 11">
          <a:extLst>
            <a:ext uri="{FF2B5EF4-FFF2-40B4-BE49-F238E27FC236}">
              <a16:creationId xmlns:a16="http://schemas.microsoft.com/office/drawing/2014/main" id="{9FE5B71B-E2D4-460B-AFD3-62C38350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66386</xdr:colOff>
      <xdr:row>337</xdr:row>
      <xdr:rowOff>1867</xdr:rowOff>
    </xdr:from>
    <xdr:to>
      <xdr:col>13</xdr:col>
      <xdr:colOff>499680</xdr:colOff>
      <xdr:row>347</xdr:row>
      <xdr:rowOff>60583</xdr:rowOff>
    </xdr:to>
    <xdr:graphicFrame macro="">
      <xdr:nvGraphicFramePr>
        <xdr:cNvPr id="13" name="Chart 12">
          <a:extLst>
            <a:ext uri="{FF2B5EF4-FFF2-40B4-BE49-F238E27FC236}">
              <a16:creationId xmlns:a16="http://schemas.microsoft.com/office/drawing/2014/main" id="{6A634379-2E75-40BE-9079-46DB9E67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104588</xdr:colOff>
      <xdr:row>375</xdr:row>
      <xdr:rowOff>52294</xdr:rowOff>
    </xdr:from>
    <xdr:to>
      <xdr:col>13</xdr:col>
      <xdr:colOff>537882</xdr:colOff>
      <xdr:row>385</xdr:row>
      <xdr:rowOff>111010</xdr:rowOff>
    </xdr:to>
    <xdr:graphicFrame macro="">
      <xdr:nvGraphicFramePr>
        <xdr:cNvPr id="14" name="Chart 13">
          <a:extLst>
            <a:ext uri="{FF2B5EF4-FFF2-40B4-BE49-F238E27FC236}">
              <a16:creationId xmlns:a16="http://schemas.microsoft.com/office/drawing/2014/main" id="{70B874FB-677C-4BFA-BE77-42BDB2A1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112059</xdr:colOff>
      <xdr:row>401</xdr:row>
      <xdr:rowOff>52294</xdr:rowOff>
    </xdr:from>
    <xdr:to>
      <xdr:col>13</xdr:col>
      <xdr:colOff>545353</xdr:colOff>
      <xdr:row>411</xdr:row>
      <xdr:rowOff>111010</xdr:rowOff>
    </xdr:to>
    <xdr:graphicFrame macro="">
      <xdr:nvGraphicFramePr>
        <xdr:cNvPr id="15" name="Chart 14">
          <a:extLst>
            <a:ext uri="{FF2B5EF4-FFF2-40B4-BE49-F238E27FC236}">
              <a16:creationId xmlns:a16="http://schemas.microsoft.com/office/drawing/2014/main" id="{48C21E42-10AF-42C4-8E4A-45098387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74706</xdr:colOff>
      <xdr:row>438</xdr:row>
      <xdr:rowOff>37353</xdr:rowOff>
    </xdr:from>
    <xdr:to>
      <xdr:col>13</xdr:col>
      <xdr:colOff>508000</xdr:colOff>
      <xdr:row>448</xdr:row>
      <xdr:rowOff>96069</xdr:rowOff>
    </xdr:to>
    <xdr:graphicFrame macro="">
      <xdr:nvGraphicFramePr>
        <xdr:cNvPr id="16" name="Chart 15">
          <a:extLst>
            <a:ext uri="{FF2B5EF4-FFF2-40B4-BE49-F238E27FC236}">
              <a16:creationId xmlns:a16="http://schemas.microsoft.com/office/drawing/2014/main" id="{FC737285-F30D-4972-AF74-7DBA17EF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464</xdr:row>
      <xdr:rowOff>0</xdr:rowOff>
    </xdr:from>
    <xdr:to>
      <xdr:col>13</xdr:col>
      <xdr:colOff>433294</xdr:colOff>
      <xdr:row>474</xdr:row>
      <xdr:rowOff>58717</xdr:rowOff>
    </xdr:to>
    <xdr:graphicFrame macro="">
      <xdr:nvGraphicFramePr>
        <xdr:cNvPr id="17" name="Chart 16">
          <a:extLst>
            <a:ext uri="{FF2B5EF4-FFF2-40B4-BE49-F238E27FC236}">
              <a16:creationId xmlns:a16="http://schemas.microsoft.com/office/drawing/2014/main" id="{C32606E3-CF18-4400-B8D7-F4048BA87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119530</xdr:colOff>
      <xdr:row>501</xdr:row>
      <xdr:rowOff>14941</xdr:rowOff>
    </xdr:from>
    <xdr:to>
      <xdr:col>13</xdr:col>
      <xdr:colOff>552824</xdr:colOff>
      <xdr:row>511</xdr:row>
      <xdr:rowOff>73658</xdr:rowOff>
    </xdr:to>
    <xdr:graphicFrame macro="">
      <xdr:nvGraphicFramePr>
        <xdr:cNvPr id="18" name="Chart 17">
          <a:extLst>
            <a:ext uri="{FF2B5EF4-FFF2-40B4-BE49-F238E27FC236}">
              <a16:creationId xmlns:a16="http://schemas.microsoft.com/office/drawing/2014/main" id="{45D539AF-9F5B-4EBA-B183-2B821A91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43295</xdr:colOff>
      <xdr:row>530</xdr:row>
      <xdr:rowOff>1</xdr:rowOff>
    </xdr:from>
    <xdr:to>
      <xdr:col>13</xdr:col>
      <xdr:colOff>476589</xdr:colOff>
      <xdr:row>540</xdr:row>
      <xdr:rowOff>58717</xdr:rowOff>
    </xdr:to>
    <xdr:graphicFrame macro="">
      <xdr:nvGraphicFramePr>
        <xdr:cNvPr id="19" name="Chart 18">
          <a:extLst>
            <a:ext uri="{FF2B5EF4-FFF2-40B4-BE49-F238E27FC236}">
              <a16:creationId xmlns:a16="http://schemas.microsoft.com/office/drawing/2014/main" id="{0FF88002-8950-482D-BE66-3C54A0C22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104588</xdr:colOff>
      <xdr:row>564</xdr:row>
      <xdr:rowOff>52294</xdr:rowOff>
    </xdr:from>
    <xdr:to>
      <xdr:col>13</xdr:col>
      <xdr:colOff>537882</xdr:colOff>
      <xdr:row>574</xdr:row>
      <xdr:rowOff>111010</xdr:rowOff>
    </xdr:to>
    <xdr:graphicFrame macro="">
      <xdr:nvGraphicFramePr>
        <xdr:cNvPr id="20" name="Chart 19">
          <a:extLst>
            <a:ext uri="{FF2B5EF4-FFF2-40B4-BE49-F238E27FC236}">
              <a16:creationId xmlns:a16="http://schemas.microsoft.com/office/drawing/2014/main" id="{74D48CB2-C0A0-4332-8676-0E2FC70F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51954</xdr:colOff>
      <xdr:row>595</xdr:row>
      <xdr:rowOff>155864</xdr:rowOff>
    </xdr:from>
    <xdr:to>
      <xdr:col>13</xdr:col>
      <xdr:colOff>485248</xdr:colOff>
      <xdr:row>606</xdr:row>
      <xdr:rowOff>50057</xdr:rowOff>
    </xdr:to>
    <xdr:graphicFrame macro="">
      <xdr:nvGraphicFramePr>
        <xdr:cNvPr id="21" name="Chart 20">
          <a:extLst>
            <a:ext uri="{FF2B5EF4-FFF2-40B4-BE49-F238E27FC236}">
              <a16:creationId xmlns:a16="http://schemas.microsoft.com/office/drawing/2014/main" id="{160FDC3C-E6F6-4994-ACE3-B1C30C306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103909</xdr:colOff>
      <xdr:row>627</xdr:row>
      <xdr:rowOff>0</xdr:rowOff>
    </xdr:from>
    <xdr:to>
      <xdr:col>13</xdr:col>
      <xdr:colOff>537203</xdr:colOff>
      <xdr:row>637</xdr:row>
      <xdr:rowOff>58716</xdr:rowOff>
    </xdr:to>
    <xdr:graphicFrame macro="">
      <xdr:nvGraphicFramePr>
        <xdr:cNvPr id="22" name="Chart 21">
          <a:extLst>
            <a:ext uri="{FF2B5EF4-FFF2-40B4-BE49-F238E27FC236}">
              <a16:creationId xmlns:a16="http://schemas.microsoft.com/office/drawing/2014/main" id="{8B07B0E3-8229-4C6D-B97B-2B114776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654</xdr:row>
      <xdr:rowOff>0</xdr:rowOff>
    </xdr:from>
    <xdr:to>
      <xdr:col>13</xdr:col>
      <xdr:colOff>433294</xdr:colOff>
      <xdr:row>664</xdr:row>
      <xdr:rowOff>58715</xdr:rowOff>
    </xdr:to>
    <xdr:graphicFrame macro="">
      <xdr:nvGraphicFramePr>
        <xdr:cNvPr id="23" name="Chart 22">
          <a:extLst>
            <a:ext uri="{FF2B5EF4-FFF2-40B4-BE49-F238E27FC236}">
              <a16:creationId xmlns:a16="http://schemas.microsoft.com/office/drawing/2014/main" id="{FA7B65E8-6845-42F6-818D-D6C4F3DD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690</xdr:row>
      <xdr:rowOff>0</xdr:rowOff>
    </xdr:from>
    <xdr:to>
      <xdr:col>13</xdr:col>
      <xdr:colOff>433294</xdr:colOff>
      <xdr:row>700</xdr:row>
      <xdr:rowOff>58714</xdr:rowOff>
    </xdr:to>
    <xdr:graphicFrame macro="">
      <xdr:nvGraphicFramePr>
        <xdr:cNvPr id="24" name="Chart 23">
          <a:extLst>
            <a:ext uri="{FF2B5EF4-FFF2-40B4-BE49-F238E27FC236}">
              <a16:creationId xmlns:a16="http://schemas.microsoft.com/office/drawing/2014/main" id="{6A7AC348-8E1D-4665-9690-4543F30AB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51955</xdr:colOff>
      <xdr:row>720</xdr:row>
      <xdr:rowOff>8659</xdr:rowOff>
    </xdr:from>
    <xdr:to>
      <xdr:col>13</xdr:col>
      <xdr:colOff>485249</xdr:colOff>
      <xdr:row>730</xdr:row>
      <xdr:rowOff>67373</xdr:rowOff>
    </xdr:to>
    <xdr:graphicFrame macro="">
      <xdr:nvGraphicFramePr>
        <xdr:cNvPr id="25" name="Chart 24">
          <a:extLst>
            <a:ext uri="{FF2B5EF4-FFF2-40B4-BE49-F238E27FC236}">
              <a16:creationId xmlns:a16="http://schemas.microsoft.com/office/drawing/2014/main" id="{9EDD1155-8EA7-4BE4-8A0D-90EE52647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2.625</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2.850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0.7</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Meherpur%20WD%20Division\P1\Ichamoti%20Khal\XL_FILE%20&amp;%20KMZ\Ichamoti%20khall%20cross%20section%20and%20long%20section.xlsx" TargetMode="External"/><Relationship Id="rId1" Type="http://schemas.openxmlformats.org/officeDocument/2006/relationships/externalLinkPath" Target="Ichamoti%20khall%20cross%20section%20and%20long%20s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long section"/>
      <sheetName val="cross sectional data"/>
      <sheetName val="crossectional data final"/>
      <sheetName val="earth calculation"/>
      <sheetName val="survey data"/>
      <sheetName val="crossection data"/>
    </sheetNames>
    <sheetDataSet>
      <sheetData sheetId="0"/>
      <sheetData sheetId="1"/>
      <sheetData sheetId="2">
        <row r="5">
          <cell r="A5">
            <v>0</v>
          </cell>
          <cell r="B5">
            <v>12.972999999999999</v>
          </cell>
          <cell r="R5">
            <v>0</v>
          </cell>
          <cell r="S5">
            <v>12.972999999999999</v>
          </cell>
        </row>
        <row r="6">
          <cell r="A6">
            <v>1</v>
          </cell>
          <cell r="B6">
            <v>12.792999999999999</v>
          </cell>
          <cell r="R6">
            <v>1</v>
          </cell>
          <cell r="S6">
            <v>12.792999999999999</v>
          </cell>
        </row>
        <row r="7">
          <cell r="A7">
            <v>2</v>
          </cell>
          <cell r="B7">
            <v>11.923</v>
          </cell>
          <cell r="R7">
            <v>2</v>
          </cell>
          <cell r="S7">
            <v>11.923</v>
          </cell>
        </row>
        <row r="8">
          <cell r="A8">
            <v>3</v>
          </cell>
          <cell r="B8">
            <v>11.132999999999999</v>
          </cell>
          <cell r="R8">
            <v>3</v>
          </cell>
          <cell r="S8">
            <v>11.132999999999999</v>
          </cell>
        </row>
        <row r="9">
          <cell r="A9">
            <v>4</v>
          </cell>
          <cell r="B9">
            <v>11.096</v>
          </cell>
          <cell r="R9">
            <v>4</v>
          </cell>
          <cell r="S9">
            <v>11.096</v>
          </cell>
        </row>
        <row r="10">
          <cell r="A10">
            <v>4.5</v>
          </cell>
          <cell r="B10">
            <v>10.756</v>
          </cell>
          <cell r="R10">
            <v>4.5</v>
          </cell>
          <cell r="S10">
            <v>10.756</v>
          </cell>
        </row>
        <row r="11">
          <cell r="A11">
            <v>5</v>
          </cell>
          <cell r="B11">
            <v>10.576000000000001</v>
          </cell>
          <cell r="R11">
            <v>5</v>
          </cell>
          <cell r="S11">
            <v>10.58</v>
          </cell>
        </row>
        <row r="12">
          <cell r="A12">
            <v>6</v>
          </cell>
          <cell r="B12">
            <v>10.396000000000001</v>
          </cell>
          <cell r="R12">
            <v>6</v>
          </cell>
          <cell r="S12">
            <v>10.396000000000001</v>
          </cell>
        </row>
        <row r="13">
          <cell r="A13">
            <v>7</v>
          </cell>
          <cell r="B13">
            <v>10.396000000000001</v>
          </cell>
          <cell r="R13">
            <v>7</v>
          </cell>
          <cell r="S13">
            <v>10.396000000000001</v>
          </cell>
        </row>
        <row r="14">
          <cell r="A14">
            <v>9</v>
          </cell>
          <cell r="B14">
            <v>10.385999999999999</v>
          </cell>
          <cell r="R14">
            <v>9</v>
          </cell>
          <cell r="S14">
            <v>10.385999999999999</v>
          </cell>
        </row>
        <row r="15">
          <cell r="A15">
            <v>11</v>
          </cell>
          <cell r="B15">
            <v>10.396000000000001</v>
          </cell>
          <cell r="R15">
            <v>11.08</v>
          </cell>
          <cell r="S15">
            <v>9</v>
          </cell>
        </row>
        <row r="16">
          <cell r="A16">
            <v>13</v>
          </cell>
          <cell r="B16">
            <v>10.396000000000001</v>
          </cell>
          <cell r="R16">
            <v>21.08</v>
          </cell>
          <cell r="S16">
            <v>9</v>
          </cell>
        </row>
        <row r="17">
          <cell r="A17">
            <v>15</v>
          </cell>
          <cell r="B17">
            <v>10.416</v>
          </cell>
          <cell r="R17">
            <v>23.23</v>
          </cell>
          <cell r="S17">
            <v>10.43</v>
          </cell>
        </row>
        <row r="18">
          <cell r="A18">
            <v>17</v>
          </cell>
          <cell r="B18">
            <v>10.406000000000001</v>
          </cell>
          <cell r="R18">
            <v>25</v>
          </cell>
          <cell r="S18">
            <v>10.426</v>
          </cell>
        </row>
        <row r="19">
          <cell r="A19">
            <v>19</v>
          </cell>
          <cell r="B19">
            <v>10.416</v>
          </cell>
          <cell r="R19">
            <v>27</v>
          </cell>
          <cell r="S19">
            <v>10.426</v>
          </cell>
        </row>
        <row r="20">
          <cell r="A20">
            <v>21</v>
          </cell>
          <cell r="B20">
            <v>10.446</v>
          </cell>
          <cell r="R20">
            <v>28</v>
          </cell>
          <cell r="S20">
            <v>10.426</v>
          </cell>
        </row>
        <row r="21">
          <cell r="A21">
            <v>23</v>
          </cell>
          <cell r="B21">
            <v>10.426</v>
          </cell>
          <cell r="R21">
            <v>29</v>
          </cell>
          <cell r="S21">
            <v>10.625999999999999</v>
          </cell>
        </row>
        <row r="22">
          <cell r="A22">
            <v>25</v>
          </cell>
          <cell r="B22">
            <v>10.426</v>
          </cell>
          <cell r="R22">
            <v>30</v>
          </cell>
          <cell r="S22">
            <v>10.826000000000001</v>
          </cell>
        </row>
        <row r="23">
          <cell r="A23">
            <v>27</v>
          </cell>
          <cell r="B23">
            <v>10.426</v>
          </cell>
          <cell r="R23">
            <v>32</v>
          </cell>
          <cell r="S23">
            <v>11.343</v>
          </cell>
        </row>
        <row r="24">
          <cell r="A24">
            <v>28</v>
          </cell>
          <cell r="B24">
            <v>10.426</v>
          </cell>
          <cell r="R24">
            <v>33</v>
          </cell>
          <cell r="S24">
            <v>12.023</v>
          </cell>
        </row>
        <row r="25">
          <cell r="A25">
            <v>29</v>
          </cell>
          <cell r="B25">
            <v>10.625999999999999</v>
          </cell>
          <cell r="R25">
            <v>34</v>
          </cell>
          <cell r="S25">
            <v>12.083</v>
          </cell>
        </row>
        <row r="26">
          <cell r="A26">
            <v>30</v>
          </cell>
          <cell r="B26">
            <v>10.826000000000001</v>
          </cell>
        </row>
        <row r="27">
          <cell r="A27">
            <v>32</v>
          </cell>
          <cell r="B27">
            <v>11.343</v>
          </cell>
        </row>
        <row r="28">
          <cell r="A28">
            <v>33</v>
          </cell>
          <cell r="B28">
            <v>12.023</v>
          </cell>
        </row>
        <row r="29">
          <cell r="A29">
            <v>34</v>
          </cell>
          <cell r="B29">
            <v>12.083</v>
          </cell>
        </row>
        <row r="34">
          <cell r="A34">
            <v>0</v>
          </cell>
          <cell r="B34">
            <v>13.120000000000001</v>
          </cell>
          <cell r="R34">
            <v>0</v>
          </cell>
          <cell r="S34">
            <v>13.120000000000001</v>
          </cell>
        </row>
        <row r="35">
          <cell r="A35">
            <v>1</v>
          </cell>
          <cell r="B35">
            <v>13.110000000000001</v>
          </cell>
          <cell r="R35">
            <v>1</v>
          </cell>
          <cell r="S35">
            <v>13.110000000000001</v>
          </cell>
        </row>
        <row r="36">
          <cell r="A36">
            <v>2</v>
          </cell>
          <cell r="B36">
            <v>12.330000000000002</v>
          </cell>
          <cell r="R36">
            <v>2</v>
          </cell>
          <cell r="S36">
            <v>12.330000000000002</v>
          </cell>
        </row>
        <row r="37">
          <cell r="A37">
            <v>3</v>
          </cell>
          <cell r="B37">
            <v>11.63</v>
          </cell>
          <cell r="R37">
            <v>3</v>
          </cell>
          <cell r="S37">
            <v>11.63</v>
          </cell>
        </row>
        <row r="38">
          <cell r="A38">
            <v>4</v>
          </cell>
          <cell r="B38">
            <v>11.097000000000001</v>
          </cell>
          <cell r="R38">
            <v>4</v>
          </cell>
          <cell r="S38">
            <v>11.097000000000001</v>
          </cell>
        </row>
        <row r="39">
          <cell r="A39">
            <v>5</v>
          </cell>
          <cell r="B39">
            <v>10.427000000000001</v>
          </cell>
          <cell r="R39">
            <v>5</v>
          </cell>
          <cell r="S39">
            <v>10.427000000000001</v>
          </cell>
        </row>
        <row r="40">
          <cell r="A40">
            <v>6</v>
          </cell>
          <cell r="B40">
            <v>10.327000000000002</v>
          </cell>
          <cell r="R40">
            <v>6</v>
          </cell>
          <cell r="S40">
            <v>10.327000000000002</v>
          </cell>
        </row>
        <row r="41">
          <cell r="A41">
            <v>7</v>
          </cell>
          <cell r="B41">
            <v>10.587000000000002</v>
          </cell>
          <cell r="R41">
            <v>7</v>
          </cell>
          <cell r="S41">
            <v>10.587000000000002</v>
          </cell>
        </row>
        <row r="42">
          <cell r="A42">
            <v>9</v>
          </cell>
          <cell r="B42">
            <v>10.487000000000002</v>
          </cell>
          <cell r="R42">
            <v>9</v>
          </cell>
          <cell r="S42">
            <v>10.487000000000002</v>
          </cell>
        </row>
        <row r="43">
          <cell r="A43">
            <v>11</v>
          </cell>
          <cell r="B43">
            <v>10.467000000000001</v>
          </cell>
          <cell r="R43">
            <v>11.23</v>
          </cell>
          <cell r="S43">
            <v>9</v>
          </cell>
        </row>
        <row r="44">
          <cell r="A44">
            <v>13</v>
          </cell>
          <cell r="B44">
            <v>10.467000000000001</v>
          </cell>
          <cell r="R44">
            <v>21.23</v>
          </cell>
          <cell r="S44">
            <v>9</v>
          </cell>
        </row>
        <row r="45">
          <cell r="A45">
            <v>15</v>
          </cell>
          <cell r="B45">
            <v>10.377000000000001</v>
          </cell>
          <cell r="R45">
            <v>23.33</v>
          </cell>
          <cell r="S45">
            <v>10.4</v>
          </cell>
        </row>
        <row r="46">
          <cell r="A46">
            <v>17</v>
          </cell>
          <cell r="B46">
            <v>10.377000000000001</v>
          </cell>
          <cell r="R46">
            <v>25</v>
          </cell>
          <cell r="S46">
            <v>10.467000000000001</v>
          </cell>
        </row>
        <row r="47">
          <cell r="A47">
            <v>19</v>
          </cell>
          <cell r="B47">
            <v>10.367000000000001</v>
          </cell>
          <cell r="R47">
            <v>27</v>
          </cell>
          <cell r="S47">
            <v>10.577000000000002</v>
          </cell>
        </row>
        <row r="48">
          <cell r="A48">
            <v>21</v>
          </cell>
          <cell r="B48">
            <v>10.477000000000002</v>
          </cell>
          <cell r="R48">
            <v>29</v>
          </cell>
          <cell r="S48">
            <v>10.707000000000001</v>
          </cell>
        </row>
        <row r="49">
          <cell r="A49">
            <v>23</v>
          </cell>
          <cell r="B49">
            <v>10.397000000000002</v>
          </cell>
          <cell r="R49">
            <v>30</v>
          </cell>
          <cell r="S49">
            <v>10.767000000000001</v>
          </cell>
        </row>
        <row r="50">
          <cell r="A50">
            <v>25</v>
          </cell>
          <cell r="B50">
            <v>10.467000000000001</v>
          </cell>
          <cell r="R50">
            <v>31</v>
          </cell>
          <cell r="S50">
            <v>10.797000000000001</v>
          </cell>
        </row>
        <row r="51">
          <cell r="A51">
            <v>27</v>
          </cell>
          <cell r="B51">
            <v>10.577000000000002</v>
          </cell>
          <cell r="R51">
            <v>32</v>
          </cell>
          <cell r="S51">
            <v>10.807000000000002</v>
          </cell>
        </row>
        <row r="52">
          <cell r="A52">
            <v>29</v>
          </cell>
          <cell r="B52">
            <v>10.707000000000001</v>
          </cell>
          <cell r="R52">
            <v>33</v>
          </cell>
          <cell r="S52">
            <v>10.867000000000001</v>
          </cell>
        </row>
        <row r="53">
          <cell r="A53">
            <v>30</v>
          </cell>
          <cell r="B53">
            <v>10.767000000000001</v>
          </cell>
          <cell r="R53">
            <v>34</v>
          </cell>
          <cell r="S53">
            <v>11.097000000000001</v>
          </cell>
        </row>
        <row r="54">
          <cell r="A54">
            <v>31</v>
          </cell>
          <cell r="B54">
            <v>10.797000000000001</v>
          </cell>
          <cell r="R54">
            <v>35</v>
          </cell>
          <cell r="S54">
            <v>11.3</v>
          </cell>
        </row>
        <row r="55">
          <cell r="A55">
            <v>32</v>
          </cell>
          <cell r="B55">
            <v>10.807000000000002</v>
          </cell>
          <cell r="R55">
            <v>36</v>
          </cell>
          <cell r="S55">
            <v>11.830000000000002</v>
          </cell>
        </row>
        <row r="56">
          <cell r="A56">
            <v>33</v>
          </cell>
          <cell r="B56">
            <v>10.867000000000001</v>
          </cell>
          <cell r="R56">
            <v>37</v>
          </cell>
          <cell r="S56">
            <v>11.97</v>
          </cell>
        </row>
        <row r="57">
          <cell r="A57">
            <v>34</v>
          </cell>
          <cell r="B57">
            <v>11.097000000000001</v>
          </cell>
        </row>
        <row r="58">
          <cell r="A58">
            <v>35</v>
          </cell>
          <cell r="B58">
            <v>11.3</v>
          </cell>
        </row>
        <row r="59">
          <cell r="A59">
            <v>36</v>
          </cell>
          <cell r="B59">
            <v>11.830000000000002</v>
          </cell>
        </row>
        <row r="60">
          <cell r="A60">
            <v>37</v>
          </cell>
          <cell r="B60">
            <v>11.97</v>
          </cell>
        </row>
        <row r="64">
          <cell r="A64">
            <v>0</v>
          </cell>
          <cell r="B64">
            <v>13.392000000000003</v>
          </cell>
        </row>
        <row r="65">
          <cell r="A65">
            <v>1</v>
          </cell>
          <cell r="B65">
            <v>13.287000000000003</v>
          </cell>
          <cell r="R65">
            <v>0</v>
          </cell>
          <cell r="S65">
            <v>13.392000000000003</v>
          </cell>
        </row>
        <row r="66">
          <cell r="A66">
            <v>2</v>
          </cell>
          <cell r="B66">
            <v>12.557000000000002</v>
          </cell>
          <cell r="R66">
            <v>1</v>
          </cell>
          <cell r="S66">
            <v>13.287000000000003</v>
          </cell>
        </row>
        <row r="67">
          <cell r="A67">
            <v>3</v>
          </cell>
          <cell r="B67">
            <v>11.612000000000002</v>
          </cell>
          <cell r="R67">
            <v>2</v>
          </cell>
          <cell r="S67">
            <v>12.557000000000002</v>
          </cell>
        </row>
        <row r="68">
          <cell r="A68">
            <v>4</v>
          </cell>
          <cell r="B68">
            <v>11.103000000000002</v>
          </cell>
          <cell r="R68">
            <v>3</v>
          </cell>
          <cell r="S68">
            <v>11.612000000000002</v>
          </cell>
        </row>
        <row r="69">
          <cell r="A69">
            <v>5</v>
          </cell>
          <cell r="B69">
            <v>10.783000000000001</v>
          </cell>
          <cell r="R69">
            <v>4</v>
          </cell>
          <cell r="S69">
            <v>11.103000000000002</v>
          </cell>
        </row>
        <row r="70">
          <cell r="A70">
            <v>6</v>
          </cell>
          <cell r="B70">
            <v>10.563000000000002</v>
          </cell>
          <cell r="R70">
            <v>5</v>
          </cell>
          <cell r="S70">
            <v>10.783000000000001</v>
          </cell>
        </row>
        <row r="71">
          <cell r="A71">
            <v>7</v>
          </cell>
          <cell r="B71">
            <v>10.503000000000002</v>
          </cell>
          <cell r="R71">
            <v>6</v>
          </cell>
          <cell r="S71">
            <v>10.563000000000002</v>
          </cell>
        </row>
        <row r="72">
          <cell r="A72">
            <v>9</v>
          </cell>
          <cell r="B72">
            <v>10.433000000000002</v>
          </cell>
          <cell r="R72">
            <v>7</v>
          </cell>
          <cell r="S72">
            <v>10.503000000000002</v>
          </cell>
        </row>
        <row r="73">
          <cell r="A73">
            <v>11</v>
          </cell>
          <cell r="B73">
            <v>10.423000000000002</v>
          </cell>
          <cell r="R73">
            <v>9.25</v>
          </cell>
          <cell r="S73">
            <v>9</v>
          </cell>
        </row>
        <row r="74">
          <cell r="A74">
            <v>13</v>
          </cell>
          <cell r="B74">
            <v>10.393000000000001</v>
          </cell>
          <cell r="R74">
            <v>19.25</v>
          </cell>
          <cell r="S74">
            <v>9</v>
          </cell>
        </row>
        <row r="75">
          <cell r="A75">
            <v>15</v>
          </cell>
          <cell r="B75">
            <v>10.393000000000001</v>
          </cell>
          <cell r="R75">
            <v>21.38</v>
          </cell>
          <cell r="S75">
            <v>10.42</v>
          </cell>
        </row>
        <row r="76">
          <cell r="A76">
            <v>17</v>
          </cell>
          <cell r="B76">
            <v>10.413000000000002</v>
          </cell>
          <cell r="R76">
            <v>23</v>
          </cell>
          <cell r="S76">
            <v>10.463000000000001</v>
          </cell>
        </row>
        <row r="77">
          <cell r="A77">
            <v>19</v>
          </cell>
          <cell r="B77">
            <v>10.393000000000001</v>
          </cell>
          <cell r="R77">
            <v>24</v>
          </cell>
          <cell r="S77">
            <v>10.633000000000001</v>
          </cell>
        </row>
        <row r="78">
          <cell r="A78">
            <v>21</v>
          </cell>
          <cell r="B78">
            <v>10.423000000000002</v>
          </cell>
          <cell r="R78">
            <v>25</v>
          </cell>
          <cell r="S78">
            <v>11.103000000000002</v>
          </cell>
        </row>
        <row r="79">
          <cell r="A79">
            <v>23</v>
          </cell>
          <cell r="B79">
            <v>10.463000000000001</v>
          </cell>
          <cell r="R79">
            <v>26</v>
          </cell>
          <cell r="S79">
            <v>11.447000000000003</v>
          </cell>
        </row>
        <row r="80">
          <cell r="A80">
            <v>24</v>
          </cell>
          <cell r="B80">
            <v>10.633000000000001</v>
          </cell>
          <cell r="R80">
            <v>27</v>
          </cell>
          <cell r="S80">
            <v>11.907000000000004</v>
          </cell>
        </row>
        <row r="81">
          <cell r="A81">
            <v>25</v>
          </cell>
          <cell r="B81">
            <v>11.103000000000002</v>
          </cell>
          <cell r="R81">
            <v>28</v>
          </cell>
          <cell r="S81">
            <v>12.147000000000002</v>
          </cell>
        </row>
        <row r="82">
          <cell r="A82">
            <v>26</v>
          </cell>
          <cell r="B82">
            <v>11.447000000000003</v>
          </cell>
          <cell r="R82">
            <v>29</v>
          </cell>
          <cell r="S82">
            <v>12.077000000000002</v>
          </cell>
        </row>
        <row r="83">
          <cell r="A83">
            <v>27</v>
          </cell>
          <cell r="B83">
            <v>11.907000000000004</v>
          </cell>
        </row>
        <row r="84">
          <cell r="A84">
            <v>28</v>
          </cell>
          <cell r="B84">
            <v>12.147000000000002</v>
          </cell>
        </row>
        <row r="85">
          <cell r="A85">
            <v>29</v>
          </cell>
          <cell r="B85">
            <v>12.077000000000002</v>
          </cell>
        </row>
        <row r="89">
          <cell r="R89">
            <v>0</v>
          </cell>
          <cell r="S89">
            <v>13.346000000000004</v>
          </cell>
        </row>
        <row r="90">
          <cell r="A90">
            <v>0</v>
          </cell>
          <cell r="B90">
            <v>13.346000000000004</v>
          </cell>
          <cell r="R90">
            <v>1</v>
          </cell>
          <cell r="S90">
            <v>13.296000000000003</v>
          </cell>
        </row>
        <row r="91">
          <cell r="A91">
            <v>1</v>
          </cell>
          <cell r="B91">
            <v>13.296000000000003</v>
          </cell>
          <cell r="R91">
            <v>2</v>
          </cell>
          <cell r="S91">
            <v>12.296000000000003</v>
          </cell>
        </row>
        <row r="92">
          <cell r="A92">
            <v>2</v>
          </cell>
          <cell r="B92">
            <v>12.296000000000003</v>
          </cell>
          <cell r="R92">
            <v>3</v>
          </cell>
          <cell r="S92">
            <v>11.676000000000004</v>
          </cell>
        </row>
        <row r="93">
          <cell r="A93">
            <v>3</v>
          </cell>
          <cell r="B93">
            <v>11.676000000000004</v>
          </cell>
          <cell r="R93">
            <v>4</v>
          </cell>
          <cell r="S93">
            <v>11.112000000000004</v>
          </cell>
        </row>
        <row r="94">
          <cell r="A94">
            <v>4</v>
          </cell>
          <cell r="B94">
            <v>11.112000000000004</v>
          </cell>
          <cell r="R94">
            <v>5</v>
          </cell>
          <cell r="S94">
            <v>10.362000000000004</v>
          </cell>
        </row>
        <row r="95">
          <cell r="A95">
            <v>5</v>
          </cell>
          <cell r="B95">
            <v>10.362000000000004</v>
          </cell>
          <cell r="R95">
            <v>6</v>
          </cell>
          <cell r="S95">
            <v>10.562000000000003</v>
          </cell>
        </row>
        <row r="96">
          <cell r="A96">
            <v>6</v>
          </cell>
          <cell r="B96">
            <v>10.562000000000003</v>
          </cell>
          <cell r="R96">
            <v>7</v>
          </cell>
          <cell r="S96">
            <v>10.542000000000003</v>
          </cell>
        </row>
        <row r="97">
          <cell r="A97">
            <v>7</v>
          </cell>
          <cell r="B97">
            <v>10.542000000000003</v>
          </cell>
          <cell r="R97">
            <v>8</v>
          </cell>
          <cell r="S97">
            <v>10.502000000000004</v>
          </cell>
        </row>
        <row r="98">
          <cell r="A98">
            <v>9</v>
          </cell>
          <cell r="B98">
            <v>10.502000000000004</v>
          </cell>
          <cell r="R98">
            <v>10.25</v>
          </cell>
          <cell r="S98">
            <v>9</v>
          </cell>
        </row>
        <row r="99">
          <cell r="A99">
            <v>11</v>
          </cell>
          <cell r="B99">
            <v>10.552000000000003</v>
          </cell>
          <cell r="R99">
            <v>20.25</v>
          </cell>
          <cell r="S99">
            <v>9</v>
          </cell>
        </row>
        <row r="100">
          <cell r="A100">
            <v>13</v>
          </cell>
          <cell r="B100">
            <v>10.522000000000004</v>
          </cell>
          <cell r="R100">
            <v>22.35</v>
          </cell>
          <cell r="S100">
            <v>10.4</v>
          </cell>
        </row>
        <row r="101">
          <cell r="A101">
            <v>15</v>
          </cell>
          <cell r="B101">
            <v>10.522000000000004</v>
          </cell>
          <cell r="R101">
            <v>23</v>
          </cell>
          <cell r="S101">
            <v>10.322000000000003</v>
          </cell>
        </row>
        <row r="102">
          <cell r="A102">
            <v>17</v>
          </cell>
          <cell r="B102">
            <v>10.522000000000004</v>
          </cell>
          <cell r="R102">
            <v>24</v>
          </cell>
          <cell r="S102">
            <v>10.332000000000004</v>
          </cell>
        </row>
        <row r="103">
          <cell r="A103">
            <v>19</v>
          </cell>
          <cell r="B103">
            <v>10.482000000000003</v>
          </cell>
          <cell r="R103">
            <v>25</v>
          </cell>
          <cell r="S103">
            <v>10.562000000000003</v>
          </cell>
        </row>
        <row r="104">
          <cell r="A104">
            <v>21</v>
          </cell>
          <cell r="B104">
            <v>10.432000000000004</v>
          </cell>
          <cell r="R104">
            <v>26</v>
          </cell>
          <cell r="S104">
            <v>10.642000000000003</v>
          </cell>
        </row>
        <row r="105">
          <cell r="A105">
            <v>23</v>
          </cell>
          <cell r="B105">
            <v>10.322000000000003</v>
          </cell>
          <cell r="R105">
            <v>27</v>
          </cell>
          <cell r="S105">
            <v>11.112000000000004</v>
          </cell>
        </row>
        <row r="106">
          <cell r="A106">
            <v>24</v>
          </cell>
          <cell r="B106">
            <v>10.332000000000004</v>
          </cell>
          <cell r="R106">
            <v>28</v>
          </cell>
          <cell r="S106">
            <v>11.546000000000003</v>
          </cell>
        </row>
        <row r="107">
          <cell r="A107">
            <v>25</v>
          </cell>
          <cell r="B107">
            <v>10.562000000000003</v>
          </cell>
          <cell r="R107">
            <v>29</v>
          </cell>
          <cell r="S107">
            <v>11.966000000000005</v>
          </cell>
        </row>
        <row r="108">
          <cell r="A108">
            <v>26</v>
          </cell>
          <cell r="B108">
            <v>10.642000000000003</v>
          </cell>
          <cell r="R108">
            <v>30</v>
          </cell>
          <cell r="S108">
            <v>12.076000000000004</v>
          </cell>
        </row>
        <row r="109">
          <cell r="A109">
            <v>27</v>
          </cell>
          <cell r="B109">
            <v>11.112000000000004</v>
          </cell>
        </row>
        <row r="110">
          <cell r="A110">
            <v>28</v>
          </cell>
          <cell r="B110">
            <v>11.546000000000003</v>
          </cell>
        </row>
        <row r="111">
          <cell r="A111">
            <v>29</v>
          </cell>
          <cell r="B111">
            <v>11.966000000000005</v>
          </cell>
        </row>
        <row r="112">
          <cell r="A112">
            <v>30</v>
          </cell>
          <cell r="B112">
            <v>12.076000000000004</v>
          </cell>
        </row>
        <row r="125">
          <cell r="R125">
            <v>0</v>
          </cell>
          <cell r="S125">
            <v>13.535000000000002</v>
          </cell>
        </row>
        <row r="126">
          <cell r="A126">
            <v>0</v>
          </cell>
          <cell r="B126">
            <v>13.535000000000002</v>
          </cell>
          <cell r="R126">
            <v>1</v>
          </cell>
          <cell r="S126">
            <v>13.505000000000003</v>
          </cell>
        </row>
        <row r="127">
          <cell r="A127">
            <v>1</v>
          </cell>
          <cell r="B127">
            <v>13.505000000000003</v>
          </cell>
          <cell r="R127">
            <v>2</v>
          </cell>
          <cell r="S127">
            <v>12.825000000000003</v>
          </cell>
        </row>
        <row r="128">
          <cell r="A128">
            <v>2</v>
          </cell>
          <cell r="B128">
            <v>12.825000000000003</v>
          </cell>
          <cell r="R128">
            <v>3</v>
          </cell>
          <cell r="S128">
            <v>12.145000000000003</v>
          </cell>
        </row>
        <row r="129">
          <cell r="A129">
            <v>3</v>
          </cell>
          <cell r="B129">
            <v>12.145000000000003</v>
          </cell>
          <cell r="R129">
            <v>4</v>
          </cell>
          <cell r="S129">
            <v>11.525000000000002</v>
          </cell>
        </row>
        <row r="130">
          <cell r="A130">
            <v>4</v>
          </cell>
          <cell r="B130">
            <v>11.525000000000002</v>
          </cell>
          <cell r="R130">
            <v>5</v>
          </cell>
          <cell r="S130">
            <v>11.185000000000002</v>
          </cell>
        </row>
        <row r="131">
          <cell r="A131">
            <v>5</v>
          </cell>
          <cell r="B131">
            <v>11.185000000000002</v>
          </cell>
          <cell r="R131">
            <v>5</v>
          </cell>
          <cell r="S131">
            <v>11.126000000000003</v>
          </cell>
        </row>
        <row r="132">
          <cell r="A132">
            <v>5</v>
          </cell>
          <cell r="B132">
            <v>11.126000000000003</v>
          </cell>
          <cell r="R132">
            <v>6</v>
          </cell>
          <cell r="S132">
            <v>10.966000000000003</v>
          </cell>
        </row>
        <row r="133">
          <cell r="A133">
            <v>6</v>
          </cell>
          <cell r="B133">
            <v>10.966000000000003</v>
          </cell>
          <cell r="R133">
            <v>7</v>
          </cell>
          <cell r="S133">
            <v>10.736000000000002</v>
          </cell>
        </row>
        <row r="134">
          <cell r="A134">
            <v>7</v>
          </cell>
          <cell r="B134">
            <v>10.736000000000002</v>
          </cell>
          <cell r="R134">
            <v>8</v>
          </cell>
          <cell r="S134">
            <v>10.566000000000003</v>
          </cell>
        </row>
        <row r="135">
          <cell r="A135">
            <v>8</v>
          </cell>
          <cell r="B135">
            <v>10.566000000000003</v>
          </cell>
          <cell r="R135">
            <v>9</v>
          </cell>
          <cell r="S135">
            <v>10.576000000000002</v>
          </cell>
        </row>
        <row r="136">
          <cell r="A136">
            <v>9</v>
          </cell>
          <cell r="B136">
            <v>10.576000000000002</v>
          </cell>
          <cell r="R136">
            <v>11</v>
          </cell>
          <cell r="S136">
            <v>10.52</v>
          </cell>
        </row>
        <row r="137">
          <cell r="A137">
            <v>11</v>
          </cell>
          <cell r="B137">
            <v>10.516000000000004</v>
          </cell>
          <cell r="R137">
            <v>13.28</v>
          </cell>
          <cell r="S137">
            <v>9</v>
          </cell>
        </row>
        <row r="138">
          <cell r="A138">
            <v>13</v>
          </cell>
          <cell r="B138">
            <v>10.596000000000004</v>
          </cell>
          <cell r="R138">
            <v>23.28</v>
          </cell>
          <cell r="S138">
            <v>9</v>
          </cell>
        </row>
        <row r="139">
          <cell r="A139">
            <v>15</v>
          </cell>
          <cell r="B139">
            <v>10.556000000000003</v>
          </cell>
          <cell r="R139">
            <v>25.61</v>
          </cell>
          <cell r="S139">
            <v>10.55</v>
          </cell>
        </row>
        <row r="140">
          <cell r="A140">
            <v>17</v>
          </cell>
          <cell r="B140">
            <v>10.416000000000004</v>
          </cell>
          <cell r="R140">
            <v>27</v>
          </cell>
          <cell r="S140">
            <v>10.596000000000004</v>
          </cell>
        </row>
        <row r="141">
          <cell r="A141">
            <v>19</v>
          </cell>
          <cell r="B141">
            <v>10.526000000000003</v>
          </cell>
          <cell r="R141">
            <v>29</v>
          </cell>
          <cell r="S141">
            <v>10.586000000000002</v>
          </cell>
        </row>
        <row r="142">
          <cell r="A142">
            <v>21</v>
          </cell>
          <cell r="B142">
            <v>10.506000000000004</v>
          </cell>
          <cell r="R142">
            <v>31</v>
          </cell>
          <cell r="S142">
            <v>10.616000000000003</v>
          </cell>
        </row>
        <row r="143">
          <cell r="A143">
            <v>23</v>
          </cell>
          <cell r="B143">
            <v>10.566000000000003</v>
          </cell>
          <cell r="R143">
            <v>32</v>
          </cell>
          <cell r="S143">
            <v>10.606000000000003</v>
          </cell>
        </row>
        <row r="144">
          <cell r="A144">
            <v>25</v>
          </cell>
          <cell r="B144">
            <v>10.546000000000003</v>
          </cell>
          <cell r="R144">
            <v>33</v>
          </cell>
          <cell r="S144">
            <v>10.676000000000004</v>
          </cell>
        </row>
        <row r="145">
          <cell r="A145">
            <v>27</v>
          </cell>
          <cell r="B145">
            <v>10.596000000000004</v>
          </cell>
          <cell r="R145">
            <v>34</v>
          </cell>
          <cell r="S145">
            <v>11.126000000000003</v>
          </cell>
        </row>
        <row r="146">
          <cell r="A146">
            <v>29</v>
          </cell>
          <cell r="B146">
            <v>10.586000000000002</v>
          </cell>
          <cell r="R146">
            <v>35</v>
          </cell>
          <cell r="S146">
            <v>11.485000000000003</v>
          </cell>
        </row>
        <row r="147">
          <cell r="A147">
            <v>31</v>
          </cell>
          <cell r="B147">
            <v>10.616000000000003</v>
          </cell>
          <cell r="R147">
            <v>36</v>
          </cell>
          <cell r="S147">
            <v>11.645000000000003</v>
          </cell>
        </row>
        <row r="148">
          <cell r="A148">
            <v>32</v>
          </cell>
          <cell r="B148">
            <v>10.606000000000003</v>
          </cell>
          <cell r="R148">
            <v>38</v>
          </cell>
          <cell r="S148">
            <v>11.645000000000003</v>
          </cell>
        </row>
        <row r="149">
          <cell r="A149">
            <v>33</v>
          </cell>
          <cell r="B149">
            <v>10.676000000000004</v>
          </cell>
        </row>
        <row r="150">
          <cell r="A150">
            <v>34</v>
          </cell>
          <cell r="B150">
            <v>11.126000000000003</v>
          </cell>
        </row>
        <row r="151">
          <cell r="A151">
            <v>35</v>
          </cell>
          <cell r="B151">
            <v>11.485000000000003</v>
          </cell>
        </row>
        <row r="152">
          <cell r="A152">
            <v>36</v>
          </cell>
          <cell r="B152">
            <v>11.645000000000003</v>
          </cell>
        </row>
        <row r="153">
          <cell r="A153">
            <v>38</v>
          </cell>
          <cell r="B153">
            <v>11.645000000000003</v>
          </cell>
        </row>
        <row r="157">
          <cell r="R157">
            <v>0</v>
          </cell>
          <cell r="S157">
            <v>13.417000000000003</v>
          </cell>
        </row>
        <row r="158">
          <cell r="A158">
            <v>0</v>
          </cell>
          <cell r="B158">
            <v>13.417000000000003</v>
          </cell>
          <cell r="R158">
            <v>1</v>
          </cell>
          <cell r="S158">
            <v>13.277000000000003</v>
          </cell>
        </row>
        <row r="159">
          <cell r="A159">
            <v>1</v>
          </cell>
          <cell r="B159">
            <v>13.277000000000003</v>
          </cell>
          <cell r="R159">
            <v>2</v>
          </cell>
          <cell r="S159">
            <v>12.537000000000003</v>
          </cell>
        </row>
        <row r="160">
          <cell r="A160">
            <v>2</v>
          </cell>
          <cell r="B160">
            <v>12.537000000000003</v>
          </cell>
          <cell r="R160">
            <v>3</v>
          </cell>
          <cell r="S160">
            <v>11.777000000000003</v>
          </cell>
        </row>
        <row r="161">
          <cell r="A161">
            <v>3</v>
          </cell>
          <cell r="B161">
            <v>11.777000000000003</v>
          </cell>
          <cell r="R161">
            <v>4</v>
          </cell>
          <cell r="S161">
            <v>11.277000000000003</v>
          </cell>
        </row>
        <row r="162">
          <cell r="A162">
            <v>4</v>
          </cell>
          <cell r="B162">
            <v>11.277000000000003</v>
          </cell>
          <cell r="R162">
            <v>4.5</v>
          </cell>
          <cell r="S162">
            <v>11.134000000000004</v>
          </cell>
        </row>
        <row r="163">
          <cell r="A163">
            <v>4.5</v>
          </cell>
          <cell r="B163">
            <v>11.134000000000004</v>
          </cell>
          <cell r="R163">
            <v>5</v>
          </cell>
          <cell r="S163">
            <v>10.854000000000005</v>
          </cell>
        </row>
        <row r="164">
          <cell r="A164">
            <v>5</v>
          </cell>
          <cell r="B164">
            <v>10.854000000000005</v>
          </cell>
          <cell r="R164">
            <v>6</v>
          </cell>
          <cell r="S164">
            <v>10.704000000000004</v>
          </cell>
        </row>
        <row r="165">
          <cell r="A165">
            <v>6</v>
          </cell>
          <cell r="B165">
            <v>10.704000000000004</v>
          </cell>
          <cell r="R165">
            <v>7</v>
          </cell>
          <cell r="S165">
            <v>10.534000000000004</v>
          </cell>
        </row>
        <row r="166">
          <cell r="A166">
            <v>7</v>
          </cell>
          <cell r="B166">
            <v>10.534000000000004</v>
          </cell>
          <cell r="R166">
            <v>8</v>
          </cell>
          <cell r="S166">
            <v>10.6</v>
          </cell>
        </row>
        <row r="167">
          <cell r="A167">
            <v>8</v>
          </cell>
          <cell r="B167">
            <v>10.604000000000005</v>
          </cell>
          <cell r="R167">
            <v>10.4</v>
          </cell>
          <cell r="S167">
            <v>9</v>
          </cell>
        </row>
        <row r="168">
          <cell r="A168">
            <v>11</v>
          </cell>
          <cell r="B168">
            <v>10.684000000000005</v>
          </cell>
          <cell r="R168">
            <v>20.399999999999999</v>
          </cell>
          <cell r="S168">
            <v>9</v>
          </cell>
        </row>
        <row r="169">
          <cell r="A169">
            <v>12</v>
          </cell>
          <cell r="B169">
            <v>10.614000000000004</v>
          </cell>
          <cell r="R169">
            <v>22.76</v>
          </cell>
          <cell r="S169">
            <v>10.57</v>
          </cell>
        </row>
        <row r="170">
          <cell r="A170">
            <v>14</v>
          </cell>
          <cell r="B170">
            <v>10.564000000000004</v>
          </cell>
          <cell r="R170">
            <v>23</v>
          </cell>
          <cell r="S170">
            <v>10.574000000000003</v>
          </cell>
        </row>
        <row r="171">
          <cell r="A171">
            <v>16</v>
          </cell>
          <cell r="B171">
            <v>10.524000000000004</v>
          </cell>
          <cell r="R171">
            <v>24</v>
          </cell>
          <cell r="S171">
            <v>10.584000000000003</v>
          </cell>
        </row>
        <row r="172">
          <cell r="A172">
            <v>18</v>
          </cell>
          <cell r="B172">
            <v>10.584000000000003</v>
          </cell>
          <cell r="R172">
            <v>25</v>
          </cell>
          <cell r="S172">
            <v>10.694000000000004</v>
          </cell>
        </row>
        <row r="173">
          <cell r="A173">
            <v>20</v>
          </cell>
          <cell r="B173">
            <v>10.564000000000004</v>
          </cell>
          <cell r="R173">
            <v>26</v>
          </cell>
          <cell r="S173">
            <v>11.134000000000004</v>
          </cell>
        </row>
        <row r="174">
          <cell r="A174">
            <v>22</v>
          </cell>
          <cell r="B174">
            <v>10.544000000000004</v>
          </cell>
          <cell r="R174">
            <v>27</v>
          </cell>
          <cell r="S174">
            <v>11.847</v>
          </cell>
        </row>
        <row r="175">
          <cell r="A175">
            <v>23</v>
          </cell>
          <cell r="B175">
            <v>10.574000000000003</v>
          </cell>
          <cell r="R175">
            <v>28</v>
          </cell>
          <cell r="S175">
            <v>11.787000000000003</v>
          </cell>
        </row>
        <row r="176">
          <cell r="A176">
            <v>24</v>
          </cell>
          <cell r="B176">
            <v>10.584000000000003</v>
          </cell>
          <cell r="R176">
            <v>29</v>
          </cell>
          <cell r="S176">
            <v>11.807000000000004</v>
          </cell>
        </row>
        <row r="177">
          <cell r="A177">
            <v>25</v>
          </cell>
          <cell r="B177">
            <v>10.694000000000004</v>
          </cell>
          <cell r="R177">
            <v>31</v>
          </cell>
          <cell r="S177">
            <v>11.807000000000004</v>
          </cell>
        </row>
        <row r="178">
          <cell r="A178">
            <v>26</v>
          </cell>
          <cell r="B178">
            <v>11.134000000000004</v>
          </cell>
        </row>
        <row r="179">
          <cell r="A179">
            <v>27</v>
          </cell>
          <cell r="B179">
            <v>11.847</v>
          </cell>
        </row>
        <row r="180">
          <cell r="A180">
            <v>28</v>
          </cell>
          <cell r="B180">
            <v>11.787000000000003</v>
          </cell>
        </row>
        <row r="181">
          <cell r="A181">
            <v>29</v>
          </cell>
          <cell r="B181">
            <v>11.807000000000004</v>
          </cell>
        </row>
        <row r="182">
          <cell r="A182">
            <v>31</v>
          </cell>
          <cell r="B182">
            <v>11.807000000000004</v>
          </cell>
        </row>
        <row r="188">
          <cell r="R188">
            <v>0</v>
          </cell>
          <cell r="S188">
            <v>13.448000000000004</v>
          </cell>
        </row>
        <row r="189">
          <cell r="A189">
            <v>0</v>
          </cell>
          <cell r="B189">
            <v>13.448000000000004</v>
          </cell>
          <cell r="R189">
            <v>1</v>
          </cell>
          <cell r="S189">
            <v>13.388000000000005</v>
          </cell>
        </row>
        <row r="190">
          <cell r="A190">
            <v>1</v>
          </cell>
          <cell r="B190">
            <v>13.388000000000005</v>
          </cell>
          <cell r="R190">
            <v>2</v>
          </cell>
          <cell r="S190">
            <v>12.768000000000004</v>
          </cell>
        </row>
        <row r="191">
          <cell r="A191">
            <v>2</v>
          </cell>
          <cell r="B191">
            <v>12.768000000000004</v>
          </cell>
          <cell r="R191">
            <v>3</v>
          </cell>
          <cell r="S191">
            <v>11.788000000000004</v>
          </cell>
        </row>
        <row r="192">
          <cell r="A192">
            <v>3</v>
          </cell>
          <cell r="B192">
            <v>11.788000000000004</v>
          </cell>
          <cell r="R192">
            <v>4</v>
          </cell>
          <cell r="S192">
            <v>11.448000000000004</v>
          </cell>
        </row>
        <row r="193">
          <cell r="A193">
            <v>4</v>
          </cell>
          <cell r="B193">
            <v>11.448000000000004</v>
          </cell>
          <cell r="R193">
            <v>5</v>
          </cell>
          <cell r="S193">
            <v>11.278000000000004</v>
          </cell>
        </row>
        <row r="194">
          <cell r="A194">
            <v>5</v>
          </cell>
          <cell r="B194">
            <v>11.278000000000004</v>
          </cell>
          <cell r="R194">
            <v>6</v>
          </cell>
          <cell r="S194">
            <v>11.140000000000004</v>
          </cell>
        </row>
        <row r="195">
          <cell r="A195">
            <v>6</v>
          </cell>
          <cell r="B195">
            <v>11.140000000000004</v>
          </cell>
          <cell r="R195">
            <v>7</v>
          </cell>
          <cell r="S195">
            <v>10.650000000000004</v>
          </cell>
        </row>
        <row r="196">
          <cell r="A196">
            <v>7</v>
          </cell>
          <cell r="B196">
            <v>10.650000000000004</v>
          </cell>
          <cell r="R196">
            <v>8</v>
          </cell>
          <cell r="S196">
            <v>10.630000000000004</v>
          </cell>
        </row>
        <row r="197">
          <cell r="A197">
            <v>8</v>
          </cell>
          <cell r="B197">
            <v>10.630000000000004</v>
          </cell>
          <cell r="R197">
            <v>9</v>
          </cell>
          <cell r="S197">
            <v>10.600000000000005</v>
          </cell>
        </row>
        <row r="198">
          <cell r="A198">
            <v>9</v>
          </cell>
          <cell r="B198">
            <v>10.600000000000005</v>
          </cell>
          <cell r="R198">
            <v>10</v>
          </cell>
          <cell r="S198">
            <v>10.63</v>
          </cell>
        </row>
        <row r="199">
          <cell r="A199">
            <v>11</v>
          </cell>
          <cell r="B199">
            <v>10.680000000000003</v>
          </cell>
          <cell r="R199">
            <v>12.45</v>
          </cell>
          <cell r="S199">
            <v>9</v>
          </cell>
        </row>
        <row r="200">
          <cell r="A200">
            <v>13</v>
          </cell>
          <cell r="B200">
            <v>10.650000000000004</v>
          </cell>
          <cell r="R200">
            <v>22.45</v>
          </cell>
          <cell r="S200">
            <v>9</v>
          </cell>
        </row>
        <row r="201">
          <cell r="A201">
            <v>15</v>
          </cell>
          <cell r="B201">
            <v>10.670000000000003</v>
          </cell>
          <cell r="R201">
            <v>24.76</v>
          </cell>
          <cell r="S201">
            <v>10.54</v>
          </cell>
        </row>
        <row r="202">
          <cell r="A202">
            <v>17</v>
          </cell>
          <cell r="B202">
            <v>10.640000000000004</v>
          </cell>
          <cell r="R202">
            <v>25</v>
          </cell>
          <cell r="S202">
            <v>10.540000000000004</v>
          </cell>
        </row>
        <row r="203">
          <cell r="A203">
            <v>19</v>
          </cell>
          <cell r="B203">
            <v>10.570000000000004</v>
          </cell>
          <cell r="R203">
            <v>26</v>
          </cell>
          <cell r="S203">
            <v>10.610000000000005</v>
          </cell>
        </row>
        <row r="204">
          <cell r="A204">
            <v>21</v>
          </cell>
          <cell r="B204">
            <v>10.650000000000004</v>
          </cell>
          <cell r="R204">
            <v>27</v>
          </cell>
          <cell r="S204">
            <v>10.590000000000003</v>
          </cell>
        </row>
        <row r="205">
          <cell r="A205">
            <v>23</v>
          </cell>
          <cell r="B205">
            <v>10.620000000000005</v>
          </cell>
          <cell r="R205">
            <v>28</v>
          </cell>
          <cell r="S205">
            <v>10.700000000000005</v>
          </cell>
        </row>
        <row r="206">
          <cell r="A206">
            <v>25</v>
          </cell>
          <cell r="B206">
            <v>10.540000000000004</v>
          </cell>
          <cell r="R206">
            <v>29</v>
          </cell>
          <cell r="S206">
            <v>11.140000000000004</v>
          </cell>
        </row>
        <row r="207">
          <cell r="A207">
            <v>26</v>
          </cell>
          <cell r="B207">
            <v>10.610000000000005</v>
          </cell>
          <cell r="R207">
            <v>30</v>
          </cell>
          <cell r="S207">
            <v>11.558000000000003</v>
          </cell>
        </row>
        <row r="208">
          <cell r="A208">
            <v>27</v>
          </cell>
          <cell r="B208">
            <v>10.590000000000003</v>
          </cell>
          <cell r="R208">
            <v>31</v>
          </cell>
          <cell r="S208">
            <v>12.098000000000004</v>
          </cell>
        </row>
        <row r="209">
          <cell r="A209">
            <v>28</v>
          </cell>
          <cell r="B209">
            <v>10.700000000000005</v>
          </cell>
          <cell r="R209">
            <v>32</v>
          </cell>
          <cell r="S209">
            <v>12.298000000000005</v>
          </cell>
        </row>
        <row r="210">
          <cell r="A210">
            <v>29</v>
          </cell>
          <cell r="B210">
            <v>11.140000000000004</v>
          </cell>
        </row>
        <row r="211">
          <cell r="A211">
            <v>30</v>
          </cell>
          <cell r="B211">
            <v>11.558000000000003</v>
          </cell>
        </row>
        <row r="212">
          <cell r="A212">
            <v>31</v>
          </cell>
          <cell r="B212">
            <v>12.098000000000004</v>
          </cell>
        </row>
        <row r="213">
          <cell r="A213">
            <v>32</v>
          </cell>
          <cell r="B213">
            <v>12.298000000000005</v>
          </cell>
        </row>
        <row r="218">
          <cell r="A218">
            <v>0</v>
          </cell>
          <cell r="B218">
            <v>13.262000000000006</v>
          </cell>
          <cell r="R218">
            <v>0</v>
          </cell>
          <cell r="S218">
            <v>13.262000000000006</v>
          </cell>
        </row>
        <row r="219">
          <cell r="A219">
            <v>1</v>
          </cell>
          <cell r="B219">
            <v>13.072000000000005</v>
          </cell>
          <cell r="R219">
            <v>1</v>
          </cell>
          <cell r="S219">
            <v>13.072000000000005</v>
          </cell>
        </row>
        <row r="220">
          <cell r="A220">
            <v>2</v>
          </cell>
          <cell r="B220">
            <v>11.782000000000005</v>
          </cell>
          <cell r="R220">
            <v>2</v>
          </cell>
          <cell r="S220">
            <v>11.782000000000005</v>
          </cell>
        </row>
        <row r="221">
          <cell r="A221">
            <v>3</v>
          </cell>
          <cell r="B221">
            <v>11.372000000000005</v>
          </cell>
          <cell r="R221">
            <v>3</v>
          </cell>
          <cell r="S221">
            <v>11.372000000000005</v>
          </cell>
        </row>
        <row r="222">
          <cell r="A222">
            <v>4</v>
          </cell>
          <cell r="B222">
            <v>11.140000000000004</v>
          </cell>
          <cell r="R222">
            <v>4</v>
          </cell>
          <cell r="S222">
            <v>11.140000000000004</v>
          </cell>
        </row>
        <row r="223">
          <cell r="A223">
            <v>5</v>
          </cell>
          <cell r="B223">
            <v>10.700000000000005</v>
          </cell>
          <cell r="R223">
            <v>5</v>
          </cell>
          <cell r="S223">
            <v>10.700000000000005</v>
          </cell>
        </row>
        <row r="224">
          <cell r="A224">
            <v>6</v>
          </cell>
          <cell r="B224">
            <v>10.630000000000004</v>
          </cell>
          <cell r="R224">
            <v>7.55</v>
          </cell>
          <cell r="S224">
            <v>9</v>
          </cell>
        </row>
        <row r="225">
          <cell r="A225">
            <v>7</v>
          </cell>
          <cell r="B225">
            <v>10.690000000000005</v>
          </cell>
          <cell r="R225">
            <v>17.55</v>
          </cell>
          <cell r="S225">
            <v>9</v>
          </cell>
        </row>
        <row r="226">
          <cell r="A226">
            <v>8</v>
          </cell>
          <cell r="B226">
            <v>10.540000000000004</v>
          </cell>
          <cell r="R226">
            <v>20</v>
          </cell>
          <cell r="S226">
            <v>10.620000000000005</v>
          </cell>
        </row>
        <row r="227">
          <cell r="A227">
            <v>9</v>
          </cell>
          <cell r="B227">
            <v>10.550000000000004</v>
          </cell>
          <cell r="R227">
            <v>21</v>
          </cell>
          <cell r="S227">
            <v>10.640000000000004</v>
          </cell>
        </row>
        <row r="228">
          <cell r="A228">
            <v>11</v>
          </cell>
          <cell r="B228">
            <v>10.580000000000004</v>
          </cell>
          <cell r="R228">
            <v>22</v>
          </cell>
          <cell r="S228">
            <v>11.140000000000004</v>
          </cell>
        </row>
        <row r="229">
          <cell r="A229">
            <v>13</v>
          </cell>
          <cell r="B229">
            <v>10.570000000000004</v>
          </cell>
          <cell r="R229">
            <v>23</v>
          </cell>
          <cell r="S229">
            <v>11.352000000000006</v>
          </cell>
        </row>
        <row r="230">
          <cell r="A230">
            <v>15</v>
          </cell>
          <cell r="B230">
            <v>10.530000000000005</v>
          </cell>
          <cell r="R230">
            <v>24</v>
          </cell>
          <cell r="S230">
            <v>11.982000000000005</v>
          </cell>
        </row>
        <row r="231">
          <cell r="A231">
            <v>17</v>
          </cell>
          <cell r="B231">
            <v>10.490000000000004</v>
          </cell>
          <cell r="R231">
            <v>26</v>
          </cell>
          <cell r="S231">
            <v>12.072000000000006</v>
          </cell>
        </row>
        <row r="232">
          <cell r="A232">
            <v>19</v>
          </cell>
          <cell r="B232">
            <v>10.510000000000003</v>
          </cell>
          <cell r="R232">
            <v>28</v>
          </cell>
          <cell r="S232">
            <v>12.122000000000005</v>
          </cell>
        </row>
        <row r="233">
          <cell r="A233">
            <v>20</v>
          </cell>
          <cell r="B233">
            <v>10.620000000000005</v>
          </cell>
        </row>
        <row r="234">
          <cell r="A234">
            <v>21</v>
          </cell>
          <cell r="B234">
            <v>10.640000000000004</v>
          </cell>
        </row>
        <row r="235">
          <cell r="A235">
            <v>22</v>
          </cell>
          <cell r="B235">
            <v>11.140000000000004</v>
          </cell>
        </row>
        <row r="236">
          <cell r="A236">
            <v>23</v>
          </cell>
          <cell r="B236">
            <v>11.352000000000006</v>
          </cell>
        </row>
        <row r="237">
          <cell r="A237">
            <v>24</v>
          </cell>
          <cell r="B237">
            <v>11.982000000000005</v>
          </cell>
        </row>
        <row r="238">
          <cell r="A238">
            <v>26</v>
          </cell>
          <cell r="B238">
            <v>12.072000000000006</v>
          </cell>
        </row>
        <row r="239">
          <cell r="A239">
            <v>28</v>
          </cell>
          <cell r="B239">
            <v>12.122000000000005</v>
          </cell>
        </row>
        <row r="251">
          <cell r="R251">
            <v>0</v>
          </cell>
          <cell r="S251">
            <v>13.444000000000006</v>
          </cell>
        </row>
        <row r="252">
          <cell r="A252">
            <v>0</v>
          </cell>
          <cell r="B252">
            <v>13.444000000000006</v>
          </cell>
          <cell r="R252">
            <v>1</v>
          </cell>
          <cell r="S252">
            <v>13.484000000000005</v>
          </cell>
        </row>
        <row r="253">
          <cell r="A253">
            <v>1</v>
          </cell>
          <cell r="B253">
            <v>13.484000000000005</v>
          </cell>
          <cell r="R253">
            <v>2</v>
          </cell>
          <cell r="S253">
            <v>12.914000000000005</v>
          </cell>
        </row>
        <row r="254">
          <cell r="A254">
            <v>2</v>
          </cell>
          <cell r="B254">
            <v>12.914000000000005</v>
          </cell>
          <cell r="R254">
            <v>3</v>
          </cell>
          <cell r="S254">
            <v>12.224000000000006</v>
          </cell>
        </row>
        <row r="255">
          <cell r="A255">
            <v>3</v>
          </cell>
          <cell r="B255">
            <v>12.224000000000006</v>
          </cell>
          <cell r="R255">
            <v>4</v>
          </cell>
          <cell r="S255">
            <v>11.614000000000004</v>
          </cell>
        </row>
        <row r="256">
          <cell r="A256">
            <v>4</v>
          </cell>
          <cell r="B256">
            <v>11.614000000000004</v>
          </cell>
          <cell r="R256">
            <v>5</v>
          </cell>
          <cell r="S256">
            <v>11.234000000000005</v>
          </cell>
        </row>
        <row r="257">
          <cell r="A257">
            <v>5</v>
          </cell>
          <cell r="B257">
            <v>11.234000000000005</v>
          </cell>
          <cell r="R257">
            <v>5.5</v>
          </cell>
          <cell r="S257">
            <v>11.150000000000006</v>
          </cell>
        </row>
        <row r="258">
          <cell r="A258">
            <v>5.5</v>
          </cell>
          <cell r="B258">
            <v>11.150000000000006</v>
          </cell>
          <cell r="R258">
            <v>6</v>
          </cell>
          <cell r="S258">
            <v>10.730000000000006</v>
          </cell>
        </row>
        <row r="259">
          <cell r="A259">
            <v>6</v>
          </cell>
          <cell r="B259">
            <v>10.730000000000006</v>
          </cell>
          <cell r="R259">
            <v>7</v>
          </cell>
          <cell r="S259">
            <v>10.680000000000005</v>
          </cell>
        </row>
        <row r="260">
          <cell r="A260">
            <v>7</v>
          </cell>
          <cell r="B260">
            <v>10.680000000000005</v>
          </cell>
          <cell r="R260">
            <v>9.52</v>
          </cell>
          <cell r="S260">
            <v>9</v>
          </cell>
        </row>
        <row r="261">
          <cell r="A261">
            <v>8</v>
          </cell>
          <cell r="B261">
            <v>10.680000000000005</v>
          </cell>
          <cell r="R261">
            <v>19.52</v>
          </cell>
          <cell r="S261">
            <v>9</v>
          </cell>
        </row>
        <row r="262">
          <cell r="A262">
            <v>9</v>
          </cell>
          <cell r="B262">
            <v>10.730000000000006</v>
          </cell>
          <cell r="R262">
            <v>21.62</v>
          </cell>
          <cell r="S262">
            <v>10.4</v>
          </cell>
        </row>
        <row r="263">
          <cell r="A263">
            <v>11</v>
          </cell>
          <cell r="B263">
            <v>10.730000000000006</v>
          </cell>
          <cell r="R263">
            <v>22</v>
          </cell>
          <cell r="S263">
            <v>10.710000000000006</v>
          </cell>
        </row>
        <row r="264">
          <cell r="A264">
            <v>13</v>
          </cell>
          <cell r="B264">
            <v>10.650000000000006</v>
          </cell>
          <cell r="R264">
            <v>23</v>
          </cell>
          <cell r="S264">
            <v>10.690000000000005</v>
          </cell>
        </row>
        <row r="265">
          <cell r="A265">
            <v>15</v>
          </cell>
          <cell r="B265">
            <v>10.660000000000005</v>
          </cell>
          <cell r="R265">
            <v>24</v>
          </cell>
          <cell r="S265">
            <v>11.150000000000006</v>
          </cell>
        </row>
        <row r="266">
          <cell r="A266">
            <v>17</v>
          </cell>
          <cell r="B266">
            <v>10.690000000000005</v>
          </cell>
          <cell r="R266">
            <v>25</v>
          </cell>
          <cell r="S266">
            <v>11.484000000000005</v>
          </cell>
        </row>
        <row r="267">
          <cell r="A267">
            <v>19</v>
          </cell>
          <cell r="B267">
            <v>10.730000000000006</v>
          </cell>
          <cell r="R267">
            <v>26</v>
          </cell>
          <cell r="S267">
            <v>12.064000000000005</v>
          </cell>
        </row>
        <row r="268">
          <cell r="A268">
            <v>21</v>
          </cell>
          <cell r="B268">
            <v>10.710000000000006</v>
          </cell>
          <cell r="R268">
            <v>27</v>
          </cell>
          <cell r="S268">
            <v>12.034000000000006</v>
          </cell>
        </row>
        <row r="269">
          <cell r="A269">
            <v>22</v>
          </cell>
          <cell r="B269">
            <v>10.710000000000006</v>
          </cell>
          <cell r="R269">
            <v>30</v>
          </cell>
          <cell r="S269">
            <v>12.034000000000006</v>
          </cell>
        </row>
        <row r="270">
          <cell r="A270">
            <v>23</v>
          </cell>
          <cell r="B270">
            <v>10.690000000000005</v>
          </cell>
        </row>
        <row r="271">
          <cell r="A271">
            <v>24</v>
          </cell>
          <cell r="B271">
            <v>11.150000000000006</v>
          </cell>
        </row>
        <row r="272">
          <cell r="A272">
            <v>25</v>
          </cell>
          <cell r="B272">
            <v>11.484000000000005</v>
          </cell>
        </row>
        <row r="273">
          <cell r="A273">
            <v>26</v>
          </cell>
          <cell r="B273">
            <v>12.064000000000005</v>
          </cell>
        </row>
        <row r="274">
          <cell r="A274">
            <v>27</v>
          </cell>
          <cell r="B274">
            <v>12.034000000000006</v>
          </cell>
        </row>
        <row r="275">
          <cell r="A275">
            <v>30</v>
          </cell>
          <cell r="B275">
            <v>12.034000000000006</v>
          </cell>
        </row>
        <row r="280">
          <cell r="R280">
            <v>0</v>
          </cell>
          <cell r="S280">
            <v>13.390000000000004</v>
          </cell>
        </row>
        <row r="281">
          <cell r="A281">
            <v>0</v>
          </cell>
          <cell r="B281">
            <v>13.390000000000004</v>
          </cell>
          <cell r="R281">
            <v>1</v>
          </cell>
          <cell r="S281">
            <v>12.840000000000003</v>
          </cell>
        </row>
        <row r="282">
          <cell r="A282">
            <v>1</v>
          </cell>
          <cell r="B282">
            <v>12.840000000000003</v>
          </cell>
          <cell r="R282">
            <v>2</v>
          </cell>
          <cell r="S282">
            <v>12.240000000000004</v>
          </cell>
        </row>
        <row r="283">
          <cell r="A283">
            <v>2</v>
          </cell>
          <cell r="B283">
            <v>12.240000000000004</v>
          </cell>
          <cell r="R283">
            <v>3</v>
          </cell>
          <cell r="S283">
            <v>11.560000000000004</v>
          </cell>
        </row>
        <row r="284">
          <cell r="A284">
            <v>3</v>
          </cell>
          <cell r="B284">
            <v>11.560000000000004</v>
          </cell>
          <cell r="R284">
            <v>4</v>
          </cell>
          <cell r="S284">
            <v>11.180000000000003</v>
          </cell>
        </row>
        <row r="285">
          <cell r="A285">
            <v>4</v>
          </cell>
          <cell r="B285">
            <v>11.180000000000003</v>
          </cell>
          <cell r="R285">
            <v>5</v>
          </cell>
          <cell r="S285">
            <v>10.850000000000003</v>
          </cell>
        </row>
        <row r="286">
          <cell r="A286">
            <v>5</v>
          </cell>
          <cell r="B286">
            <v>10.850000000000003</v>
          </cell>
          <cell r="R286">
            <v>6</v>
          </cell>
          <cell r="S286">
            <v>10.820000000000004</v>
          </cell>
        </row>
        <row r="287">
          <cell r="A287">
            <v>6</v>
          </cell>
          <cell r="B287">
            <v>10.820000000000004</v>
          </cell>
          <cell r="R287">
            <v>7</v>
          </cell>
          <cell r="S287">
            <v>10.830000000000004</v>
          </cell>
        </row>
        <row r="288">
          <cell r="A288">
            <v>7</v>
          </cell>
          <cell r="B288">
            <v>10.830000000000004</v>
          </cell>
          <cell r="R288">
            <v>9</v>
          </cell>
          <cell r="S288">
            <v>10.820000000000004</v>
          </cell>
        </row>
        <row r="289">
          <cell r="A289">
            <v>9</v>
          </cell>
          <cell r="B289">
            <v>10.820000000000004</v>
          </cell>
          <cell r="R289">
            <v>10</v>
          </cell>
          <cell r="S289">
            <v>10.82</v>
          </cell>
        </row>
        <row r="290">
          <cell r="A290">
            <v>11</v>
          </cell>
          <cell r="B290">
            <v>10.810000000000004</v>
          </cell>
          <cell r="R290">
            <v>12.73</v>
          </cell>
          <cell r="S290">
            <v>9</v>
          </cell>
        </row>
        <row r="291">
          <cell r="A291">
            <v>13</v>
          </cell>
          <cell r="B291">
            <v>10.820000000000004</v>
          </cell>
          <cell r="R291">
            <v>22.73</v>
          </cell>
          <cell r="S291">
            <v>9</v>
          </cell>
        </row>
        <row r="292">
          <cell r="A292">
            <v>15</v>
          </cell>
          <cell r="B292">
            <v>10.840000000000003</v>
          </cell>
          <cell r="R292">
            <v>25.4</v>
          </cell>
          <cell r="S292">
            <v>10.78</v>
          </cell>
        </row>
        <row r="293">
          <cell r="A293">
            <v>17</v>
          </cell>
          <cell r="B293">
            <v>10.820000000000004</v>
          </cell>
          <cell r="R293">
            <v>26</v>
          </cell>
          <cell r="S293">
            <v>10.780000000000003</v>
          </cell>
        </row>
        <row r="294">
          <cell r="A294">
            <v>19</v>
          </cell>
          <cell r="B294">
            <v>10.830000000000004</v>
          </cell>
          <cell r="R294">
            <v>27</v>
          </cell>
          <cell r="S294">
            <v>10.770000000000003</v>
          </cell>
        </row>
        <row r="295">
          <cell r="A295">
            <v>21</v>
          </cell>
          <cell r="B295">
            <v>10.810000000000004</v>
          </cell>
          <cell r="R295">
            <v>28</v>
          </cell>
          <cell r="S295">
            <v>10.830000000000004</v>
          </cell>
        </row>
        <row r="296">
          <cell r="A296">
            <v>23</v>
          </cell>
          <cell r="B296">
            <v>10.790000000000003</v>
          </cell>
          <cell r="R296">
            <v>29</v>
          </cell>
          <cell r="S296">
            <v>10.890000000000004</v>
          </cell>
        </row>
        <row r="297">
          <cell r="A297">
            <v>25</v>
          </cell>
          <cell r="B297">
            <v>10.780000000000003</v>
          </cell>
          <cell r="R297">
            <v>30</v>
          </cell>
          <cell r="S297">
            <v>11.180000000000003</v>
          </cell>
        </row>
        <row r="298">
          <cell r="A298">
            <v>26</v>
          </cell>
          <cell r="B298">
            <v>10.780000000000003</v>
          </cell>
          <cell r="R298">
            <v>31</v>
          </cell>
          <cell r="S298">
            <v>11.560000000000004</v>
          </cell>
        </row>
        <row r="299">
          <cell r="A299">
            <v>27</v>
          </cell>
          <cell r="B299">
            <v>10.770000000000003</v>
          </cell>
          <cell r="R299">
            <v>32</v>
          </cell>
          <cell r="S299">
            <v>11.970000000000004</v>
          </cell>
        </row>
        <row r="300">
          <cell r="A300">
            <v>28</v>
          </cell>
          <cell r="B300">
            <v>10.830000000000004</v>
          </cell>
          <cell r="R300">
            <v>33</v>
          </cell>
          <cell r="S300">
            <v>12.270000000000005</v>
          </cell>
        </row>
        <row r="301">
          <cell r="A301">
            <v>29</v>
          </cell>
          <cell r="B301">
            <v>10.890000000000004</v>
          </cell>
          <cell r="R301">
            <v>35</v>
          </cell>
          <cell r="S301">
            <v>12.330000000000005</v>
          </cell>
        </row>
        <row r="302">
          <cell r="A302">
            <v>30</v>
          </cell>
          <cell r="B302">
            <v>11.180000000000003</v>
          </cell>
          <cell r="R302">
            <v>37</v>
          </cell>
          <cell r="S302">
            <v>12.380000000000004</v>
          </cell>
        </row>
        <row r="303">
          <cell r="A303">
            <v>31</v>
          </cell>
          <cell r="B303">
            <v>11.560000000000004</v>
          </cell>
        </row>
        <row r="304">
          <cell r="A304">
            <v>32</v>
          </cell>
          <cell r="B304">
            <v>11.970000000000004</v>
          </cell>
        </row>
        <row r="305">
          <cell r="A305">
            <v>33</v>
          </cell>
          <cell r="B305">
            <v>12.270000000000005</v>
          </cell>
        </row>
        <row r="306">
          <cell r="A306">
            <v>35</v>
          </cell>
          <cell r="B306">
            <v>12.330000000000005</v>
          </cell>
        </row>
        <row r="307">
          <cell r="A307">
            <v>37</v>
          </cell>
          <cell r="B307">
            <v>12.380000000000004</v>
          </cell>
        </row>
        <row r="313">
          <cell r="R313">
            <v>0</v>
          </cell>
          <cell r="S313">
            <v>13.290000000000004</v>
          </cell>
        </row>
        <row r="314">
          <cell r="R314">
            <v>1</v>
          </cell>
          <cell r="S314">
            <v>13.220000000000004</v>
          </cell>
        </row>
        <row r="315">
          <cell r="A315">
            <v>0</v>
          </cell>
          <cell r="B315">
            <v>13.290000000000004</v>
          </cell>
          <cell r="R315">
            <v>2</v>
          </cell>
          <cell r="S315">
            <v>12.680000000000005</v>
          </cell>
        </row>
        <row r="316">
          <cell r="A316">
            <v>1</v>
          </cell>
          <cell r="B316">
            <v>13.220000000000004</v>
          </cell>
          <cell r="R316">
            <v>3</v>
          </cell>
          <cell r="S316">
            <v>12.090000000000003</v>
          </cell>
        </row>
        <row r="317">
          <cell r="A317">
            <v>2</v>
          </cell>
          <cell r="B317">
            <v>12.680000000000005</v>
          </cell>
          <cell r="R317">
            <v>4</v>
          </cell>
          <cell r="S317">
            <v>11.310000000000004</v>
          </cell>
        </row>
        <row r="318">
          <cell r="A318">
            <v>3</v>
          </cell>
          <cell r="B318">
            <v>12.090000000000003</v>
          </cell>
          <cell r="R318">
            <v>5</v>
          </cell>
          <cell r="S318">
            <v>11.03</v>
          </cell>
        </row>
        <row r="319">
          <cell r="A319">
            <v>4</v>
          </cell>
          <cell r="B319">
            <v>11.310000000000004</v>
          </cell>
          <cell r="R319">
            <v>5.5</v>
          </cell>
          <cell r="S319">
            <v>10.96</v>
          </cell>
        </row>
        <row r="320">
          <cell r="A320">
            <v>5</v>
          </cell>
          <cell r="B320">
            <v>11.030000000000005</v>
          </cell>
          <cell r="R320">
            <v>8.44</v>
          </cell>
          <cell r="S320">
            <v>9</v>
          </cell>
        </row>
        <row r="321">
          <cell r="A321">
            <v>6</v>
          </cell>
          <cell r="B321">
            <v>10.960000000000004</v>
          </cell>
          <cell r="R321">
            <v>18.439999999999998</v>
          </cell>
          <cell r="S321">
            <v>9</v>
          </cell>
        </row>
        <row r="322">
          <cell r="A322">
            <v>7</v>
          </cell>
          <cell r="B322">
            <v>10.730000000000004</v>
          </cell>
          <cell r="R322">
            <v>21.28</v>
          </cell>
          <cell r="S322">
            <v>10.89</v>
          </cell>
        </row>
        <row r="323">
          <cell r="A323">
            <v>8</v>
          </cell>
          <cell r="B323">
            <v>10.920000000000003</v>
          </cell>
          <cell r="R323">
            <v>22</v>
          </cell>
          <cell r="S323">
            <v>10.890000000000004</v>
          </cell>
        </row>
        <row r="324">
          <cell r="A324">
            <v>10</v>
          </cell>
          <cell r="B324">
            <v>10.960000000000004</v>
          </cell>
          <cell r="R324">
            <v>23</v>
          </cell>
          <cell r="S324">
            <v>11.310000000000004</v>
          </cell>
        </row>
        <row r="325">
          <cell r="A325">
            <v>12</v>
          </cell>
          <cell r="B325">
            <v>11.030000000000005</v>
          </cell>
          <cell r="R325">
            <v>24</v>
          </cell>
          <cell r="S325">
            <v>12.320000000000004</v>
          </cell>
        </row>
        <row r="326">
          <cell r="A326">
            <v>14</v>
          </cell>
          <cell r="B326">
            <v>10.900000000000004</v>
          </cell>
          <cell r="R326">
            <v>25</v>
          </cell>
          <cell r="S326">
            <v>12.300000000000004</v>
          </cell>
        </row>
        <row r="327">
          <cell r="A327">
            <v>16</v>
          </cell>
          <cell r="B327">
            <v>11.000000000000004</v>
          </cell>
          <cell r="R327">
            <v>30</v>
          </cell>
          <cell r="S327">
            <v>12.300000000000004</v>
          </cell>
        </row>
        <row r="328">
          <cell r="A328">
            <v>18</v>
          </cell>
          <cell r="B328">
            <v>10.860000000000005</v>
          </cell>
        </row>
        <row r="329">
          <cell r="A329">
            <v>20</v>
          </cell>
          <cell r="B329">
            <v>10.840000000000003</v>
          </cell>
        </row>
        <row r="330">
          <cell r="A330">
            <v>21</v>
          </cell>
          <cell r="B330">
            <v>10.940000000000005</v>
          </cell>
        </row>
        <row r="331">
          <cell r="A331">
            <v>22</v>
          </cell>
          <cell r="B331">
            <v>10.890000000000004</v>
          </cell>
        </row>
        <row r="332">
          <cell r="A332">
            <v>23</v>
          </cell>
          <cell r="B332">
            <v>11.310000000000004</v>
          </cell>
        </row>
        <row r="333">
          <cell r="A333">
            <v>24</v>
          </cell>
          <cell r="B333">
            <v>12.320000000000004</v>
          </cell>
        </row>
        <row r="334">
          <cell r="A334">
            <v>25</v>
          </cell>
          <cell r="B334">
            <v>12.300000000000004</v>
          </cell>
        </row>
        <row r="335">
          <cell r="A335">
            <v>30</v>
          </cell>
          <cell r="B335">
            <v>12.300000000000004</v>
          </cell>
        </row>
        <row r="339">
          <cell r="R339">
            <v>0</v>
          </cell>
          <cell r="S339">
            <v>13.351000000000004</v>
          </cell>
        </row>
        <row r="340">
          <cell r="A340">
            <v>0</v>
          </cell>
          <cell r="B340">
            <v>13.351000000000004</v>
          </cell>
          <cell r="R340">
            <v>1</v>
          </cell>
          <cell r="S340">
            <v>12.701000000000004</v>
          </cell>
        </row>
        <row r="341">
          <cell r="A341">
            <v>1</v>
          </cell>
          <cell r="B341">
            <v>12.701000000000004</v>
          </cell>
          <cell r="R341">
            <v>2</v>
          </cell>
          <cell r="S341">
            <v>12.101000000000004</v>
          </cell>
        </row>
        <row r="342">
          <cell r="A342">
            <v>2</v>
          </cell>
          <cell r="B342">
            <v>12.101000000000004</v>
          </cell>
          <cell r="R342">
            <v>3</v>
          </cell>
          <cell r="S342">
            <v>11.651000000000003</v>
          </cell>
        </row>
        <row r="343">
          <cell r="A343">
            <v>3</v>
          </cell>
          <cell r="B343">
            <v>11.651000000000003</v>
          </cell>
          <cell r="R343">
            <v>4</v>
          </cell>
          <cell r="S343">
            <v>11.323000000000004</v>
          </cell>
        </row>
        <row r="344">
          <cell r="A344">
            <v>4</v>
          </cell>
          <cell r="B344">
            <v>11.323000000000004</v>
          </cell>
          <cell r="R344">
            <v>5</v>
          </cell>
          <cell r="S344">
            <v>11.053000000000004</v>
          </cell>
        </row>
        <row r="345">
          <cell r="A345">
            <v>5</v>
          </cell>
          <cell r="B345">
            <v>11.053000000000004</v>
          </cell>
          <cell r="R345">
            <v>6</v>
          </cell>
          <cell r="S345">
            <v>10.923000000000004</v>
          </cell>
        </row>
        <row r="346">
          <cell r="A346">
            <v>6</v>
          </cell>
          <cell r="B346">
            <v>10.923000000000004</v>
          </cell>
          <cell r="R346">
            <v>9</v>
          </cell>
          <cell r="S346">
            <v>10.893000000000004</v>
          </cell>
        </row>
        <row r="347">
          <cell r="A347">
            <v>9</v>
          </cell>
          <cell r="B347">
            <v>10.893000000000004</v>
          </cell>
          <cell r="R347">
            <v>12</v>
          </cell>
          <cell r="S347">
            <v>10.953000000000005</v>
          </cell>
        </row>
        <row r="348">
          <cell r="A348">
            <v>12</v>
          </cell>
          <cell r="B348">
            <v>10.953000000000005</v>
          </cell>
          <cell r="R348">
            <v>14.93</v>
          </cell>
          <cell r="S348">
            <v>9</v>
          </cell>
        </row>
        <row r="349">
          <cell r="A349">
            <v>15</v>
          </cell>
          <cell r="B349">
            <v>10.983000000000004</v>
          </cell>
          <cell r="R349">
            <v>24.93</v>
          </cell>
          <cell r="S349">
            <v>9</v>
          </cell>
        </row>
        <row r="350">
          <cell r="A350">
            <v>18</v>
          </cell>
          <cell r="B350">
            <v>11.063000000000004</v>
          </cell>
          <cell r="R350">
            <v>27.93</v>
          </cell>
          <cell r="S350">
            <v>11</v>
          </cell>
        </row>
        <row r="351">
          <cell r="A351">
            <v>21</v>
          </cell>
          <cell r="B351">
            <v>11.083000000000004</v>
          </cell>
          <cell r="R351">
            <v>29</v>
          </cell>
          <cell r="S351">
            <v>11.003000000000004</v>
          </cell>
        </row>
        <row r="352">
          <cell r="A352">
            <v>23</v>
          </cell>
          <cell r="B352">
            <v>11.013000000000003</v>
          </cell>
          <cell r="R352">
            <v>31</v>
          </cell>
          <cell r="S352">
            <v>11.033000000000005</v>
          </cell>
        </row>
        <row r="353">
          <cell r="A353">
            <v>25</v>
          </cell>
          <cell r="B353">
            <v>10.933000000000003</v>
          </cell>
          <cell r="R353">
            <v>32</v>
          </cell>
          <cell r="S353">
            <v>11.013000000000003</v>
          </cell>
        </row>
        <row r="354">
          <cell r="A354">
            <v>27</v>
          </cell>
          <cell r="B354">
            <v>10.963000000000005</v>
          </cell>
          <cell r="R354">
            <v>33</v>
          </cell>
          <cell r="S354">
            <v>10.993000000000004</v>
          </cell>
        </row>
        <row r="355">
          <cell r="A355">
            <v>29</v>
          </cell>
          <cell r="B355">
            <v>11.003000000000004</v>
          </cell>
          <cell r="R355">
            <v>34</v>
          </cell>
          <cell r="S355">
            <v>11.043000000000005</v>
          </cell>
        </row>
        <row r="356">
          <cell r="A356">
            <v>31</v>
          </cell>
          <cell r="B356">
            <v>11.033000000000005</v>
          </cell>
          <cell r="R356">
            <v>35</v>
          </cell>
          <cell r="S356">
            <v>11.323000000000004</v>
          </cell>
        </row>
        <row r="357">
          <cell r="A357">
            <v>32</v>
          </cell>
          <cell r="B357">
            <v>11.013000000000003</v>
          </cell>
          <cell r="R357">
            <v>36</v>
          </cell>
          <cell r="S357">
            <v>11.441000000000004</v>
          </cell>
        </row>
        <row r="358">
          <cell r="A358">
            <v>33</v>
          </cell>
          <cell r="B358">
            <v>10.993000000000004</v>
          </cell>
          <cell r="R358">
            <v>37</v>
          </cell>
          <cell r="S358">
            <v>11.301000000000004</v>
          </cell>
        </row>
        <row r="359">
          <cell r="A359">
            <v>34</v>
          </cell>
          <cell r="B359">
            <v>11.043000000000005</v>
          </cell>
          <cell r="R359">
            <v>38</v>
          </cell>
          <cell r="S359">
            <v>11.711000000000004</v>
          </cell>
        </row>
        <row r="360">
          <cell r="A360">
            <v>35</v>
          </cell>
          <cell r="B360">
            <v>11.323000000000004</v>
          </cell>
          <cell r="R360">
            <v>39</v>
          </cell>
          <cell r="S360">
            <v>12.151000000000003</v>
          </cell>
        </row>
        <row r="361">
          <cell r="A361">
            <v>36</v>
          </cell>
          <cell r="B361">
            <v>11.441000000000004</v>
          </cell>
          <cell r="R361">
            <v>40</v>
          </cell>
          <cell r="S361">
            <v>12.621000000000004</v>
          </cell>
        </row>
        <row r="362">
          <cell r="A362">
            <v>37</v>
          </cell>
          <cell r="B362">
            <v>11.301000000000004</v>
          </cell>
          <cell r="R362">
            <v>45</v>
          </cell>
          <cell r="S362">
            <v>12.681000000000004</v>
          </cell>
        </row>
        <row r="363">
          <cell r="A363">
            <v>38</v>
          </cell>
          <cell r="B363">
            <v>11.711000000000004</v>
          </cell>
        </row>
        <row r="364">
          <cell r="A364">
            <v>39</v>
          </cell>
          <cell r="B364">
            <v>12.151000000000003</v>
          </cell>
        </row>
        <row r="365">
          <cell r="A365">
            <v>40</v>
          </cell>
          <cell r="B365">
            <v>12.621000000000004</v>
          </cell>
        </row>
        <row r="366">
          <cell r="A366">
            <v>45</v>
          </cell>
          <cell r="B366">
            <v>12.681000000000004</v>
          </cell>
        </row>
        <row r="376">
          <cell r="R376">
            <v>0</v>
          </cell>
          <cell r="S376">
            <v>13.384000000000004</v>
          </cell>
        </row>
        <row r="377">
          <cell r="R377">
            <v>1</v>
          </cell>
          <cell r="S377">
            <v>13.274000000000004</v>
          </cell>
        </row>
        <row r="378">
          <cell r="A378">
            <v>0</v>
          </cell>
          <cell r="B378">
            <v>13.384000000000004</v>
          </cell>
          <cell r="R378">
            <v>2</v>
          </cell>
          <cell r="S378">
            <v>12.674000000000003</v>
          </cell>
        </row>
        <row r="379">
          <cell r="A379">
            <v>1</v>
          </cell>
          <cell r="B379">
            <v>13.274000000000004</v>
          </cell>
          <cell r="R379">
            <v>3</v>
          </cell>
          <cell r="S379">
            <v>11.834000000000003</v>
          </cell>
        </row>
        <row r="380">
          <cell r="A380">
            <v>2</v>
          </cell>
          <cell r="B380">
            <v>12.674000000000003</v>
          </cell>
          <cell r="R380">
            <v>4</v>
          </cell>
          <cell r="S380">
            <v>11.337000000000003</v>
          </cell>
        </row>
        <row r="381">
          <cell r="A381">
            <v>3</v>
          </cell>
          <cell r="B381">
            <v>11.834000000000003</v>
          </cell>
          <cell r="R381">
            <v>7.51</v>
          </cell>
          <cell r="S381">
            <v>9</v>
          </cell>
        </row>
        <row r="382">
          <cell r="A382">
            <v>4</v>
          </cell>
          <cell r="B382">
            <v>11.337000000000003</v>
          </cell>
          <cell r="R382">
            <v>17.509999999999998</v>
          </cell>
          <cell r="S382">
            <v>9</v>
          </cell>
        </row>
        <row r="383">
          <cell r="A383">
            <v>5</v>
          </cell>
          <cell r="B383">
            <v>11.047000000000004</v>
          </cell>
          <cell r="R383">
            <v>20.239999999999998</v>
          </cell>
          <cell r="S383">
            <v>10.82</v>
          </cell>
        </row>
        <row r="384">
          <cell r="A384">
            <v>6</v>
          </cell>
          <cell r="B384">
            <v>10.857000000000003</v>
          </cell>
          <cell r="R384">
            <v>21</v>
          </cell>
          <cell r="S384">
            <v>10.607000000000003</v>
          </cell>
        </row>
        <row r="385">
          <cell r="A385">
            <v>7</v>
          </cell>
          <cell r="B385">
            <v>10.797000000000004</v>
          </cell>
          <cell r="R385">
            <v>22</v>
          </cell>
          <cell r="S385">
            <v>11.127000000000002</v>
          </cell>
        </row>
        <row r="386">
          <cell r="A386">
            <v>8</v>
          </cell>
          <cell r="B386">
            <v>10.727000000000004</v>
          </cell>
          <cell r="R386">
            <v>22.5</v>
          </cell>
          <cell r="S386">
            <v>11.336000000000004</v>
          </cell>
        </row>
        <row r="387">
          <cell r="A387">
            <v>10</v>
          </cell>
          <cell r="B387">
            <v>10.757000000000003</v>
          </cell>
          <cell r="R387">
            <v>23</v>
          </cell>
          <cell r="S387">
            <v>11.574000000000003</v>
          </cell>
        </row>
        <row r="388">
          <cell r="A388">
            <v>12</v>
          </cell>
          <cell r="B388">
            <v>10.727000000000004</v>
          </cell>
          <cell r="R388">
            <v>24</v>
          </cell>
          <cell r="S388">
            <v>12.054000000000004</v>
          </cell>
        </row>
        <row r="389">
          <cell r="A389">
            <v>14</v>
          </cell>
          <cell r="B389">
            <v>10.737000000000004</v>
          </cell>
          <cell r="R389">
            <v>25</v>
          </cell>
          <cell r="S389">
            <v>12.234000000000004</v>
          </cell>
        </row>
        <row r="390">
          <cell r="A390">
            <v>16</v>
          </cell>
          <cell r="B390">
            <v>10.677000000000003</v>
          </cell>
        </row>
        <row r="391">
          <cell r="A391">
            <v>18</v>
          </cell>
          <cell r="B391">
            <v>10.807000000000004</v>
          </cell>
        </row>
        <row r="392">
          <cell r="A392">
            <v>20</v>
          </cell>
          <cell r="B392">
            <v>10.817000000000004</v>
          </cell>
        </row>
        <row r="393">
          <cell r="A393">
            <v>21</v>
          </cell>
          <cell r="B393">
            <v>10.607000000000003</v>
          </cell>
        </row>
        <row r="394">
          <cell r="A394">
            <v>22</v>
          </cell>
          <cell r="B394">
            <v>11.127000000000002</v>
          </cell>
        </row>
        <row r="395">
          <cell r="A395">
            <v>22.5</v>
          </cell>
          <cell r="B395">
            <v>11.336000000000004</v>
          </cell>
        </row>
        <row r="396">
          <cell r="A396">
            <v>23</v>
          </cell>
          <cell r="B396">
            <v>11.574000000000003</v>
          </cell>
        </row>
        <row r="397">
          <cell r="A397">
            <v>24</v>
          </cell>
          <cell r="B397">
            <v>12.054000000000004</v>
          </cell>
        </row>
        <row r="398">
          <cell r="A398">
            <v>25</v>
          </cell>
          <cell r="B398">
            <v>12.234000000000004</v>
          </cell>
        </row>
        <row r="403">
          <cell r="R403">
            <v>0</v>
          </cell>
          <cell r="S403">
            <v>13.632000000000005</v>
          </cell>
        </row>
        <row r="404">
          <cell r="A404">
            <v>0</v>
          </cell>
          <cell r="B404">
            <v>13.632000000000005</v>
          </cell>
          <cell r="R404">
            <v>1</v>
          </cell>
          <cell r="S404">
            <v>13.492000000000004</v>
          </cell>
        </row>
        <row r="405">
          <cell r="A405">
            <v>1</v>
          </cell>
          <cell r="B405">
            <v>13.492000000000004</v>
          </cell>
          <cell r="R405">
            <v>2</v>
          </cell>
          <cell r="S405">
            <v>13.052000000000005</v>
          </cell>
        </row>
        <row r="406">
          <cell r="A406">
            <v>2</v>
          </cell>
          <cell r="B406">
            <v>13.052000000000005</v>
          </cell>
          <cell r="R406">
            <v>3</v>
          </cell>
          <cell r="S406">
            <v>12.042000000000005</v>
          </cell>
        </row>
        <row r="407">
          <cell r="A407">
            <v>3</v>
          </cell>
          <cell r="B407">
            <v>12.042000000000005</v>
          </cell>
          <cell r="R407">
            <v>4</v>
          </cell>
          <cell r="S407">
            <v>11.642000000000005</v>
          </cell>
        </row>
        <row r="408">
          <cell r="A408">
            <v>4</v>
          </cell>
          <cell r="B408">
            <v>11.642000000000005</v>
          </cell>
          <cell r="R408">
            <v>5</v>
          </cell>
          <cell r="S408">
            <v>11.334000000000003</v>
          </cell>
        </row>
        <row r="409">
          <cell r="A409">
            <v>5</v>
          </cell>
          <cell r="B409">
            <v>11.334000000000003</v>
          </cell>
          <cell r="R409">
            <v>6</v>
          </cell>
          <cell r="S409">
            <v>11.084000000000003</v>
          </cell>
        </row>
        <row r="410">
          <cell r="A410">
            <v>6</v>
          </cell>
          <cell r="B410">
            <v>11.084000000000003</v>
          </cell>
          <cell r="R410">
            <v>6.5</v>
          </cell>
          <cell r="S410">
            <v>11.084000000000003</v>
          </cell>
        </row>
        <row r="411">
          <cell r="A411">
            <v>7</v>
          </cell>
          <cell r="B411">
            <v>11.034000000000002</v>
          </cell>
          <cell r="R411">
            <v>9.6300000000000008</v>
          </cell>
          <cell r="S411">
            <v>9</v>
          </cell>
        </row>
        <row r="412">
          <cell r="A412">
            <v>8</v>
          </cell>
          <cell r="B412">
            <v>10.974000000000004</v>
          </cell>
          <cell r="R412">
            <v>19.630000000000003</v>
          </cell>
          <cell r="S412">
            <v>9</v>
          </cell>
        </row>
        <row r="413">
          <cell r="A413">
            <v>9</v>
          </cell>
          <cell r="B413">
            <v>10.944000000000003</v>
          </cell>
          <cell r="R413">
            <v>22.72</v>
          </cell>
          <cell r="S413">
            <v>11.06</v>
          </cell>
        </row>
        <row r="414">
          <cell r="A414">
            <v>11</v>
          </cell>
          <cell r="B414">
            <v>10.964000000000004</v>
          </cell>
          <cell r="R414">
            <v>23</v>
          </cell>
          <cell r="S414">
            <v>11.044000000000004</v>
          </cell>
        </row>
        <row r="415">
          <cell r="A415">
            <v>13</v>
          </cell>
          <cell r="B415">
            <v>10.944000000000003</v>
          </cell>
          <cell r="R415">
            <v>24</v>
          </cell>
          <cell r="S415">
            <v>11.084000000000003</v>
          </cell>
        </row>
        <row r="416">
          <cell r="A416">
            <v>15</v>
          </cell>
          <cell r="B416">
            <v>10.864000000000003</v>
          </cell>
          <cell r="R416">
            <v>24.5</v>
          </cell>
          <cell r="S416">
            <v>11.334000000000003</v>
          </cell>
        </row>
        <row r="417">
          <cell r="A417">
            <v>17</v>
          </cell>
          <cell r="B417">
            <v>10.794000000000004</v>
          </cell>
          <cell r="R417">
            <v>25</v>
          </cell>
          <cell r="S417">
            <v>11.572000000000005</v>
          </cell>
        </row>
        <row r="418">
          <cell r="A418">
            <v>19</v>
          </cell>
          <cell r="B418">
            <v>11.104000000000003</v>
          </cell>
          <cell r="R418">
            <v>26</v>
          </cell>
          <cell r="S418">
            <v>11.952000000000005</v>
          </cell>
        </row>
        <row r="419">
          <cell r="A419">
            <v>21</v>
          </cell>
          <cell r="B419">
            <v>11.114000000000003</v>
          </cell>
          <cell r="R419">
            <v>28</v>
          </cell>
          <cell r="S419">
            <v>12.522000000000004</v>
          </cell>
        </row>
        <row r="420">
          <cell r="A420">
            <v>22</v>
          </cell>
          <cell r="B420">
            <v>11.064000000000004</v>
          </cell>
        </row>
        <row r="421">
          <cell r="A421">
            <v>23</v>
          </cell>
          <cell r="B421">
            <v>11.044000000000004</v>
          </cell>
        </row>
        <row r="422">
          <cell r="A422">
            <v>24</v>
          </cell>
          <cell r="B422">
            <v>11.084000000000003</v>
          </cell>
        </row>
        <row r="423">
          <cell r="A423">
            <v>24.5</v>
          </cell>
          <cell r="B423">
            <v>11.334000000000003</v>
          </cell>
        </row>
        <row r="424">
          <cell r="A424">
            <v>25</v>
          </cell>
          <cell r="B424">
            <v>11.572000000000005</v>
          </cell>
        </row>
        <row r="425">
          <cell r="A425">
            <v>26</v>
          </cell>
          <cell r="B425">
            <v>11.952000000000005</v>
          </cell>
        </row>
        <row r="426">
          <cell r="A426">
            <v>28</v>
          </cell>
          <cell r="B426">
            <v>12.522000000000004</v>
          </cell>
        </row>
        <row r="440">
          <cell r="R440">
            <v>0</v>
          </cell>
          <cell r="S440">
            <v>13.679000000000006</v>
          </cell>
        </row>
        <row r="441">
          <cell r="A441">
            <v>0</v>
          </cell>
          <cell r="B441">
            <v>13.679000000000006</v>
          </cell>
          <cell r="R441">
            <v>1</v>
          </cell>
          <cell r="S441">
            <v>13.619000000000005</v>
          </cell>
        </row>
        <row r="442">
          <cell r="A442">
            <v>1</v>
          </cell>
          <cell r="B442">
            <v>13.619000000000005</v>
          </cell>
          <cell r="R442">
            <v>2</v>
          </cell>
          <cell r="S442">
            <v>12.929000000000006</v>
          </cell>
        </row>
        <row r="443">
          <cell r="A443">
            <v>2</v>
          </cell>
          <cell r="B443">
            <v>12.929000000000006</v>
          </cell>
          <cell r="R443">
            <v>3</v>
          </cell>
          <cell r="S443">
            <v>12.299000000000005</v>
          </cell>
        </row>
        <row r="444">
          <cell r="A444">
            <v>3</v>
          </cell>
          <cell r="B444">
            <v>12.299000000000005</v>
          </cell>
          <cell r="R444">
            <v>3</v>
          </cell>
          <cell r="S444">
            <v>12.3</v>
          </cell>
        </row>
        <row r="445">
          <cell r="A445">
            <v>4</v>
          </cell>
          <cell r="B445">
            <v>11.779000000000005</v>
          </cell>
          <cell r="R445">
            <v>7.95</v>
          </cell>
          <cell r="S445">
            <v>9</v>
          </cell>
        </row>
        <row r="446">
          <cell r="A446">
            <v>5</v>
          </cell>
          <cell r="B446">
            <v>11.428000000000004</v>
          </cell>
          <cell r="R446">
            <v>17.95</v>
          </cell>
          <cell r="S446">
            <v>9</v>
          </cell>
        </row>
        <row r="447">
          <cell r="A447">
            <v>6</v>
          </cell>
          <cell r="B447">
            <v>11.068000000000005</v>
          </cell>
          <cell r="R447">
            <v>23.47</v>
          </cell>
          <cell r="S447">
            <v>12.68</v>
          </cell>
        </row>
        <row r="448">
          <cell r="A448">
            <v>7</v>
          </cell>
          <cell r="B448">
            <v>10.928000000000004</v>
          </cell>
          <cell r="R448">
            <v>24</v>
          </cell>
          <cell r="S448">
            <v>12.899000000000004</v>
          </cell>
        </row>
        <row r="449">
          <cell r="A449">
            <v>8</v>
          </cell>
          <cell r="B449">
            <v>10.958000000000004</v>
          </cell>
        </row>
        <row r="450">
          <cell r="A450">
            <v>9</v>
          </cell>
          <cell r="B450">
            <v>10.958000000000004</v>
          </cell>
        </row>
        <row r="451">
          <cell r="A451">
            <v>10</v>
          </cell>
          <cell r="B451">
            <v>10.868000000000004</v>
          </cell>
        </row>
        <row r="452">
          <cell r="A452">
            <v>12</v>
          </cell>
          <cell r="B452">
            <v>10.878000000000004</v>
          </cell>
        </row>
        <row r="453">
          <cell r="A453">
            <v>14</v>
          </cell>
          <cell r="B453">
            <v>10.868000000000004</v>
          </cell>
        </row>
        <row r="454">
          <cell r="A454">
            <v>16</v>
          </cell>
          <cell r="B454">
            <v>10.878000000000004</v>
          </cell>
        </row>
        <row r="455">
          <cell r="A455">
            <v>17</v>
          </cell>
          <cell r="B455">
            <v>11.028000000000004</v>
          </cell>
        </row>
        <row r="456">
          <cell r="A456">
            <v>18</v>
          </cell>
          <cell r="B456">
            <v>10.998000000000005</v>
          </cell>
        </row>
        <row r="457">
          <cell r="A457">
            <v>19</v>
          </cell>
          <cell r="B457">
            <v>11.118000000000004</v>
          </cell>
        </row>
        <row r="458">
          <cell r="A458">
            <v>20</v>
          </cell>
          <cell r="B458">
            <v>11.428000000000004</v>
          </cell>
        </row>
        <row r="459">
          <cell r="A459">
            <v>21</v>
          </cell>
          <cell r="B459">
            <v>12.029000000000005</v>
          </cell>
        </row>
        <row r="460">
          <cell r="A460">
            <v>22</v>
          </cell>
          <cell r="B460">
            <v>12.679000000000006</v>
          </cell>
        </row>
        <row r="461">
          <cell r="A461">
            <v>23</v>
          </cell>
          <cell r="B461">
            <v>12.859000000000005</v>
          </cell>
        </row>
        <row r="462">
          <cell r="A462">
            <v>24</v>
          </cell>
          <cell r="B462">
            <v>12.899000000000004</v>
          </cell>
        </row>
        <row r="465">
          <cell r="R465">
            <v>0</v>
          </cell>
          <cell r="S465">
            <v>13.670000000000005</v>
          </cell>
        </row>
        <row r="466">
          <cell r="R466">
            <v>1</v>
          </cell>
          <cell r="S466">
            <v>13.430000000000005</v>
          </cell>
        </row>
        <row r="467">
          <cell r="A467">
            <v>0</v>
          </cell>
          <cell r="B467">
            <v>13.670000000000005</v>
          </cell>
          <cell r="R467">
            <v>2</v>
          </cell>
          <cell r="S467">
            <v>12.100000000000005</v>
          </cell>
        </row>
        <row r="468">
          <cell r="A468">
            <v>1</v>
          </cell>
          <cell r="B468">
            <v>13.430000000000005</v>
          </cell>
          <cell r="R468">
            <v>3</v>
          </cell>
          <cell r="S468">
            <v>11.480000000000004</v>
          </cell>
        </row>
        <row r="469">
          <cell r="A469">
            <v>2</v>
          </cell>
          <cell r="B469">
            <v>12.100000000000005</v>
          </cell>
          <cell r="R469">
            <v>3.2</v>
          </cell>
          <cell r="S469">
            <v>11.432000000000004</v>
          </cell>
        </row>
        <row r="470">
          <cell r="A470">
            <v>3</v>
          </cell>
          <cell r="B470">
            <v>11.480000000000004</v>
          </cell>
          <cell r="R470">
            <v>4</v>
          </cell>
          <cell r="S470">
            <v>11.162000000000004</v>
          </cell>
        </row>
        <row r="471">
          <cell r="A471">
            <v>3.2</v>
          </cell>
          <cell r="B471">
            <v>11.432000000000004</v>
          </cell>
          <cell r="R471">
            <v>7.24</v>
          </cell>
          <cell r="S471">
            <v>9</v>
          </cell>
        </row>
        <row r="472">
          <cell r="A472">
            <v>4</v>
          </cell>
          <cell r="B472">
            <v>11.162000000000004</v>
          </cell>
          <cell r="R472">
            <v>17.240000000000002</v>
          </cell>
          <cell r="S472">
            <v>9</v>
          </cell>
        </row>
        <row r="473">
          <cell r="A473">
            <v>5</v>
          </cell>
          <cell r="B473">
            <v>10.962000000000003</v>
          </cell>
          <cell r="R473">
            <v>20.27</v>
          </cell>
          <cell r="S473">
            <v>11.02</v>
          </cell>
        </row>
        <row r="474">
          <cell r="A474">
            <v>6</v>
          </cell>
          <cell r="B474">
            <v>10.732000000000005</v>
          </cell>
          <cell r="R474">
            <v>21</v>
          </cell>
          <cell r="S474">
            <v>11.432000000000004</v>
          </cell>
        </row>
        <row r="475">
          <cell r="A475">
            <v>8</v>
          </cell>
          <cell r="B475">
            <v>10.682000000000004</v>
          </cell>
          <cell r="R475">
            <v>22</v>
          </cell>
          <cell r="S475">
            <v>11.640000000000004</v>
          </cell>
        </row>
        <row r="476">
          <cell r="A476">
            <v>10</v>
          </cell>
          <cell r="B476">
            <v>10.622000000000003</v>
          </cell>
          <cell r="R476">
            <v>23</v>
          </cell>
          <cell r="S476">
            <v>12.170000000000005</v>
          </cell>
        </row>
        <row r="477">
          <cell r="A477">
            <v>12</v>
          </cell>
          <cell r="B477">
            <v>10.562000000000005</v>
          </cell>
          <cell r="R477">
            <v>24</v>
          </cell>
          <cell r="S477">
            <v>12.720000000000004</v>
          </cell>
        </row>
        <row r="478">
          <cell r="A478">
            <v>14</v>
          </cell>
          <cell r="B478">
            <v>10.652000000000005</v>
          </cell>
          <cell r="R478">
            <v>26</v>
          </cell>
          <cell r="S478">
            <v>13.120000000000005</v>
          </cell>
        </row>
        <row r="479">
          <cell r="A479">
            <v>16</v>
          </cell>
          <cell r="B479">
            <v>10.812000000000005</v>
          </cell>
        </row>
        <row r="480">
          <cell r="A480">
            <v>18</v>
          </cell>
          <cell r="B480">
            <v>11.002000000000004</v>
          </cell>
        </row>
        <row r="481">
          <cell r="A481">
            <v>19</v>
          </cell>
          <cell r="B481">
            <v>11.012000000000004</v>
          </cell>
        </row>
        <row r="482">
          <cell r="A482">
            <v>20</v>
          </cell>
          <cell r="B482">
            <v>11.022000000000004</v>
          </cell>
        </row>
        <row r="483">
          <cell r="A483">
            <v>21</v>
          </cell>
          <cell r="B483">
            <v>11.432000000000004</v>
          </cell>
        </row>
        <row r="484">
          <cell r="A484">
            <v>22</v>
          </cell>
          <cell r="B484">
            <v>11.640000000000004</v>
          </cell>
        </row>
        <row r="485">
          <cell r="A485">
            <v>23</v>
          </cell>
          <cell r="B485">
            <v>12.170000000000005</v>
          </cell>
        </row>
        <row r="486">
          <cell r="A486">
            <v>24</v>
          </cell>
          <cell r="B486">
            <v>12.720000000000004</v>
          </cell>
        </row>
        <row r="487">
          <cell r="A487">
            <v>26</v>
          </cell>
          <cell r="B487">
            <v>13.120000000000005</v>
          </cell>
        </row>
        <row r="503">
          <cell r="R503">
            <v>0</v>
          </cell>
          <cell r="S503">
            <v>13.767000000000005</v>
          </cell>
        </row>
        <row r="504">
          <cell r="A504">
            <v>0</v>
          </cell>
          <cell r="B504">
            <v>13.767000000000005</v>
          </cell>
          <cell r="R504">
            <v>1</v>
          </cell>
          <cell r="S504">
            <v>13.507000000000005</v>
          </cell>
        </row>
        <row r="505">
          <cell r="A505">
            <v>1</v>
          </cell>
          <cell r="B505">
            <v>13.507000000000005</v>
          </cell>
          <cell r="R505">
            <v>2</v>
          </cell>
          <cell r="S505">
            <v>12.507000000000005</v>
          </cell>
        </row>
        <row r="506">
          <cell r="A506">
            <v>2</v>
          </cell>
          <cell r="B506">
            <v>12.507000000000005</v>
          </cell>
          <cell r="R506">
            <v>3</v>
          </cell>
          <cell r="S506">
            <v>11.794000000000006</v>
          </cell>
        </row>
        <row r="507">
          <cell r="A507">
            <v>3</v>
          </cell>
          <cell r="B507">
            <v>11.794000000000006</v>
          </cell>
          <cell r="R507">
            <v>3.5</v>
          </cell>
          <cell r="S507">
            <v>11.426000000000005</v>
          </cell>
        </row>
        <row r="508">
          <cell r="A508">
            <v>3.5</v>
          </cell>
          <cell r="B508">
            <v>11.426000000000005</v>
          </cell>
          <cell r="R508">
            <v>4</v>
          </cell>
          <cell r="S508">
            <v>11.106</v>
          </cell>
        </row>
        <row r="509">
          <cell r="A509">
            <v>4</v>
          </cell>
          <cell r="B509">
            <v>11.106</v>
          </cell>
          <cell r="R509">
            <v>7.16</v>
          </cell>
          <cell r="S509">
            <v>9</v>
          </cell>
        </row>
        <row r="510">
          <cell r="A510">
            <v>5</v>
          </cell>
          <cell r="B510">
            <v>10.726000000000006</v>
          </cell>
          <cell r="R510">
            <v>17.16</v>
          </cell>
          <cell r="S510">
            <v>9</v>
          </cell>
        </row>
        <row r="511">
          <cell r="A511">
            <v>6</v>
          </cell>
          <cell r="B511">
            <v>10.676000000000005</v>
          </cell>
          <cell r="R511">
            <v>20.309999999999999</v>
          </cell>
          <cell r="S511">
            <v>11.1</v>
          </cell>
        </row>
        <row r="512">
          <cell r="A512">
            <v>7</v>
          </cell>
          <cell r="B512">
            <v>10.556000000000006</v>
          </cell>
          <cell r="R512">
            <v>21</v>
          </cell>
          <cell r="S512">
            <v>11.176000000000005</v>
          </cell>
        </row>
        <row r="513">
          <cell r="A513">
            <v>8</v>
          </cell>
          <cell r="B513">
            <v>10.626000000000005</v>
          </cell>
          <cell r="R513">
            <v>21.5</v>
          </cell>
          <cell r="S513">
            <v>11.426000000000005</v>
          </cell>
        </row>
        <row r="514">
          <cell r="A514">
            <v>10</v>
          </cell>
          <cell r="B514">
            <v>10.536000000000005</v>
          </cell>
          <cell r="R514">
            <v>22</v>
          </cell>
          <cell r="S514">
            <v>11.567000000000005</v>
          </cell>
        </row>
        <row r="515">
          <cell r="A515">
            <v>12</v>
          </cell>
          <cell r="B515">
            <v>10.586000000000006</v>
          </cell>
          <cell r="R515">
            <v>23</v>
          </cell>
          <cell r="S515">
            <v>12.007000000000005</v>
          </cell>
        </row>
        <row r="516">
          <cell r="A516">
            <v>14</v>
          </cell>
          <cell r="B516">
            <v>10.626000000000005</v>
          </cell>
          <cell r="R516">
            <v>24</v>
          </cell>
          <cell r="S516">
            <v>12.557000000000006</v>
          </cell>
        </row>
        <row r="517">
          <cell r="A517">
            <v>16</v>
          </cell>
          <cell r="B517">
            <v>10.786000000000005</v>
          </cell>
          <cell r="R517">
            <v>25</v>
          </cell>
          <cell r="S517">
            <v>12.857000000000006</v>
          </cell>
        </row>
        <row r="518">
          <cell r="A518">
            <v>18</v>
          </cell>
          <cell r="B518">
            <v>10.726000000000006</v>
          </cell>
          <cell r="R518">
            <v>28</v>
          </cell>
          <cell r="S518">
            <v>12.857000000000006</v>
          </cell>
        </row>
        <row r="519">
          <cell r="A519">
            <v>19</v>
          </cell>
          <cell r="B519">
            <v>10.926000000000005</v>
          </cell>
        </row>
        <row r="520">
          <cell r="A520">
            <v>20</v>
          </cell>
          <cell r="B520">
            <v>11.096000000000005</v>
          </cell>
        </row>
        <row r="521">
          <cell r="A521">
            <v>21</v>
          </cell>
          <cell r="B521">
            <v>11.176000000000005</v>
          </cell>
        </row>
        <row r="522">
          <cell r="A522">
            <v>21.5</v>
          </cell>
          <cell r="B522">
            <v>11.426000000000005</v>
          </cell>
        </row>
        <row r="523">
          <cell r="A523">
            <v>22</v>
          </cell>
          <cell r="B523">
            <v>11.567000000000005</v>
          </cell>
        </row>
        <row r="524">
          <cell r="A524">
            <v>23</v>
          </cell>
          <cell r="B524">
            <v>12.007000000000005</v>
          </cell>
        </row>
        <row r="525">
          <cell r="A525">
            <v>24</v>
          </cell>
          <cell r="B525">
            <v>12.557000000000006</v>
          </cell>
        </row>
        <row r="526">
          <cell r="A526">
            <v>25</v>
          </cell>
          <cell r="B526">
            <v>12.857000000000006</v>
          </cell>
        </row>
        <row r="527">
          <cell r="A527">
            <v>28</v>
          </cell>
          <cell r="B527">
            <v>12.857000000000006</v>
          </cell>
        </row>
        <row r="532">
          <cell r="R532">
            <v>0</v>
          </cell>
          <cell r="S532">
            <v>14.138000000000007</v>
          </cell>
        </row>
        <row r="533">
          <cell r="A533">
            <v>0</v>
          </cell>
          <cell r="B533">
            <v>14.138000000000007</v>
          </cell>
          <cell r="R533">
            <v>1</v>
          </cell>
          <cell r="S533">
            <v>14.028000000000006</v>
          </cell>
        </row>
        <row r="534">
          <cell r="A534">
            <v>1</v>
          </cell>
          <cell r="B534">
            <v>14.028000000000006</v>
          </cell>
          <cell r="R534">
            <v>2</v>
          </cell>
          <cell r="S534">
            <v>13.508000000000006</v>
          </cell>
        </row>
        <row r="535">
          <cell r="A535">
            <v>2</v>
          </cell>
          <cell r="B535">
            <v>13.508000000000006</v>
          </cell>
          <cell r="R535">
            <v>3</v>
          </cell>
          <cell r="S535">
            <v>12.308000000000007</v>
          </cell>
        </row>
        <row r="536">
          <cell r="A536">
            <v>3</v>
          </cell>
          <cell r="B536">
            <v>12.308000000000007</v>
          </cell>
          <cell r="R536">
            <v>4</v>
          </cell>
          <cell r="S536">
            <v>11.418000000000006</v>
          </cell>
        </row>
        <row r="537">
          <cell r="A537">
            <v>4</v>
          </cell>
          <cell r="B537">
            <v>11.418000000000006</v>
          </cell>
          <cell r="R537">
            <v>4</v>
          </cell>
          <cell r="S537">
            <v>11.42</v>
          </cell>
        </row>
        <row r="538">
          <cell r="A538">
            <v>5</v>
          </cell>
          <cell r="B538">
            <v>11.168000000000006</v>
          </cell>
          <cell r="R538">
            <v>7.63</v>
          </cell>
          <cell r="S538">
            <v>9</v>
          </cell>
        </row>
        <row r="539">
          <cell r="A539">
            <v>6</v>
          </cell>
          <cell r="B539">
            <v>10.828000000000007</v>
          </cell>
          <cell r="R539">
            <v>17.63</v>
          </cell>
          <cell r="S539">
            <v>9</v>
          </cell>
        </row>
        <row r="540">
          <cell r="A540">
            <v>7</v>
          </cell>
          <cell r="B540">
            <v>10.618000000000006</v>
          </cell>
          <cell r="R540">
            <v>21.26</v>
          </cell>
          <cell r="S540">
            <v>11.42</v>
          </cell>
        </row>
        <row r="541">
          <cell r="A541">
            <v>9</v>
          </cell>
          <cell r="B541">
            <v>10.268000000000006</v>
          </cell>
          <cell r="R541">
            <v>22</v>
          </cell>
          <cell r="S541">
            <v>12.118000000000006</v>
          </cell>
        </row>
        <row r="542">
          <cell r="A542">
            <v>11</v>
          </cell>
          <cell r="B542">
            <v>10.258000000000006</v>
          </cell>
          <cell r="R542">
            <v>23</v>
          </cell>
          <cell r="S542">
            <v>12.648000000000007</v>
          </cell>
        </row>
        <row r="543">
          <cell r="A543">
            <v>13</v>
          </cell>
          <cell r="B543">
            <v>10.238000000000007</v>
          </cell>
          <cell r="R543">
            <v>24</v>
          </cell>
          <cell r="S543">
            <v>13.228000000000007</v>
          </cell>
        </row>
        <row r="544">
          <cell r="A544">
            <v>15</v>
          </cell>
          <cell r="B544">
            <v>10.378000000000007</v>
          </cell>
          <cell r="R544">
            <v>25</v>
          </cell>
          <cell r="S544">
            <v>13.318000000000007</v>
          </cell>
        </row>
        <row r="545">
          <cell r="A545">
            <v>17</v>
          </cell>
          <cell r="B545">
            <v>10.498000000000006</v>
          </cell>
          <cell r="R545">
            <v>27</v>
          </cell>
          <cell r="S545">
            <v>13.258000000000006</v>
          </cell>
        </row>
        <row r="546">
          <cell r="A546">
            <v>18</v>
          </cell>
          <cell r="B546">
            <v>10.718000000000007</v>
          </cell>
        </row>
        <row r="547">
          <cell r="A547">
            <v>19</v>
          </cell>
          <cell r="B547">
            <v>10.718000000000007</v>
          </cell>
        </row>
        <row r="548">
          <cell r="A548">
            <v>20</v>
          </cell>
          <cell r="B548">
            <v>11.048000000000007</v>
          </cell>
        </row>
        <row r="549">
          <cell r="A549">
            <v>21</v>
          </cell>
          <cell r="B549">
            <v>11.418000000000006</v>
          </cell>
        </row>
        <row r="550">
          <cell r="A550">
            <v>22</v>
          </cell>
          <cell r="B550">
            <v>12.118000000000006</v>
          </cell>
        </row>
        <row r="551">
          <cell r="A551">
            <v>23</v>
          </cell>
          <cell r="B551">
            <v>12.648000000000007</v>
          </cell>
        </row>
        <row r="552">
          <cell r="A552">
            <v>24</v>
          </cell>
          <cell r="B552">
            <v>13.228000000000007</v>
          </cell>
        </row>
        <row r="553">
          <cell r="A553">
            <v>25</v>
          </cell>
          <cell r="B553">
            <v>13.318000000000007</v>
          </cell>
        </row>
        <row r="554">
          <cell r="A554">
            <v>27</v>
          </cell>
          <cell r="B554">
            <v>13.258000000000006</v>
          </cell>
        </row>
        <row r="566">
          <cell r="R566">
            <v>0</v>
          </cell>
          <cell r="S566">
            <v>13.951000000000006</v>
          </cell>
        </row>
        <row r="567">
          <cell r="A567">
            <v>0</v>
          </cell>
          <cell r="B567">
            <v>13.951000000000006</v>
          </cell>
          <cell r="R567">
            <v>1</v>
          </cell>
          <cell r="S567">
            <v>13.721000000000005</v>
          </cell>
        </row>
        <row r="568">
          <cell r="A568">
            <v>1</v>
          </cell>
          <cell r="B568">
            <v>13.721000000000005</v>
          </cell>
          <cell r="R568">
            <v>2</v>
          </cell>
          <cell r="S568">
            <v>12.841000000000006</v>
          </cell>
        </row>
        <row r="569">
          <cell r="A569">
            <v>2</v>
          </cell>
          <cell r="B569">
            <v>12.841000000000006</v>
          </cell>
          <cell r="R569">
            <v>3</v>
          </cell>
          <cell r="S569">
            <v>11.831000000000007</v>
          </cell>
        </row>
        <row r="570">
          <cell r="A570">
            <v>3</v>
          </cell>
          <cell r="B570">
            <v>11.831000000000007</v>
          </cell>
          <cell r="R570">
            <v>4</v>
          </cell>
          <cell r="S570">
            <v>11.424000000000007</v>
          </cell>
        </row>
        <row r="571">
          <cell r="A571">
            <v>4</v>
          </cell>
          <cell r="B571">
            <v>11.424000000000007</v>
          </cell>
          <cell r="R571">
            <v>5</v>
          </cell>
          <cell r="S571">
            <v>11.084000000000007</v>
          </cell>
        </row>
        <row r="572">
          <cell r="A572">
            <v>5</v>
          </cell>
          <cell r="B572">
            <v>11.084000000000007</v>
          </cell>
          <cell r="R572">
            <v>6</v>
          </cell>
          <cell r="S572">
            <v>10.674000000000007</v>
          </cell>
        </row>
        <row r="573">
          <cell r="A573">
            <v>6</v>
          </cell>
          <cell r="B573">
            <v>10.674000000000007</v>
          </cell>
          <cell r="R573">
            <v>7</v>
          </cell>
          <cell r="S573">
            <v>10.564000000000007</v>
          </cell>
        </row>
        <row r="574">
          <cell r="A574">
            <v>7</v>
          </cell>
          <cell r="B574">
            <v>10.564000000000007</v>
          </cell>
          <cell r="R574">
            <v>8</v>
          </cell>
          <cell r="S574">
            <v>10.364000000000006</v>
          </cell>
        </row>
        <row r="575">
          <cell r="A575">
            <v>9</v>
          </cell>
          <cell r="B575">
            <v>10.364000000000006</v>
          </cell>
          <cell r="R575">
            <v>10.050000000000001</v>
          </cell>
          <cell r="S575">
            <v>9</v>
          </cell>
        </row>
        <row r="576">
          <cell r="A576">
            <v>11</v>
          </cell>
          <cell r="B576">
            <v>10.294000000000008</v>
          </cell>
          <cell r="R576">
            <v>20.05</v>
          </cell>
          <cell r="S576">
            <v>9</v>
          </cell>
        </row>
        <row r="577">
          <cell r="A577">
            <v>13</v>
          </cell>
          <cell r="B577">
            <v>10.324000000000007</v>
          </cell>
          <cell r="R577">
            <v>22.65</v>
          </cell>
          <cell r="S577">
            <v>10.73</v>
          </cell>
        </row>
        <row r="578">
          <cell r="A578">
            <v>15</v>
          </cell>
          <cell r="B578">
            <v>10.514000000000006</v>
          </cell>
          <cell r="R578">
            <v>23</v>
          </cell>
          <cell r="S578">
            <v>10.734000000000007</v>
          </cell>
        </row>
        <row r="579">
          <cell r="A579">
            <v>17</v>
          </cell>
          <cell r="B579">
            <v>10.574000000000007</v>
          </cell>
          <cell r="R579">
            <v>24</v>
          </cell>
          <cell r="S579">
            <v>10.894000000000007</v>
          </cell>
        </row>
        <row r="580">
          <cell r="A580">
            <v>19</v>
          </cell>
          <cell r="B580">
            <v>10.574000000000007</v>
          </cell>
          <cell r="R580">
            <v>25</v>
          </cell>
          <cell r="S580">
            <v>11.004000000000007</v>
          </cell>
        </row>
        <row r="581">
          <cell r="A581">
            <v>21</v>
          </cell>
          <cell r="B581">
            <v>10.634000000000007</v>
          </cell>
          <cell r="R581">
            <v>26</v>
          </cell>
          <cell r="S581">
            <v>11.054000000000007</v>
          </cell>
        </row>
        <row r="582">
          <cell r="A582">
            <v>23</v>
          </cell>
          <cell r="B582">
            <v>10.734000000000007</v>
          </cell>
          <cell r="R582">
            <v>27</v>
          </cell>
          <cell r="S582">
            <v>11.424000000000007</v>
          </cell>
        </row>
        <row r="583">
          <cell r="A583">
            <v>24</v>
          </cell>
          <cell r="B583">
            <v>10.894000000000007</v>
          </cell>
          <cell r="R583">
            <v>28</v>
          </cell>
          <cell r="S583">
            <v>11.621000000000006</v>
          </cell>
        </row>
        <row r="584">
          <cell r="A584">
            <v>25</v>
          </cell>
          <cell r="B584">
            <v>11.004000000000007</v>
          </cell>
          <cell r="R584">
            <v>30</v>
          </cell>
          <cell r="S584">
            <v>12.701000000000006</v>
          </cell>
        </row>
        <row r="585">
          <cell r="A585">
            <v>26</v>
          </cell>
          <cell r="B585">
            <v>11.054000000000007</v>
          </cell>
          <cell r="R585">
            <v>32</v>
          </cell>
          <cell r="S585">
            <v>13.391000000000005</v>
          </cell>
        </row>
        <row r="586">
          <cell r="A586">
            <v>27</v>
          </cell>
          <cell r="B586">
            <v>11.424000000000007</v>
          </cell>
          <cell r="R586">
            <v>33</v>
          </cell>
          <cell r="S586">
            <v>13.711000000000006</v>
          </cell>
        </row>
        <row r="587">
          <cell r="A587">
            <v>28</v>
          </cell>
          <cell r="B587">
            <v>11.621000000000006</v>
          </cell>
          <cell r="R587">
            <v>34</v>
          </cell>
          <cell r="S587">
            <v>13.771000000000006</v>
          </cell>
        </row>
        <row r="588">
          <cell r="A588">
            <v>30</v>
          </cell>
          <cell r="B588">
            <v>12.701000000000006</v>
          </cell>
          <cell r="R588">
            <v>36</v>
          </cell>
          <cell r="S588">
            <v>13.771000000000006</v>
          </cell>
        </row>
        <row r="589">
          <cell r="A589">
            <v>32</v>
          </cell>
          <cell r="B589">
            <v>13.391000000000005</v>
          </cell>
        </row>
        <row r="590">
          <cell r="A590">
            <v>33</v>
          </cell>
          <cell r="B590">
            <v>13.711000000000006</v>
          </cell>
        </row>
        <row r="591">
          <cell r="A591">
            <v>34</v>
          </cell>
          <cell r="B591">
            <v>13.771000000000006</v>
          </cell>
        </row>
        <row r="592">
          <cell r="A592">
            <v>36</v>
          </cell>
          <cell r="B592">
            <v>13.771000000000006</v>
          </cell>
        </row>
        <row r="598">
          <cell r="R598">
            <v>0</v>
          </cell>
          <cell r="S598">
            <v>14.187000000000006</v>
          </cell>
        </row>
        <row r="599">
          <cell r="A599">
            <v>0</v>
          </cell>
          <cell r="B599">
            <v>14.187000000000006</v>
          </cell>
          <cell r="R599">
            <v>1</v>
          </cell>
          <cell r="S599">
            <v>13.977000000000006</v>
          </cell>
        </row>
        <row r="600">
          <cell r="A600">
            <v>1</v>
          </cell>
          <cell r="B600">
            <v>13.977000000000006</v>
          </cell>
          <cell r="R600">
            <v>2</v>
          </cell>
          <cell r="S600">
            <v>13.077000000000005</v>
          </cell>
        </row>
        <row r="601">
          <cell r="A601">
            <v>2</v>
          </cell>
          <cell r="B601">
            <v>13.077000000000005</v>
          </cell>
          <cell r="R601">
            <v>3</v>
          </cell>
          <cell r="S601">
            <v>12.377000000000006</v>
          </cell>
        </row>
        <row r="602">
          <cell r="A602">
            <v>3</v>
          </cell>
          <cell r="B602">
            <v>12.377000000000006</v>
          </cell>
          <cell r="R602">
            <v>4</v>
          </cell>
          <cell r="S602">
            <v>11.637000000000006</v>
          </cell>
        </row>
        <row r="603">
          <cell r="A603">
            <v>4</v>
          </cell>
          <cell r="B603">
            <v>11.637000000000006</v>
          </cell>
          <cell r="R603">
            <v>4.5</v>
          </cell>
          <cell r="S603">
            <v>11.412000000000006</v>
          </cell>
        </row>
        <row r="604">
          <cell r="A604">
            <v>4.5</v>
          </cell>
          <cell r="B604">
            <v>11.412000000000006</v>
          </cell>
          <cell r="R604">
            <v>5</v>
          </cell>
          <cell r="S604">
            <v>10.842000000000006</v>
          </cell>
        </row>
        <row r="605">
          <cell r="A605">
            <v>5</v>
          </cell>
          <cell r="B605">
            <v>10.842000000000006</v>
          </cell>
          <cell r="R605">
            <v>6</v>
          </cell>
          <cell r="S605">
            <v>10.592000000000006</v>
          </cell>
        </row>
        <row r="606">
          <cell r="A606">
            <v>6</v>
          </cell>
          <cell r="B606">
            <v>10.592000000000006</v>
          </cell>
          <cell r="R606">
            <v>7</v>
          </cell>
          <cell r="S606">
            <v>10.492000000000006</v>
          </cell>
        </row>
        <row r="607">
          <cell r="A607">
            <v>7</v>
          </cell>
          <cell r="B607">
            <v>10.492000000000006</v>
          </cell>
          <cell r="R607">
            <v>9.24</v>
          </cell>
          <cell r="S607">
            <v>9</v>
          </cell>
        </row>
        <row r="608">
          <cell r="A608">
            <v>9</v>
          </cell>
          <cell r="B608">
            <v>10.402000000000006</v>
          </cell>
          <cell r="R608">
            <v>19.240000000000002</v>
          </cell>
          <cell r="S608">
            <v>9</v>
          </cell>
        </row>
        <row r="609">
          <cell r="A609">
            <v>11</v>
          </cell>
          <cell r="B609">
            <v>10.382000000000007</v>
          </cell>
          <cell r="R609">
            <v>24</v>
          </cell>
          <cell r="S609">
            <v>12.147000000000006</v>
          </cell>
        </row>
        <row r="610">
          <cell r="A610">
            <v>13</v>
          </cell>
          <cell r="B610">
            <v>9.9420000000000055</v>
          </cell>
          <cell r="R610">
            <v>28</v>
          </cell>
          <cell r="S610">
            <v>12.337000000000007</v>
          </cell>
        </row>
        <row r="611">
          <cell r="A611">
            <v>15</v>
          </cell>
          <cell r="B611">
            <v>9.4920000000000062</v>
          </cell>
          <cell r="R611">
            <v>32</v>
          </cell>
          <cell r="S611">
            <v>12.257000000000005</v>
          </cell>
        </row>
        <row r="612">
          <cell r="A612">
            <v>17</v>
          </cell>
          <cell r="B612">
            <v>9.1620000000000061</v>
          </cell>
          <cell r="R612">
            <v>34</v>
          </cell>
          <cell r="S612">
            <v>13.227000000000006</v>
          </cell>
        </row>
        <row r="613">
          <cell r="A613">
            <v>19</v>
          </cell>
          <cell r="B613">
            <v>10.382000000000007</v>
          </cell>
          <cell r="R613">
            <v>37</v>
          </cell>
          <cell r="S613">
            <v>14.037000000000006</v>
          </cell>
        </row>
        <row r="614">
          <cell r="A614">
            <v>20</v>
          </cell>
          <cell r="B614">
            <v>10.672000000000006</v>
          </cell>
        </row>
        <row r="615">
          <cell r="A615">
            <v>21</v>
          </cell>
          <cell r="B615">
            <v>11.092000000000006</v>
          </cell>
        </row>
        <row r="616">
          <cell r="A616">
            <v>22</v>
          </cell>
          <cell r="B616">
            <v>11.412000000000006</v>
          </cell>
        </row>
        <row r="617">
          <cell r="A617">
            <v>23</v>
          </cell>
          <cell r="B617">
            <v>11.807000000000006</v>
          </cell>
        </row>
        <row r="618">
          <cell r="A618">
            <v>24</v>
          </cell>
          <cell r="B618">
            <v>12.147000000000006</v>
          </cell>
        </row>
        <row r="619">
          <cell r="A619">
            <v>28</v>
          </cell>
          <cell r="B619">
            <v>12.337000000000007</v>
          </cell>
        </row>
        <row r="620">
          <cell r="A620">
            <v>32</v>
          </cell>
          <cell r="B620">
            <v>12.257000000000005</v>
          </cell>
        </row>
        <row r="621">
          <cell r="A621">
            <v>34</v>
          </cell>
          <cell r="B621">
            <v>13.227000000000006</v>
          </cell>
        </row>
        <row r="622">
          <cell r="A622">
            <v>37</v>
          </cell>
          <cell r="B622">
            <v>14.037000000000006</v>
          </cell>
        </row>
        <row r="630">
          <cell r="A630">
            <v>0</v>
          </cell>
          <cell r="B630">
            <v>14.216000000000008</v>
          </cell>
        </row>
        <row r="631">
          <cell r="A631">
            <v>2</v>
          </cell>
          <cell r="B631">
            <v>13.847000000000008</v>
          </cell>
        </row>
        <row r="632">
          <cell r="A632">
            <v>3</v>
          </cell>
          <cell r="B632">
            <v>13.23200000000001</v>
          </cell>
        </row>
        <row r="633">
          <cell r="A633">
            <v>4</v>
          </cell>
          <cell r="B633">
            <v>12.612000000000009</v>
          </cell>
        </row>
        <row r="634">
          <cell r="A634">
            <v>5</v>
          </cell>
          <cell r="B634">
            <v>11.75200000000001</v>
          </cell>
        </row>
        <row r="635">
          <cell r="A635">
            <v>6</v>
          </cell>
          <cell r="B635">
            <v>11.432000000000009</v>
          </cell>
        </row>
        <row r="636">
          <cell r="A636">
            <v>7</v>
          </cell>
          <cell r="B636">
            <v>10.932000000000009</v>
          </cell>
        </row>
        <row r="637">
          <cell r="A637">
            <v>8</v>
          </cell>
          <cell r="B637">
            <v>10.592000000000009</v>
          </cell>
        </row>
        <row r="638">
          <cell r="A638">
            <v>9</v>
          </cell>
          <cell r="B638">
            <v>10.49200000000001</v>
          </cell>
        </row>
        <row r="639">
          <cell r="A639">
            <v>11</v>
          </cell>
          <cell r="B639">
            <v>10.352000000000009</v>
          </cell>
        </row>
        <row r="640">
          <cell r="A640">
            <v>13</v>
          </cell>
          <cell r="B640">
            <v>10.39200000000001</v>
          </cell>
        </row>
        <row r="641">
          <cell r="A641">
            <v>15</v>
          </cell>
          <cell r="B641">
            <v>10.25200000000001</v>
          </cell>
        </row>
        <row r="642">
          <cell r="A642">
            <v>17</v>
          </cell>
          <cell r="B642">
            <v>10.24200000000001</v>
          </cell>
        </row>
        <row r="643">
          <cell r="A643">
            <v>19</v>
          </cell>
          <cell r="B643">
            <v>10.192000000000009</v>
          </cell>
        </row>
        <row r="644">
          <cell r="A644">
            <v>21</v>
          </cell>
          <cell r="B644">
            <v>10.112000000000009</v>
          </cell>
        </row>
        <row r="645">
          <cell r="A645">
            <v>23</v>
          </cell>
          <cell r="B645">
            <v>10.30200000000001</v>
          </cell>
        </row>
        <row r="646">
          <cell r="A646">
            <v>25</v>
          </cell>
          <cell r="B646">
            <v>10.422000000000009</v>
          </cell>
        </row>
        <row r="647">
          <cell r="A647">
            <v>26</v>
          </cell>
          <cell r="B647">
            <v>10.57200000000001</v>
          </cell>
        </row>
        <row r="648">
          <cell r="A648">
            <v>27</v>
          </cell>
          <cell r="B648">
            <v>10.73200000000001</v>
          </cell>
        </row>
        <row r="649">
          <cell r="A649">
            <v>28</v>
          </cell>
          <cell r="B649">
            <v>10.81200000000001</v>
          </cell>
        </row>
        <row r="650">
          <cell r="A650">
            <v>29</v>
          </cell>
          <cell r="B650">
            <v>11.432000000000009</v>
          </cell>
        </row>
        <row r="651">
          <cell r="A651">
            <v>30</v>
          </cell>
          <cell r="B651">
            <v>11.692000000000009</v>
          </cell>
        </row>
        <row r="652">
          <cell r="A652">
            <v>41</v>
          </cell>
          <cell r="B652">
            <v>13.692000000000009</v>
          </cell>
        </row>
        <row r="657">
          <cell r="A657">
            <v>0</v>
          </cell>
          <cell r="B657">
            <v>14.342000000000009</v>
          </cell>
        </row>
        <row r="658">
          <cell r="A658">
            <v>1</v>
          </cell>
          <cell r="B658">
            <v>13.90200000000001</v>
          </cell>
        </row>
        <row r="659">
          <cell r="A659">
            <v>2</v>
          </cell>
          <cell r="B659">
            <v>12.762000000000009</v>
          </cell>
        </row>
        <row r="660">
          <cell r="A660">
            <v>3</v>
          </cell>
          <cell r="B660">
            <v>11.98200000000001</v>
          </cell>
        </row>
        <row r="661">
          <cell r="A661">
            <v>4</v>
          </cell>
          <cell r="B661">
            <v>11.436000000000011</v>
          </cell>
        </row>
        <row r="662">
          <cell r="A662">
            <v>5</v>
          </cell>
          <cell r="B662">
            <v>10.96600000000001</v>
          </cell>
        </row>
        <row r="663">
          <cell r="A663">
            <v>6</v>
          </cell>
          <cell r="B663">
            <v>10.77600000000001</v>
          </cell>
        </row>
        <row r="664">
          <cell r="A664">
            <v>7</v>
          </cell>
          <cell r="B664">
            <v>10.766000000000011</v>
          </cell>
        </row>
        <row r="665">
          <cell r="A665">
            <v>9</v>
          </cell>
          <cell r="B665">
            <v>10.63600000000001</v>
          </cell>
        </row>
        <row r="666">
          <cell r="A666">
            <v>11</v>
          </cell>
          <cell r="B666">
            <v>10.496000000000011</v>
          </cell>
        </row>
        <row r="667">
          <cell r="A667">
            <v>13</v>
          </cell>
          <cell r="B667">
            <v>10.416000000000011</v>
          </cell>
        </row>
        <row r="668">
          <cell r="A668">
            <v>15</v>
          </cell>
          <cell r="B668">
            <v>10.47600000000001</v>
          </cell>
        </row>
        <row r="669">
          <cell r="A669">
            <v>17</v>
          </cell>
          <cell r="B669">
            <v>10.36600000000001</v>
          </cell>
        </row>
        <row r="670">
          <cell r="A670">
            <v>19</v>
          </cell>
          <cell r="B670">
            <v>10.246000000000011</v>
          </cell>
        </row>
        <row r="671">
          <cell r="A671">
            <v>21</v>
          </cell>
          <cell r="B671">
            <v>10.266000000000011</v>
          </cell>
        </row>
        <row r="672">
          <cell r="A672">
            <v>22</v>
          </cell>
          <cell r="B672">
            <v>10.426000000000011</v>
          </cell>
        </row>
        <row r="673">
          <cell r="A673">
            <v>23</v>
          </cell>
          <cell r="B673">
            <v>11.016000000000011</v>
          </cell>
        </row>
        <row r="674">
          <cell r="A674">
            <v>24</v>
          </cell>
          <cell r="B674">
            <v>11.096000000000011</v>
          </cell>
        </row>
        <row r="675">
          <cell r="A675">
            <v>25</v>
          </cell>
          <cell r="B675">
            <v>11.436000000000011</v>
          </cell>
        </row>
        <row r="676">
          <cell r="A676">
            <v>26</v>
          </cell>
          <cell r="B676">
            <v>12.31200000000001</v>
          </cell>
        </row>
        <row r="677">
          <cell r="A677">
            <v>27</v>
          </cell>
          <cell r="B677">
            <v>13.012000000000009</v>
          </cell>
        </row>
        <row r="678">
          <cell r="A678">
            <v>28</v>
          </cell>
          <cell r="B678">
            <v>13.83200000000001</v>
          </cell>
        </row>
        <row r="679">
          <cell r="A679">
            <v>29</v>
          </cell>
          <cell r="B679">
            <v>14.262000000000009</v>
          </cell>
        </row>
        <row r="693">
          <cell r="A693">
            <v>0</v>
          </cell>
          <cell r="B693">
            <v>14.32800000000001</v>
          </cell>
        </row>
        <row r="694">
          <cell r="A694">
            <v>1</v>
          </cell>
          <cell r="B694">
            <v>13.89800000000001</v>
          </cell>
        </row>
        <row r="695">
          <cell r="A695">
            <v>2</v>
          </cell>
          <cell r="B695">
            <v>13.30800000000001</v>
          </cell>
        </row>
        <row r="696">
          <cell r="A696">
            <v>3</v>
          </cell>
          <cell r="B696">
            <v>12.618000000000011</v>
          </cell>
        </row>
        <row r="697">
          <cell r="A697">
            <v>4</v>
          </cell>
          <cell r="B697">
            <v>11.838000000000012</v>
          </cell>
        </row>
        <row r="698">
          <cell r="A698">
            <v>5</v>
          </cell>
          <cell r="B698">
            <v>11.41800000000001</v>
          </cell>
        </row>
        <row r="699">
          <cell r="A699">
            <v>6</v>
          </cell>
          <cell r="B699">
            <v>10.97800000000001</v>
          </cell>
        </row>
        <row r="700">
          <cell r="A700">
            <v>7</v>
          </cell>
          <cell r="B700">
            <v>10.82800000000001</v>
          </cell>
        </row>
        <row r="701">
          <cell r="A701">
            <v>8</v>
          </cell>
          <cell r="B701">
            <v>10.698000000000009</v>
          </cell>
        </row>
        <row r="702">
          <cell r="A702">
            <v>10</v>
          </cell>
          <cell r="B702">
            <v>10.438000000000009</v>
          </cell>
        </row>
        <row r="703">
          <cell r="A703">
            <v>12</v>
          </cell>
          <cell r="B703">
            <v>10.31800000000001</v>
          </cell>
        </row>
        <row r="704">
          <cell r="A704">
            <v>14</v>
          </cell>
          <cell r="B704">
            <v>10.26800000000001</v>
          </cell>
        </row>
        <row r="705">
          <cell r="A705">
            <v>16</v>
          </cell>
          <cell r="B705">
            <v>9.9680000000000106</v>
          </cell>
        </row>
        <row r="706">
          <cell r="A706">
            <v>18</v>
          </cell>
          <cell r="B706">
            <v>10.028000000000009</v>
          </cell>
        </row>
        <row r="707">
          <cell r="A707">
            <v>20</v>
          </cell>
          <cell r="B707">
            <v>10.26800000000001</v>
          </cell>
        </row>
        <row r="708">
          <cell r="A708">
            <v>21</v>
          </cell>
          <cell r="B708">
            <v>10.40800000000001</v>
          </cell>
        </row>
        <row r="709">
          <cell r="A709">
            <v>22</v>
          </cell>
          <cell r="B709">
            <v>10.548000000000011</v>
          </cell>
        </row>
        <row r="710">
          <cell r="A710">
            <v>23</v>
          </cell>
          <cell r="B710">
            <v>10.64800000000001</v>
          </cell>
        </row>
        <row r="711">
          <cell r="A711">
            <v>24</v>
          </cell>
          <cell r="B711">
            <v>10.92800000000001</v>
          </cell>
        </row>
        <row r="712">
          <cell r="A712">
            <v>25</v>
          </cell>
          <cell r="B712">
            <v>11.41800000000001</v>
          </cell>
        </row>
        <row r="713">
          <cell r="A713">
            <v>26</v>
          </cell>
          <cell r="B713">
            <v>11.698000000000011</v>
          </cell>
        </row>
        <row r="714">
          <cell r="A714">
            <v>27</v>
          </cell>
          <cell r="B714">
            <v>11.72800000000001</v>
          </cell>
        </row>
        <row r="715">
          <cell r="A715">
            <v>28</v>
          </cell>
          <cell r="B715">
            <v>12.06800000000001</v>
          </cell>
        </row>
        <row r="716">
          <cell r="A716">
            <v>29</v>
          </cell>
          <cell r="B716">
            <v>12.98800000000001</v>
          </cell>
        </row>
        <row r="717">
          <cell r="A717">
            <v>30</v>
          </cell>
          <cell r="B717">
            <v>13.788000000000011</v>
          </cell>
        </row>
        <row r="723">
          <cell r="A723">
            <v>0</v>
          </cell>
          <cell r="B723">
            <v>14.893000000000011</v>
          </cell>
        </row>
        <row r="724">
          <cell r="A724">
            <v>2</v>
          </cell>
          <cell r="B724">
            <v>14.233000000000013</v>
          </cell>
        </row>
        <row r="725">
          <cell r="A725">
            <v>3</v>
          </cell>
          <cell r="B725">
            <v>13.613000000000012</v>
          </cell>
        </row>
        <row r="726">
          <cell r="A726">
            <v>5</v>
          </cell>
          <cell r="B726">
            <v>12.473000000000013</v>
          </cell>
        </row>
        <row r="727">
          <cell r="A727">
            <v>6</v>
          </cell>
          <cell r="B727">
            <v>11.453000000000014</v>
          </cell>
        </row>
        <row r="728">
          <cell r="A728">
            <v>7</v>
          </cell>
          <cell r="B728">
            <v>11.233000000000013</v>
          </cell>
        </row>
        <row r="729">
          <cell r="A729">
            <v>8</v>
          </cell>
          <cell r="B729">
            <v>10.973000000000013</v>
          </cell>
        </row>
        <row r="730">
          <cell r="A730">
            <v>9</v>
          </cell>
          <cell r="B730">
            <v>10.983000000000013</v>
          </cell>
        </row>
        <row r="731">
          <cell r="A731">
            <v>11</v>
          </cell>
          <cell r="B731">
            <v>10.933000000000014</v>
          </cell>
        </row>
        <row r="732">
          <cell r="A732">
            <v>13</v>
          </cell>
          <cell r="B732">
            <v>10.883000000000013</v>
          </cell>
        </row>
        <row r="733">
          <cell r="A733">
            <v>15</v>
          </cell>
          <cell r="B733">
            <v>11.013000000000014</v>
          </cell>
        </row>
        <row r="734">
          <cell r="A734">
            <v>17</v>
          </cell>
          <cell r="B734">
            <v>11.043000000000013</v>
          </cell>
        </row>
        <row r="735">
          <cell r="A735">
            <v>19</v>
          </cell>
          <cell r="B735">
            <v>11.053000000000013</v>
          </cell>
        </row>
        <row r="736">
          <cell r="A736">
            <v>21</v>
          </cell>
          <cell r="B736">
            <v>10.973000000000013</v>
          </cell>
        </row>
        <row r="737">
          <cell r="A737">
            <v>23</v>
          </cell>
          <cell r="B737">
            <v>10.963000000000013</v>
          </cell>
        </row>
        <row r="738">
          <cell r="A738">
            <v>25</v>
          </cell>
          <cell r="B738">
            <v>10.893000000000013</v>
          </cell>
        </row>
        <row r="739">
          <cell r="A739">
            <v>27</v>
          </cell>
          <cell r="B739">
            <v>10.803000000000013</v>
          </cell>
        </row>
        <row r="740">
          <cell r="A740">
            <v>29</v>
          </cell>
          <cell r="B740">
            <v>10.773000000000014</v>
          </cell>
        </row>
        <row r="741">
          <cell r="A741">
            <v>31</v>
          </cell>
          <cell r="B741">
            <v>10.833000000000014</v>
          </cell>
        </row>
        <row r="742">
          <cell r="A742">
            <v>33</v>
          </cell>
          <cell r="B742">
            <v>10.923000000000014</v>
          </cell>
        </row>
        <row r="743">
          <cell r="A743">
            <v>35</v>
          </cell>
          <cell r="B743">
            <v>10.913000000000014</v>
          </cell>
        </row>
        <row r="744">
          <cell r="A744">
            <v>36</v>
          </cell>
          <cell r="B744">
            <v>10.973000000000013</v>
          </cell>
        </row>
        <row r="745">
          <cell r="A745">
            <v>37</v>
          </cell>
          <cell r="B745">
            <v>11.023000000000014</v>
          </cell>
        </row>
        <row r="746">
          <cell r="A746">
            <v>38</v>
          </cell>
          <cell r="B746">
            <v>11.053000000000013</v>
          </cell>
        </row>
        <row r="747">
          <cell r="A747">
            <v>39</v>
          </cell>
          <cell r="B747">
            <v>11.053000000000013</v>
          </cell>
        </row>
        <row r="748">
          <cell r="A748">
            <v>40</v>
          </cell>
          <cell r="B748">
            <v>11.457000000000011</v>
          </cell>
        </row>
        <row r="749">
          <cell r="A749">
            <v>41</v>
          </cell>
          <cell r="B749">
            <v>11.063000000000013</v>
          </cell>
        </row>
        <row r="750">
          <cell r="A750">
            <v>42</v>
          </cell>
          <cell r="B750">
            <v>12.483000000000013</v>
          </cell>
        </row>
        <row r="751">
          <cell r="A751">
            <v>43</v>
          </cell>
          <cell r="B751">
            <v>12.083000000000013</v>
          </cell>
        </row>
        <row r="752">
          <cell r="A752">
            <v>44</v>
          </cell>
          <cell r="B752">
            <v>12.843000000000012</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61"/>
  <sheetViews>
    <sheetView topLeftCell="A688" zoomScale="160" zoomScaleNormal="160" zoomScaleSheetLayoutView="70" workbookViewId="0">
      <selection activeCell="E754" sqref="E754"/>
    </sheetView>
  </sheetViews>
  <sheetFormatPr defaultRowHeight="12.9" customHeight="1" x14ac:dyDescent="0.3"/>
  <cols>
    <col min="1" max="1" width="39.109375" style="20" customWidth="1"/>
    <col min="2" max="2" width="13.109375" style="20" customWidth="1"/>
    <col min="3" max="3" width="20" customWidth="1"/>
    <col min="4" max="4" width="8.109375" customWidth="1"/>
    <col min="5" max="5" width="8" customWidth="1"/>
    <col min="6" max="6" width="7.6640625" customWidth="1"/>
    <col min="7" max="7" width="7.88671875" customWidth="1"/>
    <col min="8" max="8" width="8.44140625" customWidth="1"/>
    <col min="9" max="9" width="6.5546875" customWidth="1"/>
    <col min="10" max="10" width="8.44140625" customWidth="1"/>
    <col min="11" max="11" width="7.6640625" customWidth="1"/>
    <col min="12" max="12" width="8.33203125" customWidth="1"/>
    <col min="14" max="14" width="8.44140625" customWidth="1"/>
    <col min="15" max="15" width="8.88671875" hidden="1" customWidth="1"/>
    <col min="16" max="16" width="11.33203125" hidden="1" customWidth="1"/>
    <col min="17" max="17" width="0" hidden="1" customWidth="1"/>
    <col min="18" max="18" width="8.5546875" hidden="1" customWidth="1"/>
    <col min="19" max="19" width="9.5546875" hidden="1" customWidth="1"/>
  </cols>
  <sheetData>
    <row r="1" spans="1:19" ht="34.200000000000003" customHeight="1" x14ac:dyDescent="0.3">
      <c r="A1" s="18" t="s">
        <v>97</v>
      </c>
      <c r="B1" s="19"/>
      <c r="C1" s="19"/>
      <c r="D1" s="19"/>
      <c r="E1" s="19"/>
      <c r="F1" s="19"/>
      <c r="G1" s="19"/>
      <c r="H1" s="19"/>
      <c r="I1" s="19"/>
      <c r="J1" s="19"/>
      <c r="K1" s="19"/>
      <c r="L1" s="19"/>
      <c r="M1" s="19"/>
      <c r="N1" s="19"/>
      <c r="O1" s="19"/>
      <c r="P1" s="19"/>
      <c r="Q1" s="19"/>
      <c r="R1" s="19"/>
      <c r="S1" s="19"/>
    </row>
    <row r="2" spans="1:19" ht="7.5" customHeight="1" x14ac:dyDescent="0.3"/>
    <row r="3" spans="1:19" ht="12.9" customHeight="1" x14ac:dyDescent="0.3">
      <c r="A3" s="21" t="s">
        <v>98</v>
      </c>
      <c r="B3" s="22"/>
      <c r="C3" s="23"/>
      <c r="O3" s="24" t="s">
        <v>99</v>
      </c>
      <c r="P3" s="25"/>
      <c r="Q3" s="26"/>
      <c r="R3" s="26"/>
      <c r="S3" s="27"/>
    </row>
    <row r="4" spans="1:19" ht="12.9" customHeight="1" x14ac:dyDescent="0.3">
      <c r="A4" s="28" t="s">
        <v>100</v>
      </c>
      <c r="B4" s="28" t="s">
        <v>101</v>
      </c>
      <c r="C4" s="29" t="s">
        <v>105</v>
      </c>
      <c r="O4" s="28" t="s">
        <v>100</v>
      </c>
      <c r="P4" s="28" t="s">
        <v>101</v>
      </c>
      <c r="Q4" s="28" t="s">
        <v>102</v>
      </c>
      <c r="R4" s="28" t="s">
        <v>103</v>
      </c>
      <c r="S4" s="28" t="s">
        <v>104</v>
      </c>
    </row>
    <row r="5" spans="1:19" ht="12.9" customHeight="1" x14ac:dyDescent="0.3">
      <c r="A5" s="30">
        <v>0</v>
      </c>
      <c r="B5" s="30">
        <v>12.972999999999999</v>
      </c>
      <c r="C5" s="29" t="s">
        <v>136</v>
      </c>
      <c r="O5" s="30">
        <v>0</v>
      </c>
      <c r="P5" s="30">
        <v>12.972999999999999</v>
      </c>
      <c r="Q5" s="30"/>
      <c r="R5" s="30"/>
      <c r="S5" s="30"/>
    </row>
    <row r="6" spans="1:19" ht="12.9" customHeight="1" x14ac:dyDescent="0.3">
      <c r="A6" s="30">
        <v>1</v>
      </c>
      <c r="B6" s="30">
        <v>12.792999999999999</v>
      </c>
      <c r="C6" s="29"/>
      <c r="O6" s="30">
        <v>1</v>
      </c>
      <c r="P6" s="30">
        <v>12.792999999999999</v>
      </c>
      <c r="Q6" s="30">
        <f>ROUND((P5+P6)/2,2)</f>
        <v>12.88</v>
      </c>
      <c r="R6" s="30">
        <f>O6-O5</f>
        <v>1</v>
      </c>
      <c r="S6" s="30">
        <f>ROUND(Q6*R6,2)</f>
        <v>12.88</v>
      </c>
    </row>
    <row r="7" spans="1:19" ht="12.9" customHeight="1" x14ac:dyDescent="0.3">
      <c r="A7" s="30">
        <v>2</v>
      </c>
      <c r="B7" s="30">
        <v>11.923</v>
      </c>
      <c r="C7" s="29"/>
      <c r="O7" s="30">
        <v>2</v>
      </c>
      <c r="P7" s="30">
        <v>11.923</v>
      </c>
      <c r="Q7" s="30">
        <f t="shared" ref="Q7:Q14" si="0">ROUND((P6+P7)/2,2)</f>
        <v>12.36</v>
      </c>
      <c r="R7" s="30">
        <f t="shared" ref="R7:R14" si="1">O7-O6</f>
        <v>1</v>
      </c>
      <c r="S7" s="30">
        <f t="shared" ref="S7:S14" si="2">ROUND(Q7*R7,2)</f>
        <v>12.36</v>
      </c>
    </row>
    <row r="8" spans="1:19" ht="12.9" customHeight="1" x14ac:dyDescent="0.3">
      <c r="A8" s="30">
        <v>3</v>
      </c>
      <c r="B8" s="30">
        <v>11.132999999999999</v>
      </c>
      <c r="C8" s="29"/>
      <c r="O8" s="30">
        <v>3</v>
      </c>
      <c r="P8" s="30">
        <v>11.132999999999999</v>
      </c>
      <c r="Q8" s="30">
        <f t="shared" si="0"/>
        <v>11.53</v>
      </c>
      <c r="R8" s="30">
        <f t="shared" si="1"/>
        <v>1</v>
      </c>
      <c r="S8" s="30">
        <f t="shared" si="2"/>
        <v>11.53</v>
      </c>
    </row>
    <row r="9" spans="1:19" ht="12.9" customHeight="1" x14ac:dyDescent="0.3">
      <c r="A9" s="30">
        <v>4</v>
      </c>
      <c r="B9" s="30">
        <v>11.096</v>
      </c>
      <c r="C9" s="29"/>
      <c r="O9" s="30">
        <v>4</v>
      </c>
      <c r="P9" s="30">
        <v>11.096</v>
      </c>
      <c r="Q9" s="30">
        <f t="shared" si="0"/>
        <v>11.11</v>
      </c>
      <c r="R9" s="30">
        <f t="shared" si="1"/>
        <v>1</v>
      </c>
      <c r="S9" s="30">
        <f t="shared" si="2"/>
        <v>11.11</v>
      </c>
    </row>
    <row r="10" spans="1:19" ht="12.9" customHeight="1" x14ac:dyDescent="0.3">
      <c r="A10" s="30">
        <v>4.5</v>
      </c>
      <c r="B10" s="30">
        <v>10.756</v>
      </c>
      <c r="C10" s="29"/>
      <c r="O10" s="30">
        <v>4.5</v>
      </c>
      <c r="P10" s="30">
        <v>10.756</v>
      </c>
      <c r="Q10" s="30">
        <f t="shared" si="0"/>
        <v>10.93</v>
      </c>
      <c r="R10" s="30">
        <f t="shared" si="1"/>
        <v>0.5</v>
      </c>
      <c r="S10" s="30">
        <f t="shared" si="2"/>
        <v>5.47</v>
      </c>
    </row>
    <row r="11" spans="1:19" ht="12.9" customHeight="1" x14ac:dyDescent="0.3">
      <c r="A11" s="30">
        <v>5</v>
      </c>
      <c r="B11" s="30">
        <v>10.576000000000001</v>
      </c>
      <c r="C11" s="29"/>
      <c r="O11" s="30">
        <v>5</v>
      </c>
      <c r="P11" s="30">
        <v>10.58</v>
      </c>
      <c r="Q11" s="30">
        <f t="shared" si="0"/>
        <v>10.67</v>
      </c>
      <c r="R11" s="30">
        <f t="shared" si="1"/>
        <v>0.5</v>
      </c>
      <c r="S11" s="30">
        <f t="shared" si="2"/>
        <v>5.34</v>
      </c>
    </row>
    <row r="12" spans="1:19" ht="12.9" customHeight="1" x14ac:dyDescent="0.3">
      <c r="A12" s="30">
        <v>6</v>
      </c>
      <c r="B12" s="30">
        <v>10.396000000000001</v>
      </c>
      <c r="C12" s="29"/>
      <c r="O12" s="30">
        <v>6</v>
      </c>
      <c r="P12" s="30">
        <v>10.396000000000001</v>
      </c>
      <c r="Q12" s="30">
        <f t="shared" si="0"/>
        <v>10.49</v>
      </c>
      <c r="R12" s="30">
        <f t="shared" si="1"/>
        <v>1</v>
      </c>
      <c r="S12" s="30">
        <f t="shared" si="2"/>
        <v>10.49</v>
      </c>
    </row>
    <row r="13" spans="1:19" ht="12.9" customHeight="1" x14ac:dyDescent="0.3">
      <c r="A13" s="30">
        <v>7</v>
      </c>
      <c r="B13" s="30">
        <v>10.396000000000001</v>
      </c>
      <c r="C13" s="29"/>
      <c r="O13" s="30">
        <v>7</v>
      </c>
      <c r="P13" s="30">
        <v>10.396000000000001</v>
      </c>
      <c r="Q13" s="30">
        <f t="shared" si="0"/>
        <v>10.4</v>
      </c>
      <c r="R13" s="30">
        <f t="shared" si="1"/>
        <v>1</v>
      </c>
      <c r="S13" s="30">
        <f t="shared" si="2"/>
        <v>10.4</v>
      </c>
    </row>
    <row r="14" spans="1:19" ht="12.9" customHeight="1" x14ac:dyDescent="0.3">
      <c r="A14" s="30">
        <v>9</v>
      </c>
      <c r="B14" s="30">
        <v>10.385999999999999</v>
      </c>
      <c r="C14" s="29"/>
      <c r="O14" s="30">
        <v>9</v>
      </c>
      <c r="P14" s="30">
        <v>10.385999999999999</v>
      </c>
      <c r="Q14" s="30">
        <f t="shared" si="0"/>
        <v>10.39</v>
      </c>
      <c r="R14" s="30">
        <f t="shared" si="1"/>
        <v>2</v>
      </c>
      <c r="S14" s="30">
        <f t="shared" si="2"/>
        <v>20.78</v>
      </c>
    </row>
    <row r="15" spans="1:19" ht="12.9" customHeight="1" x14ac:dyDescent="0.3">
      <c r="A15" s="30">
        <v>11</v>
      </c>
      <c r="B15" s="30">
        <v>10.396000000000001</v>
      </c>
      <c r="C15" s="29"/>
      <c r="O15" s="30">
        <f>ROUND(O14+(P14-P15)*1.5,2)</f>
        <v>11.08</v>
      </c>
      <c r="P15" s="30">
        <v>9</v>
      </c>
      <c r="Q15" s="30">
        <f>ROUND((P14+P15)/2,2)</f>
        <v>9.69</v>
      </c>
      <c r="R15" s="30">
        <f>O15-O14</f>
        <v>2.08</v>
      </c>
      <c r="S15" s="30">
        <f>ROUND(Q15*R15,2)</f>
        <v>20.16</v>
      </c>
    </row>
    <row r="16" spans="1:19" ht="12.9" customHeight="1" x14ac:dyDescent="0.3">
      <c r="A16" s="30">
        <v>13</v>
      </c>
      <c r="B16" s="30">
        <v>10.396000000000001</v>
      </c>
      <c r="C16" s="29"/>
      <c r="O16" s="30">
        <f>O15+10</f>
        <v>21.08</v>
      </c>
      <c r="P16" s="30">
        <v>9</v>
      </c>
      <c r="Q16" s="30">
        <f>ROUND((P15+P16)/2,2)</f>
        <v>9</v>
      </c>
      <c r="R16" s="30">
        <f>O16-O15</f>
        <v>9.9999999999999982</v>
      </c>
      <c r="S16" s="30">
        <f>ROUND(Q16*R16,2)</f>
        <v>90</v>
      </c>
    </row>
    <row r="17" spans="1:19" ht="12.9" customHeight="1" x14ac:dyDescent="0.3">
      <c r="A17" s="30">
        <v>15</v>
      </c>
      <c r="B17" s="30">
        <v>10.416</v>
      </c>
      <c r="C17" s="29" t="s">
        <v>134</v>
      </c>
      <c r="O17" s="30">
        <f>ROUND(O16+(P17-P16)*1.5,2)</f>
        <v>23.23</v>
      </c>
      <c r="P17" s="30">
        <v>10.43</v>
      </c>
      <c r="Q17" s="30">
        <f>ROUND((P16+P17)/2,2)</f>
        <v>9.7200000000000006</v>
      </c>
      <c r="R17" s="30">
        <f>O17-O16</f>
        <v>2.1500000000000021</v>
      </c>
      <c r="S17" s="30">
        <f>ROUND(Q17*R17,2)</f>
        <v>20.9</v>
      </c>
    </row>
    <row r="18" spans="1:19" ht="12.9" customHeight="1" x14ac:dyDescent="0.3">
      <c r="A18" s="30">
        <v>17</v>
      </c>
      <c r="B18" s="30">
        <v>10.406000000000001</v>
      </c>
      <c r="C18" s="29"/>
      <c r="O18" s="30">
        <v>25</v>
      </c>
      <c r="P18" s="30">
        <v>10.426</v>
      </c>
      <c r="Q18" s="30">
        <f t="shared" ref="Q18:Q25" si="3">ROUND((P17+P18)/2,2)</f>
        <v>10.43</v>
      </c>
      <c r="R18" s="30">
        <f t="shared" ref="R18:R25" si="4">O18-O17</f>
        <v>1.7699999999999996</v>
      </c>
      <c r="S18" s="30">
        <f t="shared" ref="S18:S25" si="5">ROUND(Q18*R18,2)</f>
        <v>18.46</v>
      </c>
    </row>
    <row r="19" spans="1:19" ht="12.9" customHeight="1" x14ac:dyDescent="0.3">
      <c r="A19" s="30">
        <v>19</v>
      </c>
      <c r="B19" s="30">
        <v>10.416</v>
      </c>
      <c r="C19" s="29"/>
      <c r="O19" s="30">
        <v>27</v>
      </c>
      <c r="P19" s="30">
        <v>10.426</v>
      </c>
      <c r="Q19" s="30">
        <f t="shared" si="3"/>
        <v>10.43</v>
      </c>
      <c r="R19" s="30">
        <f t="shared" si="4"/>
        <v>2</v>
      </c>
      <c r="S19" s="30">
        <f t="shared" si="5"/>
        <v>20.86</v>
      </c>
    </row>
    <row r="20" spans="1:19" ht="12.9" customHeight="1" x14ac:dyDescent="0.3">
      <c r="A20" s="30">
        <v>21</v>
      </c>
      <c r="B20" s="30">
        <v>10.446</v>
      </c>
      <c r="C20" s="29"/>
      <c r="O20" s="30">
        <v>28</v>
      </c>
      <c r="P20" s="30">
        <v>10.426</v>
      </c>
      <c r="Q20" s="30">
        <f t="shared" si="3"/>
        <v>10.43</v>
      </c>
      <c r="R20" s="30">
        <f t="shared" si="4"/>
        <v>1</v>
      </c>
      <c r="S20" s="30">
        <f t="shared" si="5"/>
        <v>10.43</v>
      </c>
    </row>
    <row r="21" spans="1:19" ht="12.9" customHeight="1" x14ac:dyDescent="0.3">
      <c r="A21" s="30">
        <v>23</v>
      </c>
      <c r="B21" s="30">
        <v>10.426</v>
      </c>
      <c r="C21" s="29"/>
      <c r="I21" s="19"/>
      <c r="O21" s="30">
        <v>29</v>
      </c>
      <c r="P21" s="30">
        <v>10.625999999999999</v>
      </c>
      <c r="Q21" s="30">
        <f t="shared" si="3"/>
        <v>10.53</v>
      </c>
      <c r="R21" s="30">
        <f t="shared" si="4"/>
        <v>1</v>
      </c>
      <c r="S21" s="30">
        <f t="shared" si="5"/>
        <v>10.53</v>
      </c>
    </row>
    <row r="22" spans="1:19" ht="12.9" customHeight="1" x14ac:dyDescent="0.3">
      <c r="A22" s="30">
        <v>25</v>
      </c>
      <c r="B22" s="30">
        <v>10.426</v>
      </c>
      <c r="C22" s="29"/>
      <c r="O22" s="30">
        <v>30</v>
      </c>
      <c r="P22" s="30">
        <v>10.826000000000001</v>
      </c>
      <c r="Q22" s="30">
        <f t="shared" si="3"/>
        <v>10.73</v>
      </c>
      <c r="R22" s="30">
        <f t="shared" si="4"/>
        <v>1</v>
      </c>
      <c r="S22" s="30">
        <f t="shared" si="5"/>
        <v>10.73</v>
      </c>
    </row>
    <row r="23" spans="1:19" ht="12.9" customHeight="1" x14ac:dyDescent="0.3">
      <c r="A23" s="30">
        <v>27</v>
      </c>
      <c r="B23" s="30">
        <v>10.426</v>
      </c>
      <c r="C23" s="29"/>
      <c r="O23" s="30">
        <v>32</v>
      </c>
      <c r="P23" s="30">
        <v>11.343</v>
      </c>
      <c r="Q23" s="30">
        <f t="shared" si="3"/>
        <v>11.08</v>
      </c>
      <c r="R23" s="30">
        <f t="shared" si="4"/>
        <v>2</v>
      </c>
      <c r="S23" s="30">
        <f t="shared" si="5"/>
        <v>22.16</v>
      </c>
    </row>
    <row r="24" spans="1:19" ht="12.9" customHeight="1" x14ac:dyDescent="0.3">
      <c r="A24" s="30">
        <v>28</v>
      </c>
      <c r="B24" s="30">
        <v>10.426</v>
      </c>
      <c r="C24" s="29"/>
      <c r="O24" s="30">
        <v>33</v>
      </c>
      <c r="P24" s="30">
        <v>12.023</v>
      </c>
      <c r="Q24" s="30">
        <f t="shared" si="3"/>
        <v>11.68</v>
      </c>
      <c r="R24" s="30">
        <f t="shared" si="4"/>
        <v>1</v>
      </c>
      <c r="S24" s="30">
        <f t="shared" si="5"/>
        <v>11.68</v>
      </c>
    </row>
    <row r="25" spans="1:19" ht="12.9" customHeight="1" x14ac:dyDescent="0.3">
      <c r="A25" s="30">
        <v>29</v>
      </c>
      <c r="B25" s="30">
        <v>10.625999999999999</v>
      </c>
      <c r="C25" s="29"/>
      <c r="O25" s="30">
        <v>34</v>
      </c>
      <c r="P25" s="30">
        <v>12.083</v>
      </c>
      <c r="Q25" s="30">
        <f t="shared" si="3"/>
        <v>12.05</v>
      </c>
      <c r="R25" s="30">
        <f t="shared" si="4"/>
        <v>1</v>
      </c>
      <c r="S25" s="30">
        <f t="shared" si="5"/>
        <v>12.05</v>
      </c>
    </row>
    <row r="26" spans="1:19" ht="12.9" customHeight="1" x14ac:dyDescent="0.3">
      <c r="A26" s="30">
        <v>30</v>
      </c>
      <c r="B26" s="30">
        <v>10.826000000000001</v>
      </c>
      <c r="C26" s="29"/>
      <c r="O26" s="31"/>
      <c r="P26" s="32"/>
      <c r="Q26" s="32" t="s">
        <v>106</v>
      </c>
      <c r="R26" s="30">
        <f>SUM(R6:R25)</f>
        <v>34</v>
      </c>
      <c r="S26" s="33">
        <f>SUM(S6:S25)</f>
        <v>348.32000000000005</v>
      </c>
    </row>
    <row r="27" spans="1:19" ht="12.9" customHeight="1" x14ac:dyDescent="0.3">
      <c r="A27" s="30">
        <v>32</v>
      </c>
      <c r="B27" s="30">
        <v>11.343</v>
      </c>
      <c r="C27" s="29"/>
      <c r="K27" s="19"/>
    </row>
    <row r="28" spans="1:19" ht="12.9" customHeight="1" x14ac:dyDescent="0.3">
      <c r="A28" s="30">
        <v>33</v>
      </c>
      <c r="B28" s="30">
        <v>12.023</v>
      </c>
      <c r="C28" s="29" t="s">
        <v>135</v>
      </c>
    </row>
    <row r="29" spans="1:19" ht="12.9" customHeight="1" x14ac:dyDescent="0.3">
      <c r="A29" s="30">
        <v>34</v>
      </c>
      <c r="B29" s="30">
        <v>12.083</v>
      </c>
      <c r="C29" s="29"/>
    </row>
    <row r="30" spans="1:19" ht="12.9" customHeight="1" x14ac:dyDescent="0.3">
      <c r="A30" s="31"/>
      <c r="B30" s="32"/>
    </row>
    <row r="32" spans="1:19" ht="12.9" customHeight="1" x14ac:dyDescent="0.3">
      <c r="A32" s="34" t="s">
        <v>107</v>
      </c>
      <c r="B32" s="30"/>
      <c r="C32" s="29"/>
      <c r="O32" s="35" t="s">
        <v>99</v>
      </c>
      <c r="P32" s="35"/>
    </row>
    <row r="33" spans="1:19" ht="12.9" customHeight="1" x14ac:dyDescent="0.3">
      <c r="A33" s="30" t="s">
        <v>100</v>
      </c>
      <c r="B33" s="30" t="s">
        <v>101</v>
      </c>
      <c r="C33" s="29" t="s">
        <v>105</v>
      </c>
      <c r="O33" s="30" t="s">
        <v>100</v>
      </c>
      <c r="P33" s="30" t="s">
        <v>101</v>
      </c>
      <c r="Q33" s="28" t="s">
        <v>102</v>
      </c>
      <c r="R33" s="28" t="s">
        <v>103</v>
      </c>
      <c r="S33" s="28" t="s">
        <v>104</v>
      </c>
    </row>
    <row r="34" spans="1:19" ht="12.9" customHeight="1" x14ac:dyDescent="0.3">
      <c r="A34" s="30">
        <v>0</v>
      </c>
      <c r="B34" s="30">
        <v>13.120000000000001</v>
      </c>
      <c r="C34" s="29" t="s">
        <v>136</v>
      </c>
      <c r="O34" s="30">
        <v>0</v>
      </c>
      <c r="P34" s="30">
        <v>13.120000000000001</v>
      </c>
      <c r="Q34" s="30"/>
      <c r="R34" s="30"/>
      <c r="S34" s="30"/>
    </row>
    <row r="35" spans="1:19" ht="12.9" customHeight="1" x14ac:dyDescent="0.3">
      <c r="A35" s="30">
        <v>1</v>
      </c>
      <c r="B35" s="30">
        <v>13.110000000000001</v>
      </c>
      <c r="C35" s="29"/>
      <c r="O35" s="30">
        <v>1</v>
      </c>
      <c r="P35" s="30">
        <v>13.110000000000001</v>
      </c>
      <c r="Q35" s="30">
        <f>ROUND((P34+P35)/2,2)</f>
        <v>13.12</v>
      </c>
      <c r="R35" s="30">
        <f>O35-O34</f>
        <v>1</v>
      </c>
      <c r="S35" s="30">
        <f>ROUND(Q35*R35,2)</f>
        <v>13.12</v>
      </c>
    </row>
    <row r="36" spans="1:19" ht="12.9" customHeight="1" x14ac:dyDescent="0.3">
      <c r="A36" s="30">
        <v>2</v>
      </c>
      <c r="B36" s="30">
        <v>12.330000000000002</v>
      </c>
      <c r="C36" s="29"/>
      <c r="O36" s="30">
        <v>2</v>
      </c>
      <c r="P36" s="30">
        <v>12.330000000000002</v>
      </c>
      <c r="Q36" s="30">
        <f t="shared" ref="Q36:Q42" si="6">ROUND((P35+P36)/2,2)</f>
        <v>12.72</v>
      </c>
      <c r="R36" s="30">
        <f t="shared" ref="R36:R42" si="7">O36-O35</f>
        <v>1</v>
      </c>
      <c r="S36" s="30">
        <f t="shared" ref="S36:S42" si="8">ROUND(Q36*R36,2)</f>
        <v>12.72</v>
      </c>
    </row>
    <row r="37" spans="1:19" ht="12.9" customHeight="1" x14ac:dyDescent="0.3">
      <c r="A37" s="30">
        <v>3</v>
      </c>
      <c r="B37" s="30">
        <v>11.63</v>
      </c>
      <c r="C37" s="29"/>
      <c r="O37" s="30">
        <v>3</v>
      </c>
      <c r="P37" s="30">
        <v>11.63</v>
      </c>
      <c r="Q37" s="30">
        <f t="shared" si="6"/>
        <v>11.98</v>
      </c>
      <c r="R37" s="30">
        <f t="shared" si="7"/>
        <v>1</v>
      </c>
      <c r="S37" s="30">
        <f t="shared" si="8"/>
        <v>11.98</v>
      </c>
    </row>
    <row r="38" spans="1:19" ht="12.9" customHeight="1" x14ac:dyDescent="0.3">
      <c r="A38" s="30">
        <v>4</v>
      </c>
      <c r="B38" s="30">
        <v>11.097000000000001</v>
      </c>
      <c r="C38" s="29"/>
      <c r="O38" s="30">
        <v>4</v>
      </c>
      <c r="P38" s="30">
        <v>11.097000000000001</v>
      </c>
      <c r="Q38" s="30">
        <f t="shared" si="6"/>
        <v>11.36</v>
      </c>
      <c r="R38" s="30">
        <f t="shared" si="7"/>
        <v>1</v>
      </c>
      <c r="S38" s="30">
        <f t="shared" si="8"/>
        <v>11.36</v>
      </c>
    </row>
    <row r="39" spans="1:19" ht="12.9" customHeight="1" x14ac:dyDescent="0.3">
      <c r="A39" s="30">
        <v>5</v>
      </c>
      <c r="B39" s="30">
        <v>10.427000000000001</v>
      </c>
      <c r="C39" s="29"/>
      <c r="O39" s="30">
        <v>5</v>
      </c>
      <c r="P39" s="30">
        <v>10.427000000000001</v>
      </c>
      <c r="Q39" s="30">
        <f t="shared" si="6"/>
        <v>10.76</v>
      </c>
      <c r="R39" s="30">
        <f t="shared" si="7"/>
        <v>1</v>
      </c>
      <c r="S39" s="30">
        <f t="shared" si="8"/>
        <v>10.76</v>
      </c>
    </row>
    <row r="40" spans="1:19" ht="12.9" customHeight="1" x14ac:dyDescent="0.3">
      <c r="A40" s="30">
        <v>6</v>
      </c>
      <c r="B40" s="30">
        <v>10.327000000000002</v>
      </c>
      <c r="C40" s="29"/>
      <c r="O40" s="30">
        <v>6</v>
      </c>
      <c r="P40" s="30">
        <v>10.327000000000002</v>
      </c>
      <c r="Q40" s="30">
        <f t="shared" si="6"/>
        <v>10.38</v>
      </c>
      <c r="R40" s="30">
        <f t="shared" si="7"/>
        <v>1</v>
      </c>
      <c r="S40" s="30">
        <f t="shared" si="8"/>
        <v>10.38</v>
      </c>
    </row>
    <row r="41" spans="1:19" ht="12.9" customHeight="1" x14ac:dyDescent="0.3">
      <c r="A41" s="30">
        <v>7</v>
      </c>
      <c r="B41" s="30">
        <v>10.587000000000002</v>
      </c>
      <c r="C41" s="29"/>
      <c r="O41" s="30">
        <v>7</v>
      </c>
      <c r="P41" s="30">
        <v>10.587000000000002</v>
      </c>
      <c r="Q41" s="30">
        <f t="shared" si="6"/>
        <v>10.46</v>
      </c>
      <c r="R41" s="30">
        <f t="shared" si="7"/>
        <v>1</v>
      </c>
      <c r="S41" s="30">
        <f t="shared" si="8"/>
        <v>10.46</v>
      </c>
    </row>
    <row r="42" spans="1:19" ht="12.9" customHeight="1" x14ac:dyDescent="0.3">
      <c r="A42" s="30">
        <v>9</v>
      </c>
      <c r="B42" s="30">
        <v>10.487000000000002</v>
      </c>
      <c r="C42" s="29"/>
      <c r="O42" s="30">
        <v>9</v>
      </c>
      <c r="P42" s="30">
        <v>10.487000000000002</v>
      </c>
      <c r="Q42" s="30">
        <f t="shared" si="6"/>
        <v>10.54</v>
      </c>
      <c r="R42" s="30">
        <f t="shared" si="7"/>
        <v>2</v>
      </c>
      <c r="S42" s="30">
        <f t="shared" si="8"/>
        <v>21.08</v>
      </c>
    </row>
    <row r="43" spans="1:19" ht="12.9" customHeight="1" x14ac:dyDescent="0.3">
      <c r="A43" s="30">
        <v>11</v>
      </c>
      <c r="B43" s="30">
        <v>10.467000000000001</v>
      </c>
      <c r="C43" s="29"/>
      <c r="O43" s="30">
        <f>ROUND(O42+(P42-P43)*1.5,2)</f>
        <v>11.23</v>
      </c>
      <c r="P43" s="30">
        <v>9</v>
      </c>
      <c r="Q43" s="30">
        <f>ROUND((P42+P43)/2,2)</f>
        <v>9.74</v>
      </c>
      <c r="R43" s="30">
        <f>O43-O42</f>
        <v>2.2300000000000004</v>
      </c>
      <c r="S43" s="30">
        <f>ROUND(Q43*R43,2)</f>
        <v>21.72</v>
      </c>
    </row>
    <row r="44" spans="1:19" ht="12.9" customHeight="1" x14ac:dyDescent="0.3">
      <c r="A44" s="30">
        <v>13</v>
      </c>
      <c r="B44" s="30">
        <v>10.467000000000001</v>
      </c>
      <c r="C44" s="29"/>
      <c r="O44" s="30">
        <f>O43+10</f>
        <v>21.23</v>
      </c>
      <c r="P44" s="30">
        <v>9</v>
      </c>
      <c r="Q44" s="30">
        <f>ROUND((P43+P44)/2,2)</f>
        <v>9</v>
      </c>
      <c r="R44" s="30">
        <f>O44-O43</f>
        <v>10</v>
      </c>
      <c r="S44" s="30">
        <f>ROUND(Q44*R44,2)</f>
        <v>90</v>
      </c>
    </row>
    <row r="45" spans="1:19" ht="12.9" customHeight="1" x14ac:dyDescent="0.3">
      <c r="A45" s="30">
        <v>15</v>
      </c>
      <c r="B45" s="30">
        <v>10.377000000000001</v>
      </c>
      <c r="C45" s="29" t="s">
        <v>134</v>
      </c>
      <c r="O45" s="30">
        <f>ROUND(O44+(P45-P44)*1.5,2)</f>
        <v>23.33</v>
      </c>
      <c r="P45" s="30">
        <v>10.4</v>
      </c>
      <c r="Q45" s="30">
        <f>ROUND((P44+P45)/2,2)</f>
        <v>9.6999999999999993</v>
      </c>
      <c r="R45" s="30">
        <f>O45-O44</f>
        <v>2.0999999999999979</v>
      </c>
      <c r="S45" s="30">
        <f>ROUND(Q45*R45,2)</f>
        <v>20.37</v>
      </c>
    </row>
    <row r="46" spans="1:19" ht="12.9" customHeight="1" x14ac:dyDescent="0.3">
      <c r="A46" s="30">
        <v>17</v>
      </c>
      <c r="B46" s="30">
        <v>10.377000000000001</v>
      </c>
      <c r="C46" s="29"/>
      <c r="O46" s="30">
        <v>25</v>
      </c>
      <c r="P46" s="30">
        <v>10.467000000000001</v>
      </c>
      <c r="Q46" s="30">
        <f t="shared" ref="Q46:Q56" si="9">ROUND((P45+P46)/2,2)</f>
        <v>10.43</v>
      </c>
      <c r="R46" s="30">
        <f t="shared" ref="R46:R56" si="10">O46-O45</f>
        <v>1.6700000000000017</v>
      </c>
      <c r="S46" s="30">
        <f t="shared" ref="S46:S56" si="11">ROUND(Q46*R46,2)</f>
        <v>17.420000000000002</v>
      </c>
    </row>
    <row r="47" spans="1:19" ht="12.9" customHeight="1" x14ac:dyDescent="0.3">
      <c r="A47" s="30">
        <v>19</v>
      </c>
      <c r="B47" s="30">
        <v>10.367000000000001</v>
      </c>
      <c r="C47" s="29"/>
      <c r="O47" s="30">
        <v>27</v>
      </c>
      <c r="P47" s="30">
        <v>10.577000000000002</v>
      </c>
      <c r="Q47" s="30">
        <f t="shared" si="9"/>
        <v>10.52</v>
      </c>
      <c r="R47" s="30">
        <f t="shared" si="10"/>
        <v>2</v>
      </c>
      <c r="S47" s="30">
        <f t="shared" si="11"/>
        <v>21.04</v>
      </c>
    </row>
    <row r="48" spans="1:19" ht="12.9" customHeight="1" x14ac:dyDescent="0.3">
      <c r="A48" s="30">
        <v>21</v>
      </c>
      <c r="B48" s="30">
        <v>10.477000000000002</v>
      </c>
      <c r="C48" s="29"/>
      <c r="O48" s="30">
        <v>29</v>
      </c>
      <c r="P48" s="30">
        <v>10.707000000000001</v>
      </c>
      <c r="Q48" s="30">
        <f t="shared" si="9"/>
        <v>10.64</v>
      </c>
      <c r="R48" s="30">
        <f t="shared" si="10"/>
        <v>2</v>
      </c>
      <c r="S48" s="30">
        <f t="shared" si="11"/>
        <v>21.28</v>
      </c>
    </row>
    <row r="49" spans="1:19" ht="12.9" customHeight="1" x14ac:dyDescent="0.3">
      <c r="A49" s="30">
        <v>23</v>
      </c>
      <c r="B49" s="30">
        <v>10.397000000000002</v>
      </c>
      <c r="C49" s="29"/>
      <c r="O49" s="30">
        <v>30</v>
      </c>
      <c r="P49" s="30">
        <v>10.767000000000001</v>
      </c>
      <c r="Q49" s="30">
        <f t="shared" si="9"/>
        <v>10.74</v>
      </c>
      <c r="R49" s="30">
        <f t="shared" si="10"/>
        <v>1</v>
      </c>
      <c r="S49" s="30">
        <f t="shared" si="11"/>
        <v>10.74</v>
      </c>
    </row>
    <row r="50" spans="1:19" ht="12.9" customHeight="1" x14ac:dyDescent="0.3">
      <c r="A50" s="30">
        <v>25</v>
      </c>
      <c r="B50" s="30">
        <v>10.467000000000001</v>
      </c>
      <c r="C50" s="29"/>
      <c r="O50" s="30">
        <v>31</v>
      </c>
      <c r="P50" s="30">
        <v>10.797000000000001</v>
      </c>
      <c r="Q50" s="30">
        <f t="shared" si="9"/>
        <v>10.78</v>
      </c>
      <c r="R50" s="30">
        <f t="shared" si="10"/>
        <v>1</v>
      </c>
      <c r="S50" s="30">
        <f t="shared" si="11"/>
        <v>10.78</v>
      </c>
    </row>
    <row r="51" spans="1:19" ht="12.9" customHeight="1" x14ac:dyDescent="0.3">
      <c r="A51" s="30">
        <v>27</v>
      </c>
      <c r="B51" s="30">
        <v>10.577000000000002</v>
      </c>
      <c r="C51" s="29"/>
      <c r="O51" s="30">
        <v>32</v>
      </c>
      <c r="P51" s="30">
        <v>10.807000000000002</v>
      </c>
      <c r="Q51" s="30">
        <f t="shared" si="9"/>
        <v>10.8</v>
      </c>
      <c r="R51" s="30">
        <f t="shared" si="10"/>
        <v>1</v>
      </c>
      <c r="S51" s="30">
        <f t="shared" si="11"/>
        <v>10.8</v>
      </c>
    </row>
    <row r="52" spans="1:19" ht="12.9" customHeight="1" x14ac:dyDescent="0.3">
      <c r="A52" s="30">
        <v>29</v>
      </c>
      <c r="B52" s="30">
        <v>10.707000000000001</v>
      </c>
      <c r="C52" s="29"/>
      <c r="J52" s="19"/>
      <c r="O52" s="30">
        <v>33</v>
      </c>
      <c r="P52" s="30">
        <v>10.867000000000001</v>
      </c>
      <c r="Q52" s="30">
        <f t="shared" si="9"/>
        <v>10.84</v>
      </c>
      <c r="R52" s="30">
        <f t="shared" si="10"/>
        <v>1</v>
      </c>
      <c r="S52" s="30">
        <f t="shared" si="11"/>
        <v>10.84</v>
      </c>
    </row>
    <row r="53" spans="1:19" ht="12.9" customHeight="1" x14ac:dyDescent="0.3">
      <c r="A53" s="30">
        <v>30</v>
      </c>
      <c r="B53" s="30">
        <v>10.767000000000001</v>
      </c>
      <c r="C53" s="29"/>
      <c r="O53" s="30">
        <v>34</v>
      </c>
      <c r="P53" s="30">
        <v>11.097000000000001</v>
      </c>
      <c r="Q53" s="30">
        <f t="shared" si="9"/>
        <v>10.98</v>
      </c>
      <c r="R53" s="30">
        <f t="shared" si="10"/>
        <v>1</v>
      </c>
      <c r="S53" s="30">
        <f t="shared" si="11"/>
        <v>10.98</v>
      </c>
    </row>
    <row r="54" spans="1:19" ht="12.9" customHeight="1" x14ac:dyDescent="0.3">
      <c r="A54" s="30">
        <v>31</v>
      </c>
      <c r="B54" s="30">
        <v>10.797000000000001</v>
      </c>
      <c r="C54" s="29"/>
      <c r="O54" s="30">
        <v>35</v>
      </c>
      <c r="P54" s="30">
        <v>11.3</v>
      </c>
      <c r="Q54" s="30">
        <f t="shared" si="9"/>
        <v>11.2</v>
      </c>
      <c r="R54" s="30">
        <f t="shared" si="10"/>
        <v>1</v>
      </c>
      <c r="S54" s="30">
        <f t="shared" si="11"/>
        <v>11.2</v>
      </c>
    </row>
    <row r="55" spans="1:19" ht="12.9" customHeight="1" x14ac:dyDescent="0.3">
      <c r="A55" s="30">
        <v>32</v>
      </c>
      <c r="B55" s="30">
        <v>10.807000000000002</v>
      </c>
      <c r="C55" s="29"/>
      <c r="O55" s="30">
        <v>36</v>
      </c>
      <c r="P55" s="30">
        <v>11.830000000000002</v>
      </c>
      <c r="Q55" s="30">
        <f t="shared" si="9"/>
        <v>11.57</v>
      </c>
      <c r="R55" s="30">
        <f t="shared" si="10"/>
        <v>1</v>
      </c>
      <c r="S55" s="30">
        <f t="shared" si="11"/>
        <v>11.57</v>
      </c>
    </row>
    <row r="56" spans="1:19" ht="12.9" customHeight="1" x14ac:dyDescent="0.3">
      <c r="A56" s="30">
        <v>33</v>
      </c>
      <c r="B56" s="30">
        <v>10.867000000000001</v>
      </c>
      <c r="C56" s="29"/>
      <c r="O56" s="30">
        <v>37</v>
      </c>
      <c r="P56" s="30">
        <v>11.97</v>
      </c>
      <c r="Q56" s="30">
        <f t="shared" si="9"/>
        <v>11.9</v>
      </c>
      <c r="R56" s="30">
        <f t="shared" si="10"/>
        <v>1</v>
      </c>
      <c r="S56" s="30">
        <f t="shared" si="11"/>
        <v>11.9</v>
      </c>
    </row>
    <row r="57" spans="1:19" ht="12.9" customHeight="1" x14ac:dyDescent="0.3">
      <c r="A57" s="30">
        <v>34</v>
      </c>
      <c r="B57" s="30">
        <v>11.097000000000001</v>
      </c>
      <c r="C57" s="29"/>
      <c r="O57" s="31"/>
      <c r="P57" s="32"/>
      <c r="Q57" s="32" t="s">
        <v>106</v>
      </c>
      <c r="R57" s="30">
        <f>SUM(R35:R56)</f>
        <v>37</v>
      </c>
      <c r="S57" s="33">
        <f>SUM(S31:S56)</f>
        <v>382.5</v>
      </c>
    </row>
    <row r="58" spans="1:19" ht="12.9" customHeight="1" x14ac:dyDescent="0.3">
      <c r="A58" s="30">
        <v>35</v>
      </c>
      <c r="B58" s="30">
        <v>11.3</v>
      </c>
      <c r="C58" s="29" t="s">
        <v>135</v>
      </c>
    </row>
    <row r="59" spans="1:19" ht="12.9" customHeight="1" x14ac:dyDescent="0.3">
      <c r="A59" s="30">
        <v>36</v>
      </c>
      <c r="B59" s="30">
        <v>11.830000000000002</v>
      </c>
      <c r="C59" s="29"/>
    </row>
    <row r="60" spans="1:19" ht="12.9" customHeight="1" x14ac:dyDescent="0.3">
      <c r="A60" s="30">
        <v>37</v>
      </c>
      <c r="B60" s="30">
        <v>11.97</v>
      </c>
      <c r="C60" s="29"/>
    </row>
    <row r="62" spans="1:19" ht="12.9" customHeight="1" x14ac:dyDescent="0.3">
      <c r="A62" s="34" t="s">
        <v>108</v>
      </c>
      <c r="B62" s="30"/>
      <c r="C62" s="29"/>
    </row>
    <row r="63" spans="1:19" ht="12.9" customHeight="1" x14ac:dyDescent="0.3">
      <c r="A63" s="30" t="s">
        <v>100</v>
      </c>
      <c r="B63" s="30" t="s">
        <v>101</v>
      </c>
      <c r="C63" s="29" t="s">
        <v>105</v>
      </c>
      <c r="O63" s="36" t="s">
        <v>99</v>
      </c>
      <c r="P63" s="37"/>
      <c r="Q63" s="38"/>
      <c r="R63" s="38"/>
      <c r="S63" s="23"/>
    </row>
    <row r="64" spans="1:19" ht="12.9" customHeight="1" x14ac:dyDescent="0.3">
      <c r="A64" s="30">
        <v>0</v>
      </c>
      <c r="B64" s="30">
        <v>13.392000000000003</v>
      </c>
      <c r="C64" s="29" t="s">
        <v>136</v>
      </c>
      <c r="O64" s="30" t="s">
        <v>100</v>
      </c>
      <c r="P64" s="28" t="s">
        <v>101</v>
      </c>
      <c r="Q64" s="28" t="s">
        <v>102</v>
      </c>
      <c r="R64" s="28" t="s">
        <v>103</v>
      </c>
      <c r="S64" s="28" t="s">
        <v>104</v>
      </c>
    </row>
    <row r="65" spans="1:19" ht="12.9" customHeight="1" x14ac:dyDescent="0.3">
      <c r="A65" s="30">
        <v>1</v>
      </c>
      <c r="B65" s="30">
        <v>13.287000000000003</v>
      </c>
      <c r="C65" s="29"/>
      <c r="O65" s="30">
        <v>0</v>
      </c>
      <c r="P65" s="30">
        <v>13.392000000000003</v>
      </c>
      <c r="Q65" s="30"/>
      <c r="R65" s="30"/>
      <c r="S65" s="30"/>
    </row>
    <row r="66" spans="1:19" ht="12.9" customHeight="1" x14ac:dyDescent="0.3">
      <c r="A66" s="30">
        <v>2</v>
      </c>
      <c r="B66" s="30">
        <v>12.557000000000002</v>
      </c>
      <c r="C66" s="29"/>
      <c r="O66" s="30">
        <v>1</v>
      </c>
      <c r="P66" s="30">
        <v>13.287000000000003</v>
      </c>
      <c r="Q66" s="30">
        <f>ROUND((P65+P66)/2,2)</f>
        <v>13.34</v>
      </c>
      <c r="R66" s="30">
        <f>O66-O65</f>
        <v>1</v>
      </c>
      <c r="S66" s="30">
        <f>ROUND(Q66*R66,2)</f>
        <v>13.34</v>
      </c>
    </row>
    <row r="67" spans="1:19" ht="12.9" customHeight="1" x14ac:dyDescent="0.3">
      <c r="A67" s="30">
        <v>3</v>
      </c>
      <c r="B67" s="30">
        <v>11.612000000000002</v>
      </c>
      <c r="C67" s="29"/>
      <c r="O67" s="30">
        <v>2</v>
      </c>
      <c r="P67" s="30">
        <v>12.557000000000002</v>
      </c>
      <c r="Q67" s="30">
        <f t="shared" ref="Q67:Q82" si="12">ROUND((P66+P67)/2,2)</f>
        <v>12.92</v>
      </c>
      <c r="R67" s="30">
        <f t="shared" ref="R67:R82" si="13">O67-O66</f>
        <v>1</v>
      </c>
      <c r="S67" s="30">
        <f t="shared" ref="S67:S82" si="14">ROUND(Q67*R67,2)</f>
        <v>12.92</v>
      </c>
    </row>
    <row r="68" spans="1:19" ht="12.9" customHeight="1" x14ac:dyDescent="0.3">
      <c r="A68" s="30">
        <v>4</v>
      </c>
      <c r="B68" s="30">
        <v>11.103000000000002</v>
      </c>
      <c r="C68" s="29"/>
      <c r="O68" s="30">
        <v>3</v>
      </c>
      <c r="P68" s="30">
        <v>11.612000000000002</v>
      </c>
      <c r="Q68" s="30">
        <f t="shared" si="12"/>
        <v>12.08</v>
      </c>
      <c r="R68" s="30">
        <f t="shared" si="13"/>
        <v>1</v>
      </c>
      <c r="S68" s="30">
        <f t="shared" si="14"/>
        <v>12.08</v>
      </c>
    </row>
    <row r="69" spans="1:19" ht="12.9" customHeight="1" x14ac:dyDescent="0.3">
      <c r="A69" s="30">
        <v>5</v>
      </c>
      <c r="B69" s="30">
        <v>10.783000000000001</v>
      </c>
      <c r="C69" s="29"/>
      <c r="O69" s="30">
        <v>4</v>
      </c>
      <c r="P69" s="30">
        <v>11.103000000000002</v>
      </c>
      <c r="Q69" s="30">
        <f t="shared" si="12"/>
        <v>11.36</v>
      </c>
      <c r="R69" s="30">
        <f t="shared" si="13"/>
        <v>1</v>
      </c>
      <c r="S69" s="30">
        <f t="shared" si="14"/>
        <v>11.36</v>
      </c>
    </row>
    <row r="70" spans="1:19" ht="12.9" customHeight="1" x14ac:dyDescent="0.3">
      <c r="A70" s="30">
        <v>6</v>
      </c>
      <c r="B70" s="30">
        <v>10.563000000000002</v>
      </c>
      <c r="C70" s="29"/>
      <c r="O70" s="30">
        <v>5</v>
      </c>
      <c r="P70" s="30">
        <v>10.783000000000001</v>
      </c>
      <c r="Q70" s="30">
        <f t="shared" si="12"/>
        <v>10.94</v>
      </c>
      <c r="R70" s="30">
        <f t="shared" si="13"/>
        <v>1</v>
      </c>
      <c r="S70" s="30">
        <f t="shared" si="14"/>
        <v>10.94</v>
      </c>
    </row>
    <row r="71" spans="1:19" ht="12.9" customHeight="1" x14ac:dyDescent="0.3">
      <c r="A71" s="30">
        <v>7</v>
      </c>
      <c r="B71" s="30">
        <v>10.503000000000002</v>
      </c>
      <c r="C71" s="29"/>
      <c r="O71" s="30">
        <v>6</v>
      </c>
      <c r="P71" s="30">
        <v>10.563000000000002</v>
      </c>
      <c r="Q71" s="30">
        <f t="shared" si="12"/>
        <v>10.67</v>
      </c>
      <c r="R71" s="30">
        <f t="shared" si="13"/>
        <v>1</v>
      </c>
      <c r="S71" s="30">
        <f t="shared" si="14"/>
        <v>10.67</v>
      </c>
    </row>
    <row r="72" spans="1:19" ht="12.9" customHeight="1" x14ac:dyDescent="0.3">
      <c r="A72" s="30">
        <v>9</v>
      </c>
      <c r="B72" s="30">
        <v>10.433000000000002</v>
      </c>
      <c r="C72" s="29"/>
      <c r="O72" s="30">
        <v>7</v>
      </c>
      <c r="P72" s="30">
        <v>10.503000000000002</v>
      </c>
      <c r="Q72" s="30">
        <f t="shared" si="12"/>
        <v>10.53</v>
      </c>
      <c r="R72" s="30">
        <f t="shared" si="13"/>
        <v>1</v>
      </c>
      <c r="S72" s="30">
        <f t="shared" si="14"/>
        <v>10.53</v>
      </c>
    </row>
    <row r="73" spans="1:19" ht="12.9" customHeight="1" x14ac:dyDescent="0.3">
      <c r="A73" s="30">
        <v>11</v>
      </c>
      <c r="B73" s="30">
        <v>10.423000000000002</v>
      </c>
      <c r="C73" s="29"/>
      <c r="O73" s="30">
        <f>ROUND(O72+(P72-P73)*1.5,2)</f>
        <v>9.25</v>
      </c>
      <c r="P73" s="30">
        <v>9</v>
      </c>
      <c r="Q73" s="30">
        <f t="shared" si="12"/>
        <v>9.75</v>
      </c>
      <c r="R73" s="30">
        <f t="shared" si="13"/>
        <v>2.25</v>
      </c>
      <c r="S73" s="30">
        <f t="shared" si="14"/>
        <v>21.94</v>
      </c>
    </row>
    <row r="74" spans="1:19" ht="12.9" customHeight="1" x14ac:dyDescent="0.3">
      <c r="A74" s="30">
        <v>13</v>
      </c>
      <c r="B74" s="30">
        <v>10.393000000000001</v>
      </c>
      <c r="C74" s="29"/>
      <c r="O74" s="30">
        <f>O73+10</f>
        <v>19.25</v>
      </c>
      <c r="P74" s="30">
        <v>9</v>
      </c>
      <c r="Q74" s="30">
        <f t="shared" si="12"/>
        <v>9</v>
      </c>
      <c r="R74" s="30">
        <f t="shared" si="13"/>
        <v>10</v>
      </c>
      <c r="S74" s="30">
        <f t="shared" si="14"/>
        <v>90</v>
      </c>
    </row>
    <row r="75" spans="1:19" ht="12.9" customHeight="1" x14ac:dyDescent="0.3">
      <c r="A75" s="30">
        <v>15</v>
      </c>
      <c r="B75" s="30">
        <v>10.393000000000001</v>
      </c>
      <c r="C75" s="29" t="s">
        <v>134</v>
      </c>
      <c r="O75" s="30">
        <f>ROUND(O74+(P75-P74)*1.5,2)</f>
        <v>21.38</v>
      </c>
      <c r="P75" s="30">
        <v>10.42</v>
      </c>
      <c r="Q75" s="30">
        <f t="shared" si="12"/>
        <v>9.7100000000000009</v>
      </c>
      <c r="R75" s="30">
        <f t="shared" si="13"/>
        <v>2.129999999999999</v>
      </c>
      <c r="S75" s="30">
        <f t="shared" si="14"/>
        <v>20.68</v>
      </c>
    </row>
    <row r="76" spans="1:19" ht="12.9" customHeight="1" x14ac:dyDescent="0.3">
      <c r="A76" s="30">
        <v>17</v>
      </c>
      <c r="B76" s="30">
        <v>10.413000000000002</v>
      </c>
      <c r="C76" s="29"/>
      <c r="O76" s="30">
        <v>23</v>
      </c>
      <c r="P76" s="30">
        <v>10.463000000000001</v>
      </c>
      <c r="Q76" s="30">
        <f t="shared" si="12"/>
        <v>10.44</v>
      </c>
      <c r="R76" s="30">
        <f t="shared" si="13"/>
        <v>1.620000000000001</v>
      </c>
      <c r="S76" s="30">
        <f t="shared" si="14"/>
        <v>16.91</v>
      </c>
    </row>
    <row r="77" spans="1:19" ht="12.9" customHeight="1" x14ac:dyDescent="0.3">
      <c r="A77" s="30">
        <v>19</v>
      </c>
      <c r="B77" s="30">
        <v>10.393000000000001</v>
      </c>
      <c r="C77" s="29"/>
      <c r="O77" s="30">
        <v>24</v>
      </c>
      <c r="P77" s="30">
        <v>10.633000000000001</v>
      </c>
      <c r="Q77" s="30">
        <f t="shared" si="12"/>
        <v>10.55</v>
      </c>
      <c r="R77" s="30">
        <f t="shared" si="13"/>
        <v>1</v>
      </c>
      <c r="S77" s="30">
        <f t="shared" si="14"/>
        <v>10.55</v>
      </c>
    </row>
    <row r="78" spans="1:19" ht="12.9" customHeight="1" x14ac:dyDescent="0.3">
      <c r="A78" s="30">
        <v>21</v>
      </c>
      <c r="B78" s="30">
        <v>10.423000000000002</v>
      </c>
      <c r="C78" s="29"/>
      <c r="O78" s="30">
        <v>25</v>
      </c>
      <c r="P78" s="30">
        <v>11.103000000000002</v>
      </c>
      <c r="Q78" s="30">
        <f t="shared" si="12"/>
        <v>10.87</v>
      </c>
      <c r="R78" s="30">
        <f t="shared" si="13"/>
        <v>1</v>
      </c>
      <c r="S78" s="30">
        <f t="shared" si="14"/>
        <v>10.87</v>
      </c>
    </row>
    <row r="79" spans="1:19" ht="12.9" customHeight="1" x14ac:dyDescent="0.3">
      <c r="A79" s="30">
        <v>23</v>
      </c>
      <c r="B79" s="30">
        <v>10.463000000000001</v>
      </c>
      <c r="C79" s="29"/>
      <c r="J79" s="19"/>
      <c r="O79" s="30">
        <v>26</v>
      </c>
      <c r="P79" s="30">
        <v>11.447000000000003</v>
      </c>
      <c r="Q79" s="30">
        <f t="shared" si="12"/>
        <v>11.28</v>
      </c>
      <c r="R79" s="30">
        <f t="shared" si="13"/>
        <v>1</v>
      </c>
      <c r="S79" s="30">
        <f t="shared" si="14"/>
        <v>11.28</v>
      </c>
    </row>
    <row r="80" spans="1:19" ht="12.9" customHeight="1" x14ac:dyDescent="0.3">
      <c r="A80" s="30">
        <v>24</v>
      </c>
      <c r="B80" s="30">
        <v>10.633000000000001</v>
      </c>
      <c r="C80" s="29"/>
      <c r="O80" s="30">
        <v>27</v>
      </c>
      <c r="P80" s="30">
        <v>11.907000000000004</v>
      </c>
      <c r="Q80" s="30">
        <f t="shared" si="12"/>
        <v>11.68</v>
      </c>
      <c r="R80" s="30">
        <f t="shared" si="13"/>
        <v>1</v>
      </c>
      <c r="S80" s="30">
        <f t="shared" si="14"/>
        <v>11.68</v>
      </c>
    </row>
    <row r="81" spans="1:19" ht="12.9" customHeight="1" x14ac:dyDescent="0.3">
      <c r="A81" s="30">
        <v>25</v>
      </c>
      <c r="B81" s="30">
        <v>11.103000000000002</v>
      </c>
      <c r="C81" s="29"/>
      <c r="O81" s="30">
        <v>28</v>
      </c>
      <c r="P81" s="30">
        <v>12.147000000000002</v>
      </c>
      <c r="Q81" s="30">
        <f t="shared" si="12"/>
        <v>12.03</v>
      </c>
      <c r="R81" s="30">
        <f t="shared" si="13"/>
        <v>1</v>
      </c>
      <c r="S81" s="30">
        <f t="shared" si="14"/>
        <v>12.03</v>
      </c>
    </row>
    <row r="82" spans="1:19" ht="12.9" customHeight="1" x14ac:dyDescent="0.3">
      <c r="A82" s="30">
        <v>26</v>
      </c>
      <c r="B82" s="30">
        <v>11.447000000000003</v>
      </c>
      <c r="C82" s="29"/>
      <c r="O82" s="30">
        <v>29</v>
      </c>
      <c r="P82" s="30">
        <v>12.077000000000002</v>
      </c>
      <c r="Q82" s="30">
        <f t="shared" si="12"/>
        <v>12.11</v>
      </c>
      <c r="R82" s="30">
        <f t="shared" si="13"/>
        <v>1</v>
      </c>
      <c r="S82" s="30">
        <f t="shared" si="14"/>
        <v>12.11</v>
      </c>
    </row>
    <row r="83" spans="1:19" ht="12.9" customHeight="1" x14ac:dyDescent="0.3">
      <c r="A83" s="30">
        <v>27</v>
      </c>
      <c r="B83" s="30">
        <v>11.907000000000004</v>
      </c>
      <c r="C83" s="29" t="s">
        <v>135</v>
      </c>
      <c r="O83" s="39"/>
      <c r="P83" s="40"/>
      <c r="Q83" s="40" t="s">
        <v>106</v>
      </c>
      <c r="R83" s="30">
        <f>SUM(R66:R82)</f>
        <v>29</v>
      </c>
      <c r="S83" s="41">
        <f>SUM(S66:S82)</f>
        <v>299.89</v>
      </c>
    </row>
    <row r="84" spans="1:19" ht="12.9" customHeight="1" x14ac:dyDescent="0.3">
      <c r="A84" s="30">
        <v>28</v>
      </c>
      <c r="B84" s="30">
        <v>12.147000000000002</v>
      </c>
      <c r="C84" s="29"/>
    </row>
    <row r="85" spans="1:19" ht="12.9" customHeight="1" x14ac:dyDescent="0.3">
      <c r="A85" s="30">
        <v>29</v>
      </c>
      <c r="B85" s="30">
        <v>12.077000000000002</v>
      </c>
      <c r="C85" s="29"/>
    </row>
    <row r="87" spans="1:19" ht="12.9" customHeight="1" x14ac:dyDescent="0.3">
      <c r="O87" s="35" t="s">
        <v>99</v>
      </c>
      <c r="P87" s="35"/>
      <c r="Q87" s="38"/>
      <c r="R87" s="38"/>
      <c r="S87" s="23"/>
    </row>
    <row r="88" spans="1:19" ht="12.9" customHeight="1" x14ac:dyDescent="0.3">
      <c r="A88" s="34" t="s">
        <v>109</v>
      </c>
      <c r="B88" s="30"/>
      <c r="C88" s="29"/>
      <c r="O88" s="28" t="s">
        <v>100</v>
      </c>
      <c r="P88" s="28" t="s">
        <v>101</v>
      </c>
      <c r="Q88" s="28" t="s">
        <v>102</v>
      </c>
      <c r="R88" s="28" t="s">
        <v>103</v>
      </c>
      <c r="S88" s="28" t="s">
        <v>104</v>
      </c>
    </row>
    <row r="89" spans="1:19" ht="12.9" customHeight="1" x14ac:dyDescent="0.3">
      <c r="A89" s="30" t="s">
        <v>100</v>
      </c>
      <c r="B89" s="30" t="s">
        <v>101</v>
      </c>
      <c r="C89" s="29" t="s">
        <v>105</v>
      </c>
      <c r="O89" s="30">
        <v>0</v>
      </c>
      <c r="P89" s="30">
        <v>13.346000000000004</v>
      </c>
      <c r="Q89" s="30"/>
      <c r="R89" s="30"/>
      <c r="S89" s="30"/>
    </row>
    <row r="90" spans="1:19" ht="12.9" customHeight="1" x14ac:dyDescent="0.3">
      <c r="A90" s="30">
        <v>0</v>
      </c>
      <c r="B90" s="30">
        <v>13.346000000000004</v>
      </c>
      <c r="C90" s="29" t="s">
        <v>136</v>
      </c>
      <c r="O90" s="30">
        <v>1</v>
      </c>
      <c r="P90" s="30">
        <v>13.296000000000003</v>
      </c>
      <c r="Q90" s="30">
        <f>ROUND((P89+P90)/2,2)</f>
        <v>13.32</v>
      </c>
      <c r="R90" s="30">
        <f>O90-O89</f>
        <v>1</v>
      </c>
      <c r="S90" s="30">
        <f>ROUND(Q90*R90,2)</f>
        <v>13.32</v>
      </c>
    </row>
    <row r="91" spans="1:19" ht="12.9" customHeight="1" x14ac:dyDescent="0.3">
      <c r="A91" s="30">
        <v>1</v>
      </c>
      <c r="B91" s="30">
        <v>13.296000000000003</v>
      </c>
      <c r="C91" s="29"/>
      <c r="O91" s="30">
        <v>2</v>
      </c>
      <c r="P91" s="30">
        <v>12.296000000000003</v>
      </c>
      <c r="Q91" s="30">
        <f t="shared" ref="Q91:Q108" si="15">ROUND((P90+P91)/2,2)</f>
        <v>12.8</v>
      </c>
      <c r="R91" s="30">
        <f t="shared" ref="R91:R108" si="16">O91-O90</f>
        <v>1</v>
      </c>
      <c r="S91" s="30">
        <f t="shared" ref="S91:S108" si="17">ROUND(Q91*R91,2)</f>
        <v>12.8</v>
      </c>
    </row>
    <row r="92" spans="1:19" ht="12.9" customHeight="1" x14ac:dyDescent="0.3">
      <c r="A92" s="30">
        <v>2</v>
      </c>
      <c r="B92" s="30">
        <v>12.296000000000003</v>
      </c>
      <c r="C92" s="29"/>
      <c r="O92" s="30">
        <v>3</v>
      </c>
      <c r="P92" s="30">
        <v>11.676000000000004</v>
      </c>
      <c r="Q92" s="30">
        <f t="shared" si="15"/>
        <v>11.99</v>
      </c>
      <c r="R92" s="30">
        <f t="shared" si="16"/>
        <v>1</v>
      </c>
      <c r="S92" s="30">
        <f t="shared" si="17"/>
        <v>11.99</v>
      </c>
    </row>
    <row r="93" spans="1:19" ht="12.9" customHeight="1" x14ac:dyDescent="0.3">
      <c r="A93" s="30">
        <v>3</v>
      </c>
      <c r="B93" s="30">
        <v>11.676000000000004</v>
      </c>
      <c r="C93" s="29"/>
      <c r="O93" s="30">
        <v>4</v>
      </c>
      <c r="P93" s="30">
        <v>11.112000000000004</v>
      </c>
      <c r="Q93" s="30">
        <f t="shared" si="15"/>
        <v>11.39</v>
      </c>
      <c r="R93" s="30">
        <f t="shared" si="16"/>
        <v>1</v>
      </c>
      <c r="S93" s="30">
        <f t="shared" si="17"/>
        <v>11.39</v>
      </c>
    </row>
    <row r="94" spans="1:19" ht="12.9" customHeight="1" x14ac:dyDescent="0.3">
      <c r="A94" s="30">
        <v>4</v>
      </c>
      <c r="B94" s="30">
        <v>11.112000000000004</v>
      </c>
      <c r="C94" s="29"/>
      <c r="O94" s="30">
        <v>5</v>
      </c>
      <c r="P94" s="30">
        <v>10.362000000000004</v>
      </c>
      <c r="Q94" s="30">
        <f t="shared" si="15"/>
        <v>10.74</v>
      </c>
      <c r="R94" s="30">
        <f t="shared" si="16"/>
        <v>1</v>
      </c>
      <c r="S94" s="30">
        <f t="shared" si="17"/>
        <v>10.74</v>
      </c>
    </row>
    <row r="95" spans="1:19" ht="12.9" customHeight="1" x14ac:dyDescent="0.3">
      <c r="A95" s="30">
        <v>5</v>
      </c>
      <c r="B95" s="30">
        <v>10.362000000000004</v>
      </c>
      <c r="C95" s="29"/>
      <c r="O95" s="30">
        <v>6</v>
      </c>
      <c r="P95" s="30">
        <v>10.562000000000003</v>
      </c>
      <c r="Q95" s="30">
        <f t="shared" si="15"/>
        <v>10.46</v>
      </c>
      <c r="R95" s="30">
        <f t="shared" si="16"/>
        <v>1</v>
      </c>
      <c r="S95" s="30">
        <f t="shared" si="17"/>
        <v>10.46</v>
      </c>
    </row>
    <row r="96" spans="1:19" ht="12.9" customHeight="1" x14ac:dyDescent="0.3">
      <c r="A96" s="30">
        <v>6</v>
      </c>
      <c r="B96" s="30">
        <v>10.562000000000003</v>
      </c>
      <c r="C96" s="29"/>
      <c r="O96" s="30">
        <v>7</v>
      </c>
      <c r="P96" s="30">
        <v>10.542000000000003</v>
      </c>
      <c r="Q96" s="30">
        <f t="shared" si="15"/>
        <v>10.55</v>
      </c>
      <c r="R96" s="30">
        <f t="shared" si="16"/>
        <v>1</v>
      </c>
      <c r="S96" s="30">
        <f t="shared" si="17"/>
        <v>10.55</v>
      </c>
    </row>
    <row r="97" spans="1:19" ht="12.9" customHeight="1" x14ac:dyDescent="0.3">
      <c r="A97" s="30">
        <v>7</v>
      </c>
      <c r="B97" s="30">
        <v>10.542000000000003</v>
      </c>
      <c r="C97" s="29"/>
      <c r="O97" s="30">
        <v>8</v>
      </c>
      <c r="P97" s="30">
        <v>10.502000000000004</v>
      </c>
      <c r="Q97" s="30">
        <f t="shared" si="15"/>
        <v>10.52</v>
      </c>
      <c r="R97" s="30">
        <f t="shared" si="16"/>
        <v>1</v>
      </c>
      <c r="S97" s="30">
        <f t="shared" si="17"/>
        <v>10.52</v>
      </c>
    </row>
    <row r="98" spans="1:19" ht="12.9" customHeight="1" x14ac:dyDescent="0.3">
      <c r="A98" s="30">
        <v>9</v>
      </c>
      <c r="B98" s="30">
        <v>10.502000000000004</v>
      </c>
      <c r="C98" s="29"/>
      <c r="O98" s="30">
        <f>ROUND(O97+(P97-P98)*1.5,2)</f>
        <v>10.25</v>
      </c>
      <c r="P98" s="30">
        <v>9</v>
      </c>
      <c r="Q98" s="30">
        <f t="shared" si="15"/>
        <v>9.75</v>
      </c>
      <c r="R98" s="30">
        <f t="shared" si="16"/>
        <v>2.25</v>
      </c>
      <c r="S98" s="30">
        <f t="shared" si="17"/>
        <v>21.94</v>
      </c>
    </row>
    <row r="99" spans="1:19" ht="12.9" customHeight="1" x14ac:dyDescent="0.3">
      <c r="A99" s="30">
        <v>11</v>
      </c>
      <c r="B99" s="30">
        <v>10.552000000000003</v>
      </c>
      <c r="C99" s="29"/>
      <c r="O99" s="30">
        <f>O98+10</f>
        <v>20.25</v>
      </c>
      <c r="P99" s="30">
        <v>9</v>
      </c>
      <c r="Q99" s="30">
        <f t="shared" si="15"/>
        <v>9</v>
      </c>
      <c r="R99" s="30">
        <f t="shared" si="16"/>
        <v>10</v>
      </c>
      <c r="S99" s="30">
        <f t="shared" si="17"/>
        <v>90</v>
      </c>
    </row>
    <row r="100" spans="1:19" ht="12.9" customHeight="1" x14ac:dyDescent="0.3">
      <c r="A100" s="30">
        <v>13</v>
      </c>
      <c r="B100" s="30">
        <v>10.522000000000004</v>
      </c>
      <c r="C100" s="29"/>
      <c r="O100" s="30">
        <f>ROUND(O99+(P100-P99)*1.5,2)</f>
        <v>22.35</v>
      </c>
      <c r="P100" s="30">
        <v>10.4</v>
      </c>
      <c r="Q100" s="30">
        <f t="shared" si="15"/>
        <v>9.6999999999999993</v>
      </c>
      <c r="R100" s="30">
        <f t="shared" si="16"/>
        <v>2.1000000000000014</v>
      </c>
      <c r="S100" s="30">
        <f t="shared" si="17"/>
        <v>20.37</v>
      </c>
    </row>
    <row r="101" spans="1:19" ht="12.9" customHeight="1" x14ac:dyDescent="0.3">
      <c r="A101" s="30">
        <v>15</v>
      </c>
      <c r="B101" s="30">
        <v>10.522000000000004</v>
      </c>
      <c r="C101" s="29" t="s">
        <v>134</v>
      </c>
      <c r="O101" s="30">
        <v>23</v>
      </c>
      <c r="P101" s="30">
        <v>10.322000000000003</v>
      </c>
      <c r="Q101" s="30">
        <f t="shared" si="15"/>
        <v>10.36</v>
      </c>
      <c r="R101" s="30">
        <f t="shared" si="16"/>
        <v>0.64999999999999858</v>
      </c>
      <c r="S101" s="30">
        <f t="shared" si="17"/>
        <v>6.73</v>
      </c>
    </row>
    <row r="102" spans="1:19" ht="12.9" customHeight="1" x14ac:dyDescent="0.3">
      <c r="A102" s="30">
        <v>17</v>
      </c>
      <c r="B102" s="30">
        <v>10.522000000000004</v>
      </c>
      <c r="C102" s="29"/>
      <c r="O102" s="30">
        <v>24</v>
      </c>
      <c r="P102" s="30">
        <v>10.332000000000004</v>
      </c>
      <c r="Q102" s="30">
        <f t="shared" si="15"/>
        <v>10.33</v>
      </c>
      <c r="R102" s="30">
        <f t="shared" si="16"/>
        <v>1</v>
      </c>
      <c r="S102" s="30">
        <f t="shared" si="17"/>
        <v>10.33</v>
      </c>
    </row>
    <row r="103" spans="1:19" ht="12.9" customHeight="1" x14ac:dyDescent="0.3">
      <c r="A103" s="30">
        <v>19</v>
      </c>
      <c r="B103" s="30">
        <v>10.482000000000003</v>
      </c>
      <c r="C103" s="29"/>
      <c r="O103" s="30">
        <v>25</v>
      </c>
      <c r="P103" s="30">
        <v>10.562000000000003</v>
      </c>
      <c r="Q103" s="30">
        <f t="shared" si="15"/>
        <v>10.45</v>
      </c>
      <c r="R103" s="30">
        <f t="shared" si="16"/>
        <v>1</v>
      </c>
      <c r="S103" s="30">
        <f t="shared" si="17"/>
        <v>10.45</v>
      </c>
    </row>
    <row r="104" spans="1:19" ht="12.9" customHeight="1" x14ac:dyDescent="0.3">
      <c r="A104" s="30">
        <v>21</v>
      </c>
      <c r="B104" s="30">
        <v>10.432000000000004</v>
      </c>
      <c r="C104" s="29"/>
      <c r="O104" s="30">
        <v>26</v>
      </c>
      <c r="P104" s="30">
        <v>10.642000000000003</v>
      </c>
      <c r="Q104" s="30">
        <f t="shared" si="15"/>
        <v>10.6</v>
      </c>
      <c r="R104" s="30">
        <f t="shared" si="16"/>
        <v>1</v>
      </c>
      <c r="S104" s="30">
        <f t="shared" si="17"/>
        <v>10.6</v>
      </c>
    </row>
    <row r="105" spans="1:19" ht="12.9" customHeight="1" x14ac:dyDescent="0.3">
      <c r="A105" s="30">
        <v>23</v>
      </c>
      <c r="B105" s="30">
        <v>10.322000000000003</v>
      </c>
      <c r="C105" s="29"/>
      <c r="I105" s="19"/>
      <c r="O105" s="30">
        <v>27</v>
      </c>
      <c r="P105" s="30">
        <v>11.112000000000004</v>
      </c>
      <c r="Q105" s="30">
        <f t="shared" si="15"/>
        <v>10.88</v>
      </c>
      <c r="R105" s="30">
        <f t="shared" si="16"/>
        <v>1</v>
      </c>
      <c r="S105" s="30">
        <f t="shared" si="17"/>
        <v>10.88</v>
      </c>
    </row>
    <row r="106" spans="1:19" ht="12.9" customHeight="1" x14ac:dyDescent="0.3">
      <c r="A106" s="30">
        <v>24</v>
      </c>
      <c r="B106" s="30">
        <v>10.332000000000004</v>
      </c>
      <c r="C106" s="29"/>
      <c r="O106" s="30">
        <v>28</v>
      </c>
      <c r="P106" s="30">
        <v>11.546000000000003</v>
      </c>
      <c r="Q106" s="30">
        <f t="shared" si="15"/>
        <v>11.33</v>
      </c>
      <c r="R106" s="30">
        <f t="shared" si="16"/>
        <v>1</v>
      </c>
      <c r="S106" s="30">
        <f t="shared" si="17"/>
        <v>11.33</v>
      </c>
    </row>
    <row r="107" spans="1:19" ht="12.9" customHeight="1" x14ac:dyDescent="0.3">
      <c r="A107" s="30">
        <v>25</v>
      </c>
      <c r="B107" s="30">
        <v>10.562000000000003</v>
      </c>
      <c r="C107" s="29"/>
      <c r="O107" s="30">
        <v>29</v>
      </c>
      <c r="P107" s="30">
        <v>11.966000000000005</v>
      </c>
      <c r="Q107" s="30">
        <f t="shared" si="15"/>
        <v>11.76</v>
      </c>
      <c r="R107" s="30">
        <f t="shared" si="16"/>
        <v>1</v>
      </c>
      <c r="S107" s="30">
        <f t="shared" si="17"/>
        <v>11.76</v>
      </c>
    </row>
    <row r="108" spans="1:19" ht="12.9" customHeight="1" x14ac:dyDescent="0.3">
      <c r="A108" s="30">
        <v>26</v>
      </c>
      <c r="B108" s="30">
        <v>10.642000000000003</v>
      </c>
      <c r="C108" s="29"/>
      <c r="O108" s="30">
        <v>30</v>
      </c>
      <c r="P108" s="30">
        <v>12.076000000000004</v>
      </c>
      <c r="Q108" s="30">
        <f t="shared" si="15"/>
        <v>12.02</v>
      </c>
      <c r="R108" s="30">
        <f t="shared" si="16"/>
        <v>1</v>
      </c>
      <c r="S108" s="30">
        <f t="shared" si="17"/>
        <v>12.02</v>
      </c>
    </row>
    <row r="109" spans="1:19" ht="12.9" customHeight="1" x14ac:dyDescent="0.3">
      <c r="A109" s="30">
        <v>27</v>
      </c>
      <c r="B109" s="30">
        <v>11.112000000000004</v>
      </c>
      <c r="C109" s="29"/>
      <c r="J109" s="19"/>
      <c r="O109" s="31"/>
      <c r="P109" s="32"/>
      <c r="Q109" s="32"/>
      <c r="R109" s="32">
        <f>SUM(R90:R108)</f>
        <v>30</v>
      </c>
      <c r="S109" s="33">
        <f>SUM(S90:S108)</f>
        <v>308.17999999999995</v>
      </c>
    </row>
    <row r="110" spans="1:19" ht="12.9" customHeight="1" x14ac:dyDescent="0.3">
      <c r="A110" s="30">
        <v>28</v>
      </c>
      <c r="B110" s="30">
        <v>11.546000000000003</v>
      </c>
      <c r="C110" s="29"/>
    </row>
    <row r="111" spans="1:19" ht="12.9" customHeight="1" x14ac:dyDescent="0.3">
      <c r="A111" s="30">
        <v>29</v>
      </c>
      <c r="B111" s="30">
        <v>11.966000000000005</v>
      </c>
      <c r="C111" s="29" t="s">
        <v>135</v>
      </c>
    </row>
    <row r="112" spans="1:19" ht="12.9" customHeight="1" x14ac:dyDescent="0.3">
      <c r="A112" s="30">
        <v>30</v>
      </c>
      <c r="B112" s="30">
        <v>12.076000000000004</v>
      </c>
      <c r="C112" s="29"/>
    </row>
    <row r="123" spans="1:19" ht="12.9" customHeight="1" x14ac:dyDescent="0.3">
      <c r="O123" s="35" t="s">
        <v>99</v>
      </c>
      <c r="P123" s="35"/>
      <c r="Q123" s="38"/>
      <c r="R123" s="38"/>
      <c r="S123" s="23"/>
    </row>
    <row r="124" spans="1:19" ht="12.9" customHeight="1" x14ac:dyDescent="0.3">
      <c r="A124" s="34" t="s">
        <v>110</v>
      </c>
      <c r="B124" s="30"/>
      <c r="C124" s="29"/>
      <c r="O124" s="28" t="s">
        <v>100</v>
      </c>
      <c r="P124" s="28" t="s">
        <v>101</v>
      </c>
      <c r="Q124" s="28" t="s">
        <v>102</v>
      </c>
      <c r="R124" s="28" t="s">
        <v>103</v>
      </c>
      <c r="S124" s="28" t="s">
        <v>104</v>
      </c>
    </row>
    <row r="125" spans="1:19" ht="12.9" customHeight="1" x14ac:dyDescent="0.3">
      <c r="A125" s="30" t="s">
        <v>100</v>
      </c>
      <c r="B125" s="30" t="s">
        <v>101</v>
      </c>
      <c r="C125" s="29" t="s">
        <v>105</v>
      </c>
      <c r="O125" s="30">
        <v>0</v>
      </c>
      <c r="P125" s="30">
        <v>13.535000000000002</v>
      </c>
      <c r="Q125" s="30"/>
      <c r="R125" s="30"/>
      <c r="S125" s="30"/>
    </row>
    <row r="126" spans="1:19" ht="12.9" customHeight="1" x14ac:dyDescent="0.3">
      <c r="A126" s="30">
        <v>0</v>
      </c>
      <c r="B126" s="30">
        <v>13.535000000000002</v>
      </c>
      <c r="C126" s="29" t="s">
        <v>136</v>
      </c>
      <c r="O126" s="30">
        <v>1</v>
      </c>
      <c r="P126" s="30">
        <v>13.505000000000003</v>
      </c>
      <c r="Q126" s="30">
        <f>ROUND((P125+P126)/2,2)</f>
        <v>13.52</v>
      </c>
      <c r="R126" s="30">
        <f>O126-O125</f>
        <v>1</v>
      </c>
      <c r="S126" s="30">
        <f>ROUND(Q126*R126,2)</f>
        <v>13.52</v>
      </c>
    </row>
    <row r="127" spans="1:19" ht="12.9" customHeight="1" x14ac:dyDescent="0.3">
      <c r="A127" s="30">
        <v>1</v>
      </c>
      <c r="B127" s="30">
        <v>13.505000000000003</v>
      </c>
      <c r="C127" s="29"/>
      <c r="O127" s="30">
        <v>2</v>
      </c>
      <c r="P127" s="30">
        <v>12.825000000000003</v>
      </c>
      <c r="Q127" s="30">
        <f t="shared" ref="Q127:Q135" si="18">ROUND((P126+P127)/2,2)</f>
        <v>13.17</v>
      </c>
      <c r="R127" s="30">
        <f t="shared" ref="R127:R135" si="19">O127-O126</f>
        <v>1</v>
      </c>
      <c r="S127" s="30">
        <f t="shared" ref="S127:S135" si="20">ROUND(Q127*R127,2)</f>
        <v>13.17</v>
      </c>
    </row>
    <row r="128" spans="1:19" ht="12.9" customHeight="1" x14ac:dyDescent="0.3">
      <c r="A128" s="30">
        <v>2</v>
      </c>
      <c r="B128" s="30">
        <v>12.825000000000003</v>
      </c>
      <c r="C128" s="29"/>
      <c r="O128" s="30">
        <v>3</v>
      </c>
      <c r="P128" s="30">
        <v>12.145000000000003</v>
      </c>
      <c r="Q128" s="30">
        <f t="shared" si="18"/>
        <v>12.49</v>
      </c>
      <c r="R128" s="30">
        <f t="shared" si="19"/>
        <v>1</v>
      </c>
      <c r="S128" s="30">
        <f t="shared" si="20"/>
        <v>12.49</v>
      </c>
    </row>
    <row r="129" spans="1:19" ht="12.9" customHeight="1" x14ac:dyDescent="0.3">
      <c r="A129" s="30">
        <v>3</v>
      </c>
      <c r="B129" s="30">
        <v>12.145000000000003</v>
      </c>
      <c r="C129" s="29"/>
      <c r="O129" s="30">
        <v>4</v>
      </c>
      <c r="P129" s="30">
        <v>11.525000000000002</v>
      </c>
      <c r="Q129" s="30">
        <f t="shared" si="18"/>
        <v>11.84</v>
      </c>
      <c r="R129" s="30">
        <f t="shared" si="19"/>
        <v>1</v>
      </c>
      <c r="S129" s="30">
        <f t="shared" si="20"/>
        <v>11.84</v>
      </c>
    </row>
    <row r="130" spans="1:19" ht="12.9" customHeight="1" x14ac:dyDescent="0.3">
      <c r="A130" s="30">
        <v>4</v>
      </c>
      <c r="B130" s="30">
        <v>11.525000000000002</v>
      </c>
      <c r="C130" s="29"/>
      <c r="O130" s="30">
        <v>5</v>
      </c>
      <c r="P130" s="30">
        <v>11.185000000000002</v>
      </c>
      <c r="Q130" s="30">
        <f t="shared" si="18"/>
        <v>11.36</v>
      </c>
      <c r="R130" s="30">
        <f t="shared" si="19"/>
        <v>1</v>
      </c>
      <c r="S130" s="30">
        <f t="shared" si="20"/>
        <v>11.36</v>
      </c>
    </row>
    <row r="131" spans="1:19" ht="12.9" customHeight="1" x14ac:dyDescent="0.3">
      <c r="A131" s="30">
        <v>5</v>
      </c>
      <c r="B131" s="30">
        <v>11.185000000000002</v>
      </c>
      <c r="C131" s="29"/>
      <c r="O131" s="30">
        <v>5</v>
      </c>
      <c r="P131" s="30">
        <v>11.126000000000003</v>
      </c>
      <c r="Q131" s="30">
        <f t="shared" si="18"/>
        <v>11.16</v>
      </c>
      <c r="R131" s="30">
        <f t="shared" si="19"/>
        <v>0</v>
      </c>
      <c r="S131" s="30">
        <f t="shared" si="20"/>
        <v>0</v>
      </c>
    </row>
    <row r="132" spans="1:19" ht="12.9" customHeight="1" x14ac:dyDescent="0.3">
      <c r="A132" s="30">
        <v>5</v>
      </c>
      <c r="B132" s="30">
        <v>11.126000000000003</v>
      </c>
      <c r="C132" s="29"/>
      <c r="O132" s="30">
        <v>6</v>
      </c>
      <c r="P132" s="30">
        <v>10.966000000000003</v>
      </c>
      <c r="Q132" s="30">
        <f t="shared" si="18"/>
        <v>11.05</v>
      </c>
      <c r="R132" s="30">
        <f t="shared" si="19"/>
        <v>1</v>
      </c>
      <c r="S132" s="30">
        <f t="shared" si="20"/>
        <v>11.05</v>
      </c>
    </row>
    <row r="133" spans="1:19" ht="12.9" customHeight="1" x14ac:dyDescent="0.3">
      <c r="A133" s="30">
        <v>6</v>
      </c>
      <c r="B133" s="30">
        <v>10.966000000000003</v>
      </c>
      <c r="C133" s="29"/>
      <c r="O133" s="30">
        <v>7</v>
      </c>
      <c r="P133" s="30">
        <v>10.736000000000002</v>
      </c>
      <c r="Q133" s="30">
        <f t="shared" si="18"/>
        <v>10.85</v>
      </c>
      <c r="R133" s="30">
        <f t="shared" si="19"/>
        <v>1</v>
      </c>
      <c r="S133" s="30">
        <f t="shared" si="20"/>
        <v>10.85</v>
      </c>
    </row>
    <row r="134" spans="1:19" ht="12.9" customHeight="1" x14ac:dyDescent="0.3">
      <c r="A134" s="30">
        <v>7</v>
      </c>
      <c r="B134" s="30">
        <v>10.736000000000002</v>
      </c>
      <c r="C134" s="29"/>
      <c r="O134" s="30">
        <v>8</v>
      </c>
      <c r="P134" s="30">
        <v>10.566000000000003</v>
      </c>
      <c r="Q134" s="30">
        <f t="shared" si="18"/>
        <v>10.65</v>
      </c>
      <c r="R134" s="30">
        <f t="shared" si="19"/>
        <v>1</v>
      </c>
      <c r="S134" s="30">
        <f t="shared" si="20"/>
        <v>10.65</v>
      </c>
    </row>
    <row r="135" spans="1:19" ht="12.9" customHeight="1" x14ac:dyDescent="0.3">
      <c r="A135" s="30">
        <v>8</v>
      </c>
      <c r="B135" s="30">
        <v>10.566000000000003</v>
      </c>
      <c r="C135" s="29"/>
      <c r="O135" s="30">
        <v>9</v>
      </c>
      <c r="P135" s="30">
        <v>10.576000000000002</v>
      </c>
      <c r="Q135" s="30">
        <f t="shared" si="18"/>
        <v>10.57</v>
      </c>
      <c r="R135" s="30">
        <f t="shared" si="19"/>
        <v>1</v>
      </c>
      <c r="S135" s="30">
        <f t="shared" si="20"/>
        <v>10.57</v>
      </c>
    </row>
    <row r="136" spans="1:19" ht="12.9" customHeight="1" x14ac:dyDescent="0.3">
      <c r="A136" s="30">
        <v>9</v>
      </c>
      <c r="B136" s="30">
        <v>10.576000000000002</v>
      </c>
      <c r="C136" s="29"/>
      <c r="O136" s="20">
        <v>11</v>
      </c>
      <c r="P136" s="42">
        <v>10.52</v>
      </c>
      <c r="Q136" s="30">
        <f>ROUND((P135+P136)/2,2)</f>
        <v>10.55</v>
      </c>
      <c r="R136" s="30">
        <f>O136-O135</f>
        <v>2</v>
      </c>
      <c r="S136" s="30">
        <f>ROUND(Q136*R136,2)</f>
        <v>21.1</v>
      </c>
    </row>
    <row r="137" spans="1:19" ht="12.9" customHeight="1" x14ac:dyDescent="0.3">
      <c r="A137" s="30">
        <v>11</v>
      </c>
      <c r="B137" s="30">
        <v>10.516000000000004</v>
      </c>
      <c r="C137" s="29"/>
      <c r="O137" s="30">
        <f>ROUND(O136+(P136-P137)*1.5,2)</f>
        <v>13.28</v>
      </c>
      <c r="P137" s="30">
        <v>9</v>
      </c>
      <c r="Q137" s="30">
        <f>ROUND((P136+P137)/2,2)</f>
        <v>9.76</v>
      </c>
      <c r="R137" s="30">
        <f>O137-O136</f>
        <v>2.2799999999999994</v>
      </c>
      <c r="S137" s="30">
        <f>ROUND(Q137*R137,2)</f>
        <v>22.25</v>
      </c>
    </row>
    <row r="138" spans="1:19" ht="12.9" customHeight="1" x14ac:dyDescent="0.3">
      <c r="A138" s="30">
        <v>13</v>
      </c>
      <c r="B138" s="30">
        <v>10.596000000000004</v>
      </c>
      <c r="C138" s="29"/>
      <c r="O138" s="30">
        <f>O137+10</f>
        <v>23.28</v>
      </c>
      <c r="P138" s="30">
        <v>9</v>
      </c>
      <c r="Q138" s="30">
        <f>ROUND((P137+P138)/2,2)</f>
        <v>9</v>
      </c>
      <c r="R138" s="30">
        <f>O138-O137</f>
        <v>10.000000000000002</v>
      </c>
      <c r="S138" s="30">
        <f>ROUND(Q138*R138,2)</f>
        <v>90</v>
      </c>
    </row>
    <row r="139" spans="1:19" ht="12.9" customHeight="1" x14ac:dyDescent="0.3">
      <c r="A139" s="30">
        <v>15</v>
      </c>
      <c r="B139" s="30">
        <v>10.556000000000003</v>
      </c>
      <c r="C139" s="29" t="s">
        <v>134</v>
      </c>
      <c r="O139" s="30">
        <f>ROUND(O138+(P139-P138)*1.5,2)</f>
        <v>25.61</v>
      </c>
      <c r="P139" s="30">
        <v>10.55</v>
      </c>
      <c r="Q139" s="30">
        <f>ROUND((P138+P139)/2,2)</f>
        <v>9.7799999999999994</v>
      </c>
      <c r="R139" s="30">
        <f>O139-O138</f>
        <v>2.3299999999999983</v>
      </c>
      <c r="S139" s="30">
        <f>ROUND(Q139*R139,2)</f>
        <v>22.79</v>
      </c>
    </row>
    <row r="140" spans="1:19" ht="12.9" customHeight="1" x14ac:dyDescent="0.3">
      <c r="A140" s="30">
        <v>17</v>
      </c>
      <c r="B140" s="30">
        <v>10.416000000000004</v>
      </c>
      <c r="C140" s="29"/>
      <c r="O140" s="30">
        <v>27</v>
      </c>
      <c r="P140" s="30">
        <v>10.596000000000004</v>
      </c>
      <c r="Q140" s="30">
        <f t="shared" ref="Q140:Q148" si="21">ROUND((P139+P140)/2,2)</f>
        <v>10.57</v>
      </c>
      <c r="R140" s="30">
        <f t="shared" ref="R140:R148" si="22">O140-O139</f>
        <v>1.3900000000000006</v>
      </c>
      <c r="S140" s="30">
        <f t="shared" ref="S140:S148" si="23">ROUND(Q140*R140,2)</f>
        <v>14.69</v>
      </c>
    </row>
    <row r="141" spans="1:19" ht="12.9" customHeight="1" x14ac:dyDescent="0.3">
      <c r="A141" s="30">
        <v>19</v>
      </c>
      <c r="B141" s="30">
        <v>10.526000000000003</v>
      </c>
      <c r="C141" s="29"/>
      <c r="O141" s="30">
        <v>29</v>
      </c>
      <c r="P141" s="30">
        <v>10.586000000000002</v>
      </c>
      <c r="Q141" s="30">
        <f t="shared" si="21"/>
        <v>10.59</v>
      </c>
      <c r="R141" s="30">
        <f t="shared" si="22"/>
        <v>2</v>
      </c>
      <c r="S141" s="30">
        <f t="shared" si="23"/>
        <v>21.18</v>
      </c>
    </row>
    <row r="142" spans="1:19" ht="12.9" customHeight="1" x14ac:dyDescent="0.3">
      <c r="A142" s="30">
        <v>21</v>
      </c>
      <c r="B142" s="30">
        <v>10.506000000000004</v>
      </c>
      <c r="C142" s="29"/>
      <c r="O142" s="30">
        <v>31</v>
      </c>
      <c r="P142" s="30">
        <v>10.616000000000003</v>
      </c>
      <c r="Q142" s="30">
        <f t="shared" si="21"/>
        <v>10.6</v>
      </c>
      <c r="R142" s="30">
        <f t="shared" si="22"/>
        <v>2</v>
      </c>
      <c r="S142" s="30">
        <f t="shared" si="23"/>
        <v>21.2</v>
      </c>
    </row>
    <row r="143" spans="1:19" ht="12.9" customHeight="1" x14ac:dyDescent="0.3">
      <c r="A143" s="30">
        <v>23</v>
      </c>
      <c r="B143" s="30">
        <v>10.566000000000003</v>
      </c>
      <c r="C143" s="29"/>
      <c r="I143" s="19"/>
      <c r="O143" s="30">
        <v>32</v>
      </c>
      <c r="P143" s="30">
        <v>10.606000000000003</v>
      </c>
      <c r="Q143" s="30">
        <f t="shared" si="21"/>
        <v>10.61</v>
      </c>
      <c r="R143" s="30">
        <f t="shared" si="22"/>
        <v>1</v>
      </c>
      <c r="S143" s="30">
        <f t="shared" si="23"/>
        <v>10.61</v>
      </c>
    </row>
    <row r="144" spans="1:19" ht="12.9" customHeight="1" x14ac:dyDescent="0.3">
      <c r="A144" s="30">
        <v>25</v>
      </c>
      <c r="B144" s="30">
        <v>10.546000000000003</v>
      </c>
      <c r="C144" s="29"/>
      <c r="O144" s="30">
        <v>33</v>
      </c>
      <c r="P144" s="30">
        <v>10.676000000000004</v>
      </c>
      <c r="Q144" s="30">
        <f t="shared" si="21"/>
        <v>10.64</v>
      </c>
      <c r="R144" s="30">
        <f t="shared" si="22"/>
        <v>1</v>
      </c>
      <c r="S144" s="30">
        <f t="shared" si="23"/>
        <v>10.64</v>
      </c>
    </row>
    <row r="145" spans="1:19" ht="12.9" customHeight="1" x14ac:dyDescent="0.3">
      <c r="A145" s="30">
        <v>27</v>
      </c>
      <c r="B145" s="30">
        <v>10.596000000000004</v>
      </c>
      <c r="C145" s="29"/>
      <c r="O145" s="30">
        <v>34</v>
      </c>
      <c r="P145" s="30">
        <v>11.126000000000003</v>
      </c>
      <c r="Q145" s="30">
        <f t="shared" si="21"/>
        <v>10.9</v>
      </c>
      <c r="R145" s="30">
        <f t="shared" si="22"/>
        <v>1</v>
      </c>
      <c r="S145" s="30">
        <f t="shared" si="23"/>
        <v>10.9</v>
      </c>
    </row>
    <row r="146" spans="1:19" ht="12.9" customHeight="1" x14ac:dyDescent="0.3">
      <c r="A146" s="30">
        <v>29</v>
      </c>
      <c r="B146" s="30">
        <v>10.586000000000002</v>
      </c>
      <c r="C146" s="29"/>
      <c r="O146" s="30">
        <v>35</v>
      </c>
      <c r="P146" s="30">
        <v>11.485000000000003</v>
      </c>
      <c r="Q146" s="30">
        <f t="shared" si="21"/>
        <v>11.31</v>
      </c>
      <c r="R146" s="30">
        <f t="shared" si="22"/>
        <v>1</v>
      </c>
      <c r="S146" s="30">
        <f t="shared" si="23"/>
        <v>11.31</v>
      </c>
    </row>
    <row r="147" spans="1:19" ht="12.9" customHeight="1" x14ac:dyDescent="0.3">
      <c r="A147" s="30">
        <v>31</v>
      </c>
      <c r="B147" s="30">
        <v>10.616000000000003</v>
      </c>
      <c r="C147" s="29"/>
      <c r="O147" s="30">
        <v>36</v>
      </c>
      <c r="P147" s="30">
        <v>11.645000000000003</v>
      </c>
      <c r="Q147" s="30">
        <f t="shared" si="21"/>
        <v>11.57</v>
      </c>
      <c r="R147" s="30">
        <f t="shared" si="22"/>
        <v>1</v>
      </c>
      <c r="S147" s="30">
        <f t="shared" si="23"/>
        <v>11.57</v>
      </c>
    </row>
    <row r="148" spans="1:19" ht="12.9" customHeight="1" x14ac:dyDescent="0.3">
      <c r="A148" s="30">
        <v>32</v>
      </c>
      <c r="B148" s="30">
        <v>10.606000000000003</v>
      </c>
      <c r="C148" s="29"/>
      <c r="O148" s="30">
        <v>38</v>
      </c>
      <c r="P148" s="30">
        <v>11.645000000000003</v>
      </c>
      <c r="Q148" s="30">
        <f t="shared" si="21"/>
        <v>11.65</v>
      </c>
      <c r="R148" s="30">
        <f t="shared" si="22"/>
        <v>2</v>
      </c>
      <c r="S148" s="30">
        <f t="shared" si="23"/>
        <v>23.3</v>
      </c>
    </row>
    <row r="149" spans="1:19" ht="12.9" customHeight="1" x14ac:dyDescent="0.3">
      <c r="A149" s="30">
        <v>33</v>
      </c>
      <c r="B149" s="30">
        <v>10.676000000000004</v>
      </c>
      <c r="C149" s="29"/>
      <c r="O149" s="31"/>
      <c r="P149" s="32"/>
      <c r="Q149" s="32" t="s">
        <v>106</v>
      </c>
      <c r="R149" s="30">
        <f>SUM(R126:R148)</f>
        <v>38</v>
      </c>
      <c r="S149" s="33">
        <f>SUM(S126:S148)</f>
        <v>397.03999999999996</v>
      </c>
    </row>
    <row r="150" spans="1:19" ht="12.9" customHeight="1" x14ac:dyDescent="0.3">
      <c r="A150" s="30">
        <v>34</v>
      </c>
      <c r="B150" s="30">
        <v>11.126000000000003</v>
      </c>
      <c r="C150" s="29"/>
    </row>
    <row r="151" spans="1:19" ht="12.9" customHeight="1" x14ac:dyDescent="0.3">
      <c r="A151" s="30">
        <v>35</v>
      </c>
      <c r="B151" s="30">
        <v>11.485000000000003</v>
      </c>
      <c r="C151" s="29" t="s">
        <v>135</v>
      </c>
    </row>
    <row r="152" spans="1:19" ht="12.9" customHeight="1" x14ac:dyDescent="0.3">
      <c r="A152" s="30">
        <v>36</v>
      </c>
      <c r="B152" s="30">
        <v>11.645000000000003</v>
      </c>
      <c r="C152" s="29"/>
    </row>
    <row r="153" spans="1:19" ht="12.9" customHeight="1" x14ac:dyDescent="0.3">
      <c r="A153" s="30">
        <v>38</v>
      </c>
      <c r="B153" s="30">
        <v>11.645000000000003</v>
      </c>
      <c r="C153" s="29"/>
    </row>
    <row r="155" spans="1:19" ht="12.9" customHeight="1" x14ac:dyDescent="0.3">
      <c r="O155" s="43" t="s">
        <v>99</v>
      </c>
      <c r="P155" s="43"/>
    </row>
    <row r="156" spans="1:19" ht="12.9" customHeight="1" x14ac:dyDescent="0.3">
      <c r="A156" s="34" t="s">
        <v>111</v>
      </c>
      <c r="B156" s="30"/>
      <c r="C156" s="29"/>
      <c r="O156" s="30" t="s">
        <v>100</v>
      </c>
      <c r="P156" s="30" t="s">
        <v>101</v>
      </c>
      <c r="Q156" s="30" t="s">
        <v>102</v>
      </c>
      <c r="R156" s="30" t="s">
        <v>103</v>
      </c>
      <c r="S156" s="30" t="s">
        <v>104</v>
      </c>
    </row>
    <row r="157" spans="1:19" ht="12.9" customHeight="1" x14ac:dyDescent="0.3">
      <c r="A157" s="30" t="s">
        <v>100</v>
      </c>
      <c r="B157" s="30" t="s">
        <v>101</v>
      </c>
      <c r="C157" s="29" t="s">
        <v>105</v>
      </c>
      <c r="O157" s="30">
        <v>0</v>
      </c>
      <c r="P157" s="30">
        <v>13.417000000000003</v>
      </c>
      <c r="Q157" s="30"/>
      <c r="R157" s="30"/>
      <c r="S157" s="30"/>
    </row>
    <row r="158" spans="1:19" ht="12.9" customHeight="1" x14ac:dyDescent="0.3">
      <c r="A158" s="30">
        <v>0</v>
      </c>
      <c r="B158" s="30">
        <v>13.417000000000003</v>
      </c>
      <c r="C158" s="29" t="s">
        <v>136</v>
      </c>
      <c r="O158" s="30">
        <v>1</v>
      </c>
      <c r="P158" s="30">
        <v>13.277000000000003</v>
      </c>
      <c r="Q158" s="30">
        <f>ROUND((P157+P158)/2,2)</f>
        <v>13.35</v>
      </c>
      <c r="R158" s="30">
        <f>O158-O157</f>
        <v>1</v>
      </c>
      <c r="S158" s="30">
        <f>ROUND(Q158*R158,2)</f>
        <v>13.35</v>
      </c>
    </row>
    <row r="159" spans="1:19" ht="12.9" customHeight="1" x14ac:dyDescent="0.3">
      <c r="A159" s="30">
        <v>1</v>
      </c>
      <c r="B159" s="30">
        <v>13.277000000000003</v>
      </c>
      <c r="C159" s="29"/>
      <c r="O159" s="30">
        <v>2</v>
      </c>
      <c r="P159" s="30">
        <v>12.537000000000003</v>
      </c>
      <c r="Q159" s="30">
        <f t="shared" ref="Q159:Q177" si="24">ROUND((P158+P159)/2,2)</f>
        <v>12.91</v>
      </c>
      <c r="R159" s="30">
        <f t="shared" ref="R159:R177" si="25">O159-O158</f>
        <v>1</v>
      </c>
      <c r="S159" s="30">
        <f t="shared" ref="S159:S177" si="26">ROUND(Q159*R159,2)</f>
        <v>12.91</v>
      </c>
    </row>
    <row r="160" spans="1:19" ht="12.9" customHeight="1" x14ac:dyDescent="0.3">
      <c r="A160" s="30">
        <v>2</v>
      </c>
      <c r="B160" s="30">
        <v>12.537000000000003</v>
      </c>
      <c r="C160" s="29"/>
      <c r="O160" s="30">
        <v>3</v>
      </c>
      <c r="P160" s="30">
        <v>11.777000000000003</v>
      </c>
      <c r="Q160" s="30">
        <f t="shared" si="24"/>
        <v>12.16</v>
      </c>
      <c r="R160" s="30">
        <f t="shared" si="25"/>
        <v>1</v>
      </c>
      <c r="S160" s="30">
        <f t="shared" si="26"/>
        <v>12.16</v>
      </c>
    </row>
    <row r="161" spans="1:19" ht="12.9" customHeight="1" x14ac:dyDescent="0.3">
      <c r="A161" s="30">
        <v>3</v>
      </c>
      <c r="B161" s="30">
        <v>11.777000000000003</v>
      </c>
      <c r="C161" s="29"/>
      <c r="O161" s="30">
        <v>4</v>
      </c>
      <c r="P161" s="30">
        <v>11.277000000000003</v>
      </c>
      <c r="Q161" s="30">
        <f t="shared" si="24"/>
        <v>11.53</v>
      </c>
      <c r="R161" s="30">
        <f t="shared" si="25"/>
        <v>1</v>
      </c>
      <c r="S161" s="30">
        <f t="shared" si="26"/>
        <v>11.53</v>
      </c>
    </row>
    <row r="162" spans="1:19" ht="12.9" customHeight="1" x14ac:dyDescent="0.3">
      <c r="A162" s="30">
        <v>4</v>
      </c>
      <c r="B162" s="30">
        <v>11.277000000000003</v>
      </c>
      <c r="C162" s="29"/>
      <c r="O162" s="30">
        <v>4.5</v>
      </c>
      <c r="P162" s="30">
        <v>11.134000000000004</v>
      </c>
      <c r="Q162" s="30">
        <f t="shared" si="24"/>
        <v>11.21</v>
      </c>
      <c r="R162" s="30">
        <f t="shared" si="25"/>
        <v>0.5</v>
      </c>
      <c r="S162" s="30">
        <f t="shared" si="26"/>
        <v>5.61</v>
      </c>
    </row>
    <row r="163" spans="1:19" ht="12.9" customHeight="1" x14ac:dyDescent="0.3">
      <c r="A163" s="30">
        <v>4.5</v>
      </c>
      <c r="B163" s="30">
        <v>11.134000000000004</v>
      </c>
      <c r="C163" s="29"/>
      <c r="O163" s="30">
        <v>5</v>
      </c>
      <c r="P163" s="30">
        <v>10.854000000000005</v>
      </c>
      <c r="Q163" s="30">
        <f t="shared" si="24"/>
        <v>10.99</v>
      </c>
      <c r="R163" s="30">
        <f t="shared" si="25"/>
        <v>0.5</v>
      </c>
      <c r="S163" s="30">
        <f t="shared" si="26"/>
        <v>5.5</v>
      </c>
    </row>
    <row r="164" spans="1:19" ht="12.9" customHeight="1" x14ac:dyDescent="0.3">
      <c r="A164" s="30">
        <v>5</v>
      </c>
      <c r="B164" s="30">
        <v>10.854000000000005</v>
      </c>
      <c r="C164" s="29"/>
      <c r="O164" s="30">
        <v>6</v>
      </c>
      <c r="P164" s="30">
        <v>10.704000000000004</v>
      </c>
      <c r="Q164" s="30">
        <f t="shared" si="24"/>
        <v>10.78</v>
      </c>
      <c r="R164" s="30">
        <f t="shared" si="25"/>
        <v>1</v>
      </c>
      <c r="S164" s="30">
        <f t="shared" si="26"/>
        <v>10.78</v>
      </c>
    </row>
    <row r="165" spans="1:19" ht="12.9" customHeight="1" x14ac:dyDescent="0.3">
      <c r="A165" s="30">
        <v>6</v>
      </c>
      <c r="B165" s="30">
        <v>10.704000000000004</v>
      </c>
      <c r="C165" s="29"/>
      <c r="O165" s="30">
        <v>7</v>
      </c>
      <c r="P165" s="30">
        <v>10.534000000000004</v>
      </c>
      <c r="Q165" s="30">
        <f t="shared" si="24"/>
        <v>10.62</v>
      </c>
      <c r="R165" s="30">
        <f t="shared" si="25"/>
        <v>1</v>
      </c>
      <c r="S165" s="30">
        <f t="shared" si="26"/>
        <v>10.62</v>
      </c>
    </row>
    <row r="166" spans="1:19" ht="12.9" customHeight="1" x14ac:dyDescent="0.3">
      <c r="A166" s="30">
        <v>7</v>
      </c>
      <c r="B166" s="30">
        <v>10.534000000000004</v>
      </c>
      <c r="C166" s="29"/>
      <c r="O166" s="44">
        <v>8</v>
      </c>
      <c r="P166" s="42">
        <v>10.6</v>
      </c>
      <c r="Q166" s="30">
        <f t="shared" si="24"/>
        <v>10.57</v>
      </c>
      <c r="R166" s="30">
        <f t="shared" si="25"/>
        <v>1</v>
      </c>
      <c r="S166" s="30">
        <f t="shared" si="26"/>
        <v>10.57</v>
      </c>
    </row>
    <row r="167" spans="1:19" ht="12.9" customHeight="1" x14ac:dyDescent="0.3">
      <c r="A167" s="30">
        <v>8</v>
      </c>
      <c r="B167" s="30">
        <v>10.604000000000005</v>
      </c>
      <c r="C167" s="29"/>
      <c r="O167" s="30">
        <f>ROUND(O166+(P166-P167)*1.5,2)</f>
        <v>10.4</v>
      </c>
      <c r="P167" s="30">
        <v>9</v>
      </c>
      <c r="Q167" s="30">
        <f t="shared" si="24"/>
        <v>9.8000000000000007</v>
      </c>
      <c r="R167" s="30">
        <f t="shared" si="25"/>
        <v>2.4000000000000004</v>
      </c>
      <c r="S167" s="30">
        <f t="shared" si="26"/>
        <v>23.52</v>
      </c>
    </row>
    <row r="168" spans="1:19" ht="12.9" customHeight="1" x14ac:dyDescent="0.3">
      <c r="A168" s="30">
        <v>11</v>
      </c>
      <c r="B168" s="30">
        <v>10.684000000000005</v>
      </c>
      <c r="C168" s="29"/>
      <c r="O168" s="30">
        <f>O167+10</f>
        <v>20.399999999999999</v>
      </c>
      <c r="P168" s="30">
        <v>9</v>
      </c>
      <c r="Q168" s="30">
        <f t="shared" si="24"/>
        <v>9</v>
      </c>
      <c r="R168" s="30">
        <f t="shared" si="25"/>
        <v>9.9999999999999982</v>
      </c>
      <c r="S168" s="30">
        <f t="shared" si="26"/>
        <v>90</v>
      </c>
    </row>
    <row r="169" spans="1:19" ht="12.9" customHeight="1" x14ac:dyDescent="0.3">
      <c r="A169" s="30">
        <v>12</v>
      </c>
      <c r="B169" s="30">
        <v>10.614000000000004</v>
      </c>
      <c r="C169" s="29"/>
      <c r="O169" s="30">
        <f>ROUND(O168+(P169-P168)*1.5,2)</f>
        <v>22.76</v>
      </c>
      <c r="P169" s="30">
        <v>10.57</v>
      </c>
      <c r="Q169" s="30">
        <f t="shared" si="24"/>
        <v>9.7899999999999991</v>
      </c>
      <c r="R169" s="30">
        <f t="shared" si="25"/>
        <v>2.360000000000003</v>
      </c>
      <c r="S169" s="30">
        <f t="shared" si="26"/>
        <v>23.1</v>
      </c>
    </row>
    <row r="170" spans="1:19" ht="12.9" customHeight="1" x14ac:dyDescent="0.3">
      <c r="A170" s="30">
        <v>14</v>
      </c>
      <c r="B170" s="30">
        <v>10.564000000000004</v>
      </c>
      <c r="C170" s="29" t="s">
        <v>134</v>
      </c>
      <c r="O170" s="30">
        <v>23</v>
      </c>
      <c r="P170" s="30">
        <v>10.574000000000003</v>
      </c>
      <c r="Q170" s="30">
        <f t="shared" si="24"/>
        <v>10.57</v>
      </c>
      <c r="R170" s="30">
        <f t="shared" si="25"/>
        <v>0.23999999999999844</v>
      </c>
      <c r="S170" s="30">
        <f t="shared" si="26"/>
        <v>2.54</v>
      </c>
    </row>
    <row r="171" spans="1:19" ht="12.9" customHeight="1" x14ac:dyDescent="0.3">
      <c r="A171" s="30">
        <v>16</v>
      </c>
      <c r="B171" s="30">
        <v>10.524000000000004</v>
      </c>
      <c r="C171" s="29"/>
      <c r="O171" s="30">
        <v>24</v>
      </c>
      <c r="P171" s="30">
        <v>10.584000000000003</v>
      </c>
      <c r="Q171" s="30">
        <f t="shared" si="24"/>
        <v>10.58</v>
      </c>
      <c r="R171" s="30">
        <f t="shared" si="25"/>
        <v>1</v>
      </c>
      <c r="S171" s="30">
        <f t="shared" si="26"/>
        <v>10.58</v>
      </c>
    </row>
    <row r="172" spans="1:19" ht="12.9" customHeight="1" x14ac:dyDescent="0.3">
      <c r="A172" s="30">
        <v>18</v>
      </c>
      <c r="B172" s="30">
        <v>10.584000000000003</v>
      </c>
      <c r="C172" s="29"/>
      <c r="O172" s="30">
        <v>25</v>
      </c>
      <c r="P172" s="30">
        <v>10.694000000000004</v>
      </c>
      <c r="Q172" s="30">
        <f t="shared" si="24"/>
        <v>10.64</v>
      </c>
      <c r="R172" s="30">
        <f t="shared" si="25"/>
        <v>1</v>
      </c>
      <c r="S172" s="30">
        <f t="shared" si="26"/>
        <v>10.64</v>
      </c>
    </row>
    <row r="173" spans="1:19" ht="12.9" customHeight="1" x14ac:dyDescent="0.3">
      <c r="A173" s="30">
        <v>20</v>
      </c>
      <c r="B173" s="30">
        <v>10.564000000000004</v>
      </c>
      <c r="C173" s="29"/>
      <c r="O173" s="30">
        <v>26</v>
      </c>
      <c r="P173" s="30">
        <v>11.134000000000004</v>
      </c>
      <c r="Q173" s="30">
        <f t="shared" si="24"/>
        <v>10.91</v>
      </c>
      <c r="R173" s="30">
        <f t="shared" si="25"/>
        <v>1</v>
      </c>
      <c r="S173" s="30">
        <f t="shared" si="26"/>
        <v>10.91</v>
      </c>
    </row>
    <row r="174" spans="1:19" ht="12.9" customHeight="1" x14ac:dyDescent="0.3">
      <c r="A174" s="30">
        <v>22</v>
      </c>
      <c r="B174" s="30">
        <v>10.544000000000004</v>
      </c>
      <c r="C174" s="29"/>
      <c r="O174" s="30">
        <v>27</v>
      </c>
      <c r="P174" s="30">
        <v>11.847</v>
      </c>
      <c r="Q174" s="30">
        <f t="shared" si="24"/>
        <v>11.49</v>
      </c>
      <c r="R174" s="30">
        <f t="shared" si="25"/>
        <v>1</v>
      </c>
      <c r="S174" s="30">
        <f t="shared" si="26"/>
        <v>11.49</v>
      </c>
    </row>
    <row r="175" spans="1:19" ht="12.9" customHeight="1" x14ac:dyDescent="0.3">
      <c r="A175" s="30">
        <v>23</v>
      </c>
      <c r="B175" s="30">
        <v>10.574000000000003</v>
      </c>
      <c r="C175" s="29"/>
      <c r="J175" s="19"/>
      <c r="O175" s="30">
        <v>28</v>
      </c>
      <c r="P175" s="30">
        <v>11.787000000000003</v>
      </c>
      <c r="Q175" s="30">
        <f t="shared" si="24"/>
        <v>11.82</v>
      </c>
      <c r="R175" s="30">
        <f t="shared" si="25"/>
        <v>1</v>
      </c>
      <c r="S175" s="30">
        <f t="shared" si="26"/>
        <v>11.82</v>
      </c>
    </row>
    <row r="176" spans="1:19" ht="12.9" customHeight="1" x14ac:dyDescent="0.3">
      <c r="A176" s="30">
        <v>24</v>
      </c>
      <c r="B176" s="30">
        <v>10.584000000000003</v>
      </c>
      <c r="C176" s="29"/>
      <c r="O176" s="30">
        <v>29</v>
      </c>
      <c r="P176" s="30">
        <v>11.807000000000004</v>
      </c>
      <c r="Q176" s="30">
        <f t="shared" si="24"/>
        <v>11.8</v>
      </c>
      <c r="R176" s="30">
        <f t="shared" si="25"/>
        <v>1</v>
      </c>
      <c r="S176" s="30">
        <f t="shared" si="26"/>
        <v>11.8</v>
      </c>
    </row>
    <row r="177" spans="1:19" ht="12.9" customHeight="1" x14ac:dyDescent="0.3">
      <c r="A177" s="30">
        <v>25</v>
      </c>
      <c r="B177" s="30">
        <v>10.694000000000004</v>
      </c>
      <c r="C177" s="29"/>
      <c r="O177" s="30">
        <v>31</v>
      </c>
      <c r="P177" s="30">
        <v>11.807000000000004</v>
      </c>
      <c r="Q177" s="30">
        <f t="shared" si="24"/>
        <v>11.81</v>
      </c>
      <c r="R177" s="30">
        <f t="shared" si="25"/>
        <v>2</v>
      </c>
      <c r="S177" s="30">
        <f t="shared" si="26"/>
        <v>23.62</v>
      </c>
    </row>
    <row r="178" spans="1:19" ht="12.9" customHeight="1" x14ac:dyDescent="0.3">
      <c r="A178" s="30">
        <v>26</v>
      </c>
      <c r="B178" s="30">
        <v>11.134000000000004</v>
      </c>
      <c r="C178" s="29"/>
      <c r="O178" s="31"/>
      <c r="P178" s="32"/>
      <c r="Q178" s="32" t="s">
        <v>106</v>
      </c>
      <c r="R178" s="30">
        <f>SUM(R158:R177)</f>
        <v>31</v>
      </c>
      <c r="S178" s="33">
        <f>SUM(S158:S177)</f>
        <v>323.05000000000007</v>
      </c>
    </row>
    <row r="179" spans="1:19" ht="12.9" customHeight="1" x14ac:dyDescent="0.3">
      <c r="A179" s="30">
        <v>27</v>
      </c>
      <c r="B179" s="30">
        <v>11.847</v>
      </c>
      <c r="C179" s="29"/>
    </row>
    <row r="180" spans="1:19" ht="12.9" customHeight="1" x14ac:dyDescent="0.3">
      <c r="A180" s="30">
        <v>28</v>
      </c>
      <c r="B180" s="30">
        <v>11.787000000000003</v>
      </c>
      <c r="C180" s="29" t="s">
        <v>135</v>
      </c>
    </row>
    <row r="181" spans="1:19" ht="12.9" customHeight="1" x14ac:dyDescent="0.3">
      <c r="A181" s="30">
        <v>29</v>
      </c>
      <c r="B181" s="30">
        <v>11.807000000000004</v>
      </c>
      <c r="C181" s="29"/>
    </row>
    <row r="182" spans="1:19" ht="12.9" customHeight="1" x14ac:dyDescent="0.3">
      <c r="A182" s="30">
        <v>31</v>
      </c>
      <c r="B182" s="30">
        <v>11.807000000000004</v>
      </c>
      <c r="C182" s="29"/>
    </row>
    <row r="186" spans="1:19" ht="12.9" customHeight="1" x14ac:dyDescent="0.3">
      <c r="O186" s="43" t="s">
        <v>99</v>
      </c>
      <c r="P186" s="43"/>
    </row>
    <row r="187" spans="1:19" ht="12.9" customHeight="1" x14ac:dyDescent="0.3">
      <c r="A187" s="34" t="s">
        <v>112</v>
      </c>
      <c r="B187" s="30"/>
      <c r="C187" s="29"/>
      <c r="O187" s="30" t="s">
        <v>100</v>
      </c>
      <c r="P187" s="30" t="s">
        <v>101</v>
      </c>
      <c r="Q187" s="30" t="s">
        <v>102</v>
      </c>
      <c r="R187" s="30" t="s">
        <v>103</v>
      </c>
      <c r="S187" s="30" t="s">
        <v>104</v>
      </c>
    </row>
    <row r="188" spans="1:19" ht="12.9" customHeight="1" x14ac:dyDescent="0.3">
      <c r="A188" s="30" t="s">
        <v>100</v>
      </c>
      <c r="B188" s="30" t="s">
        <v>101</v>
      </c>
      <c r="C188" s="29" t="s">
        <v>105</v>
      </c>
      <c r="O188" s="30">
        <v>0</v>
      </c>
      <c r="P188" s="30">
        <v>13.448000000000004</v>
      </c>
      <c r="Q188" s="30"/>
      <c r="R188" s="30"/>
      <c r="S188" s="30"/>
    </row>
    <row r="189" spans="1:19" ht="12.9" customHeight="1" x14ac:dyDescent="0.3">
      <c r="A189" s="30">
        <v>0</v>
      </c>
      <c r="B189" s="30">
        <v>13.448000000000004</v>
      </c>
      <c r="C189" s="29" t="s">
        <v>136</v>
      </c>
      <c r="O189" s="30">
        <v>1</v>
      </c>
      <c r="P189" s="30">
        <v>13.388000000000005</v>
      </c>
      <c r="Q189" s="30">
        <f>ROUND((P188+P189)/2,2)</f>
        <v>13.42</v>
      </c>
      <c r="R189" s="30">
        <f>O189-O188</f>
        <v>1</v>
      </c>
      <c r="S189" s="30">
        <f>ROUND(Q189*R189,2)</f>
        <v>13.42</v>
      </c>
    </row>
    <row r="190" spans="1:19" ht="12.9" customHeight="1" x14ac:dyDescent="0.3">
      <c r="A190" s="30">
        <v>1</v>
      </c>
      <c r="B190" s="30">
        <v>13.388000000000005</v>
      </c>
      <c r="C190" s="29"/>
      <c r="O190" s="30">
        <v>2</v>
      </c>
      <c r="P190" s="30">
        <v>12.768000000000004</v>
      </c>
      <c r="Q190" s="30">
        <f t="shared" ref="Q190:Q209" si="27">ROUND((P189+P190)/2,2)</f>
        <v>13.08</v>
      </c>
      <c r="R190" s="30">
        <f t="shared" ref="R190:R209" si="28">O190-O189</f>
        <v>1</v>
      </c>
      <c r="S190" s="30">
        <f t="shared" ref="S190:S209" si="29">ROUND(Q190*R190,2)</f>
        <v>13.08</v>
      </c>
    </row>
    <row r="191" spans="1:19" ht="12.9" customHeight="1" x14ac:dyDescent="0.3">
      <c r="A191" s="30">
        <v>2</v>
      </c>
      <c r="B191" s="30">
        <v>12.768000000000004</v>
      </c>
      <c r="C191" s="29"/>
      <c r="O191" s="30">
        <v>3</v>
      </c>
      <c r="P191" s="30">
        <v>11.788000000000004</v>
      </c>
      <c r="Q191" s="30">
        <f t="shared" si="27"/>
        <v>12.28</v>
      </c>
      <c r="R191" s="30">
        <f t="shared" si="28"/>
        <v>1</v>
      </c>
      <c r="S191" s="30">
        <f t="shared" si="29"/>
        <v>12.28</v>
      </c>
    </row>
    <row r="192" spans="1:19" ht="12.9" customHeight="1" x14ac:dyDescent="0.3">
      <c r="A192" s="30">
        <v>3</v>
      </c>
      <c r="B192" s="30">
        <v>11.788000000000004</v>
      </c>
      <c r="C192" s="29"/>
      <c r="O192" s="30">
        <v>4</v>
      </c>
      <c r="P192" s="30">
        <v>11.448000000000004</v>
      </c>
      <c r="Q192" s="30">
        <f t="shared" si="27"/>
        <v>11.62</v>
      </c>
      <c r="R192" s="30">
        <f t="shared" si="28"/>
        <v>1</v>
      </c>
      <c r="S192" s="30">
        <f t="shared" si="29"/>
        <v>11.62</v>
      </c>
    </row>
    <row r="193" spans="1:19" ht="12.9" customHeight="1" x14ac:dyDescent="0.3">
      <c r="A193" s="30">
        <v>4</v>
      </c>
      <c r="B193" s="30">
        <v>11.448000000000004</v>
      </c>
      <c r="C193" s="29"/>
      <c r="O193" s="30">
        <v>5</v>
      </c>
      <c r="P193" s="30">
        <v>11.278000000000004</v>
      </c>
      <c r="Q193" s="30">
        <f t="shared" si="27"/>
        <v>11.36</v>
      </c>
      <c r="R193" s="30">
        <f t="shared" si="28"/>
        <v>1</v>
      </c>
      <c r="S193" s="30">
        <f t="shared" si="29"/>
        <v>11.36</v>
      </c>
    </row>
    <row r="194" spans="1:19" ht="12.9" customHeight="1" x14ac:dyDescent="0.3">
      <c r="A194" s="30">
        <v>5</v>
      </c>
      <c r="B194" s="30">
        <v>11.278000000000004</v>
      </c>
      <c r="C194" s="29"/>
      <c r="O194" s="30">
        <v>6</v>
      </c>
      <c r="P194" s="30">
        <v>11.140000000000004</v>
      </c>
      <c r="Q194" s="30">
        <f t="shared" si="27"/>
        <v>11.21</v>
      </c>
      <c r="R194" s="30">
        <f t="shared" si="28"/>
        <v>1</v>
      </c>
      <c r="S194" s="30">
        <f t="shared" si="29"/>
        <v>11.21</v>
      </c>
    </row>
    <row r="195" spans="1:19" ht="12.9" customHeight="1" x14ac:dyDescent="0.3">
      <c r="A195" s="30">
        <v>6</v>
      </c>
      <c r="B195" s="30">
        <v>11.140000000000004</v>
      </c>
      <c r="C195" s="29"/>
      <c r="O195" s="30">
        <v>7</v>
      </c>
      <c r="P195" s="30">
        <v>10.650000000000004</v>
      </c>
      <c r="Q195" s="30">
        <f t="shared" si="27"/>
        <v>10.9</v>
      </c>
      <c r="R195" s="30">
        <f t="shared" si="28"/>
        <v>1</v>
      </c>
      <c r="S195" s="30">
        <f t="shared" si="29"/>
        <v>10.9</v>
      </c>
    </row>
    <row r="196" spans="1:19" ht="12.9" customHeight="1" x14ac:dyDescent="0.3">
      <c r="A196" s="30">
        <v>7</v>
      </c>
      <c r="B196" s="30">
        <v>10.650000000000004</v>
      </c>
      <c r="C196" s="29"/>
      <c r="O196" s="30">
        <v>8</v>
      </c>
      <c r="P196" s="30">
        <v>10.630000000000004</v>
      </c>
      <c r="Q196" s="30">
        <f t="shared" si="27"/>
        <v>10.64</v>
      </c>
      <c r="R196" s="30">
        <f t="shared" si="28"/>
        <v>1</v>
      </c>
      <c r="S196" s="30">
        <f t="shared" si="29"/>
        <v>10.64</v>
      </c>
    </row>
    <row r="197" spans="1:19" ht="12.9" customHeight="1" x14ac:dyDescent="0.3">
      <c r="A197" s="30">
        <v>8</v>
      </c>
      <c r="B197" s="30">
        <v>10.630000000000004</v>
      </c>
      <c r="C197" s="29"/>
      <c r="O197" s="30">
        <v>9</v>
      </c>
      <c r="P197" s="30">
        <v>10.600000000000005</v>
      </c>
      <c r="Q197" s="30">
        <f t="shared" si="27"/>
        <v>10.62</v>
      </c>
      <c r="R197" s="30">
        <f t="shared" si="28"/>
        <v>1</v>
      </c>
      <c r="S197" s="30">
        <f t="shared" si="29"/>
        <v>10.62</v>
      </c>
    </row>
    <row r="198" spans="1:19" ht="12.9" customHeight="1" x14ac:dyDescent="0.3">
      <c r="A198" s="30">
        <v>9</v>
      </c>
      <c r="B198" s="30">
        <v>10.600000000000005</v>
      </c>
      <c r="C198" s="29"/>
      <c r="O198" s="20">
        <v>10</v>
      </c>
      <c r="P198" s="42">
        <v>10.63</v>
      </c>
      <c r="Q198" s="30">
        <f t="shared" si="27"/>
        <v>10.62</v>
      </c>
      <c r="R198" s="30">
        <f t="shared" si="28"/>
        <v>1</v>
      </c>
      <c r="S198" s="30">
        <f t="shared" si="29"/>
        <v>10.62</v>
      </c>
    </row>
    <row r="199" spans="1:19" ht="12.9" customHeight="1" x14ac:dyDescent="0.3">
      <c r="A199" s="30">
        <v>11</v>
      </c>
      <c r="B199" s="30">
        <v>10.680000000000003</v>
      </c>
      <c r="C199" s="29"/>
      <c r="O199" s="30">
        <f>ROUND(O198+(P198-P199)*1.5,2)</f>
        <v>12.45</v>
      </c>
      <c r="P199" s="30">
        <v>9</v>
      </c>
      <c r="Q199" s="30">
        <f t="shared" si="27"/>
        <v>9.82</v>
      </c>
      <c r="R199" s="30">
        <f t="shared" si="28"/>
        <v>2.4499999999999993</v>
      </c>
      <c r="S199" s="30">
        <f t="shared" si="29"/>
        <v>24.06</v>
      </c>
    </row>
    <row r="200" spans="1:19" ht="12.9" customHeight="1" x14ac:dyDescent="0.3">
      <c r="A200" s="30">
        <v>13</v>
      </c>
      <c r="B200" s="30">
        <v>10.650000000000004</v>
      </c>
      <c r="C200" s="29"/>
      <c r="O200" s="30">
        <f>O199+10</f>
        <v>22.45</v>
      </c>
      <c r="P200" s="30">
        <v>9</v>
      </c>
      <c r="Q200" s="30">
        <f t="shared" si="27"/>
        <v>9</v>
      </c>
      <c r="R200" s="30">
        <f t="shared" si="28"/>
        <v>10</v>
      </c>
      <c r="S200" s="30">
        <f t="shared" si="29"/>
        <v>90</v>
      </c>
    </row>
    <row r="201" spans="1:19" ht="12.9" customHeight="1" x14ac:dyDescent="0.3">
      <c r="A201" s="30">
        <v>15</v>
      </c>
      <c r="B201" s="30">
        <v>10.670000000000003</v>
      </c>
      <c r="C201" s="29" t="s">
        <v>134</v>
      </c>
      <c r="O201" s="30">
        <f>ROUND(O200+(P201-P200)*1.5,2)</f>
        <v>24.76</v>
      </c>
      <c r="P201" s="30">
        <v>10.54</v>
      </c>
      <c r="Q201" s="30">
        <f t="shared" si="27"/>
        <v>9.77</v>
      </c>
      <c r="R201" s="30">
        <f t="shared" si="28"/>
        <v>2.3100000000000023</v>
      </c>
      <c r="S201" s="30">
        <f t="shared" si="29"/>
        <v>22.57</v>
      </c>
    </row>
    <row r="202" spans="1:19" ht="12.9" customHeight="1" x14ac:dyDescent="0.3">
      <c r="A202" s="30">
        <v>17</v>
      </c>
      <c r="B202" s="30">
        <v>10.640000000000004</v>
      </c>
      <c r="C202" s="29"/>
      <c r="O202" s="30">
        <v>25</v>
      </c>
      <c r="P202" s="30">
        <v>10.540000000000004</v>
      </c>
      <c r="Q202" s="30">
        <f t="shared" si="27"/>
        <v>10.54</v>
      </c>
      <c r="R202" s="30">
        <f t="shared" si="28"/>
        <v>0.23999999999999844</v>
      </c>
      <c r="S202" s="30">
        <f t="shared" si="29"/>
        <v>2.5299999999999998</v>
      </c>
    </row>
    <row r="203" spans="1:19" ht="12.9" customHeight="1" x14ac:dyDescent="0.3">
      <c r="A203" s="30">
        <v>19</v>
      </c>
      <c r="B203" s="30">
        <v>10.570000000000004</v>
      </c>
      <c r="C203" s="29"/>
      <c r="O203" s="30">
        <v>26</v>
      </c>
      <c r="P203" s="30">
        <v>10.610000000000005</v>
      </c>
      <c r="Q203" s="30">
        <f t="shared" si="27"/>
        <v>10.58</v>
      </c>
      <c r="R203" s="30">
        <f t="shared" si="28"/>
        <v>1</v>
      </c>
      <c r="S203" s="30">
        <f t="shared" si="29"/>
        <v>10.58</v>
      </c>
    </row>
    <row r="204" spans="1:19" ht="12.9" customHeight="1" x14ac:dyDescent="0.3">
      <c r="A204" s="30">
        <v>21</v>
      </c>
      <c r="B204" s="30">
        <v>10.650000000000004</v>
      </c>
      <c r="C204" s="29"/>
      <c r="O204" s="30">
        <v>27</v>
      </c>
      <c r="P204" s="30">
        <v>10.590000000000003</v>
      </c>
      <c r="Q204" s="30">
        <f t="shared" si="27"/>
        <v>10.6</v>
      </c>
      <c r="R204" s="30">
        <f t="shared" si="28"/>
        <v>1</v>
      </c>
      <c r="S204" s="30">
        <f t="shared" si="29"/>
        <v>10.6</v>
      </c>
    </row>
    <row r="205" spans="1:19" ht="12.9" customHeight="1" x14ac:dyDescent="0.3">
      <c r="A205" s="30">
        <v>23</v>
      </c>
      <c r="B205" s="30">
        <v>10.620000000000005</v>
      </c>
      <c r="C205" s="29"/>
      <c r="O205" s="30">
        <v>28</v>
      </c>
      <c r="P205" s="30">
        <v>10.700000000000005</v>
      </c>
      <c r="Q205" s="30">
        <f t="shared" si="27"/>
        <v>10.65</v>
      </c>
      <c r="R205" s="30">
        <f t="shared" si="28"/>
        <v>1</v>
      </c>
      <c r="S205" s="30">
        <f t="shared" si="29"/>
        <v>10.65</v>
      </c>
    </row>
    <row r="206" spans="1:19" ht="12.9" customHeight="1" x14ac:dyDescent="0.3">
      <c r="A206" s="30">
        <v>25</v>
      </c>
      <c r="B206" s="30">
        <v>10.540000000000004</v>
      </c>
      <c r="C206" s="29"/>
      <c r="J206" s="19"/>
      <c r="O206" s="30">
        <v>29</v>
      </c>
      <c r="P206" s="30">
        <v>11.140000000000004</v>
      </c>
      <c r="Q206" s="30">
        <f t="shared" si="27"/>
        <v>10.92</v>
      </c>
      <c r="R206" s="30">
        <f t="shared" si="28"/>
        <v>1</v>
      </c>
      <c r="S206" s="30">
        <f t="shared" si="29"/>
        <v>10.92</v>
      </c>
    </row>
    <row r="207" spans="1:19" ht="12.9" customHeight="1" x14ac:dyDescent="0.3">
      <c r="A207" s="30">
        <v>26</v>
      </c>
      <c r="B207" s="30">
        <v>10.610000000000005</v>
      </c>
      <c r="C207" s="29"/>
      <c r="O207" s="30">
        <v>30</v>
      </c>
      <c r="P207" s="30">
        <v>11.558000000000003</v>
      </c>
      <c r="Q207" s="30">
        <f t="shared" si="27"/>
        <v>11.35</v>
      </c>
      <c r="R207" s="30">
        <f t="shared" si="28"/>
        <v>1</v>
      </c>
      <c r="S207" s="30">
        <f t="shared" si="29"/>
        <v>11.35</v>
      </c>
    </row>
    <row r="208" spans="1:19" ht="12.9" customHeight="1" x14ac:dyDescent="0.3">
      <c r="A208" s="30">
        <v>27</v>
      </c>
      <c r="B208" s="30">
        <v>10.590000000000003</v>
      </c>
      <c r="C208" s="29"/>
      <c r="O208" s="30">
        <v>31</v>
      </c>
      <c r="P208" s="30">
        <v>12.098000000000004</v>
      </c>
      <c r="Q208" s="30">
        <f t="shared" si="27"/>
        <v>11.83</v>
      </c>
      <c r="R208" s="30">
        <f t="shared" si="28"/>
        <v>1</v>
      </c>
      <c r="S208" s="30">
        <f t="shared" si="29"/>
        <v>11.83</v>
      </c>
    </row>
    <row r="209" spans="1:19" ht="12.9" customHeight="1" x14ac:dyDescent="0.3">
      <c r="A209" s="30">
        <v>28</v>
      </c>
      <c r="B209" s="30">
        <v>10.700000000000005</v>
      </c>
      <c r="C209" s="29"/>
      <c r="O209" s="30">
        <v>32</v>
      </c>
      <c r="P209" s="30">
        <v>12.298000000000005</v>
      </c>
      <c r="Q209" s="30">
        <f t="shared" si="27"/>
        <v>12.2</v>
      </c>
      <c r="R209" s="30">
        <f t="shared" si="28"/>
        <v>1</v>
      </c>
      <c r="S209" s="30">
        <f t="shared" si="29"/>
        <v>12.2</v>
      </c>
    </row>
    <row r="210" spans="1:19" ht="12.9" customHeight="1" x14ac:dyDescent="0.3">
      <c r="A210" s="30">
        <v>29</v>
      </c>
      <c r="B210" s="30">
        <v>11.140000000000004</v>
      </c>
      <c r="C210" s="29"/>
      <c r="O210" s="31"/>
      <c r="P210" s="32"/>
      <c r="Q210" s="32" t="s">
        <v>106</v>
      </c>
      <c r="R210" s="30">
        <f>SUM(R189:R209)</f>
        <v>32</v>
      </c>
      <c r="S210" s="33">
        <f>SUM(S189:S209)</f>
        <v>333.04</v>
      </c>
    </row>
    <row r="211" spans="1:19" ht="12.9" customHeight="1" x14ac:dyDescent="0.3">
      <c r="A211" s="30">
        <v>30</v>
      </c>
      <c r="B211" s="30">
        <v>11.558000000000003</v>
      </c>
      <c r="C211" s="29"/>
    </row>
    <row r="212" spans="1:19" ht="12.9" customHeight="1" x14ac:dyDescent="0.3">
      <c r="A212" s="30">
        <v>31</v>
      </c>
      <c r="B212" s="30">
        <v>12.098000000000004</v>
      </c>
      <c r="C212" s="29" t="s">
        <v>135</v>
      </c>
    </row>
    <row r="213" spans="1:19" ht="12.9" customHeight="1" x14ac:dyDescent="0.3">
      <c r="A213" s="30">
        <v>32</v>
      </c>
      <c r="B213" s="30">
        <v>12.298000000000005</v>
      </c>
      <c r="C213" s="29"/>
    </row>
    <row r="214" spans="1:19" ht="12.75" customHeight="1" x14ac:dyDescent="0.3"/>
    <row r="216" spans="1:19" ht="12.9" customHeight="1" x14ac:dyDescent="0.3">
      <c r="A216" s="34" t="s">
        <v>113</v>
      </c>
      <c r="B216" s="30"/>
      <c r="C216" s="29"/>
      <c r="O216" s="37" t="s">
        <v>99</v>
      </c>
      <c r="P216" s="45"/>
      <c r="Q216" s="38"/>
      <c r="R216" s="38"/>
      <c r="S216" s="23"/>
    </row>
    <row r="217" spans="1:19" ht="12.9" customHeight="1" x14ac:dyDescent="0.3">
      <c r="A217" s="30" t="s">
        <v>100</v>
      </c>
      <c r="B217" s="30" t="s">
        <v>101</v>
      </c>
      <c r="C217" s="29" t="s">
        <v>105</v>
      </c>
      <c r="O217" s="28" t="s">
        <v>100</v>
      </c>
      <c r="P217" s="28" t="s">
        <v>101</v>
      </c>
      <c r="Q217" s="28" t="s">
        <v>102</v>
      </c>
      <c r="R217" s="28" t="s">
        <v>103</v>
      </c>
      <c r="S217" s="28" t="s">
        <v>104</v>
      </c>
    </row>
    <row r="218" spans="1:19" ht="12.9" customHeight="1" x14ac:dyDescent="0.3">
      <c r="A218" s="30">
        <v>0</v>
      </c>
      <c r="B218" s="30">
        <v>13.262000000000006</v>
      </c>
      <c r="C218" s="29" t="s">
        <v>136</v>
      </c>
      <c r="O218" s="30">
        <v>0</v>
      </c>
      <c r="P218" s="30">
        <v>13.262000000000006</v>
      </c>
      <c r="Q218" s="30"/>
      <c r="R218" s="30"/>
      <c r="S218" s="30"/>
    </row>
    <row r="219" spans="1:19" ht="12.9" customHeight="1" x14ac:dyDescent="0.3">
      <c r="A219" s="30">
        <v>1</v>
      </c>
      <c r="B219" s="30">
        <v>13.072000000000005</v>
      </c>
      <c r="C219" s="29"/>
      <c r="O219" s="30">
        <v>1</v>
      </c>
      <c r="P219" s="30">
        <v>13.072000000000005</v>
      </c>
      <c r="Q219" s="30">
        <f>ROUND((P218+P219)/2,2)</f>
        <v>13.17</v>
      </c>
      <c r="R219" s="30">
        <f>O219-O218</f>
        <v>1</v>
      </c>
      <c r="S219" s="30">
        <f>ROUND(Q219*R219,2)</f>
        <v>13.17</v>
      </c>
    </row>
    <row r="220" spans="1:19" ht="12.9" customHeight="1" x14ac:dyDescent="0.3">
      <c r="A220" s="30">
        <v>2</v>
      </c>
      <c r="B220" s="30">
        <v>11.782000000000005</v>
      </c>
      <c r="C220" s="29"/>
      <c r="O220" s="30">
        <v>2</v>
      </c>
      <c r="P220" s="30">
        <v>11.782000000000005</v>
      </c>
      <c r="Q220" s="30">
        <f t="shared" ref="Q220:Q232" si="30">ROUND((P219+P220)/2,2)</f>
        <v>12.43</v>
      </c>
      <c r="R220" s="30">
        <f t="shared" ref="R220:R232" si="31">O220-O219</f>
        <v>1</v>
      </c>
      <c r="S220" s="30">
        <f t="shared" ref="S220:S232" si="32">ROUND(Q220*R220,2)</f>
        <v>12.43</v>
      </c>
    </row>
    <row r="221" spans="1:19" ht="12.9" customHeight="1" x14ac:dyDescent="0.3">
      <c r="A221" s="30">
        <v>3</v>
      </c>
      <c r="B221" s="30">
        <v>11.372000000000005</v>
      </c>
      <c r="C221" s="29"/>
      <c r="O221" s="30">
        <v>3</v>
      </c>
      <c r="P221" s="30">
        <v>11.372000000000005</v>
      </c>
      <c r="Q221" s="30">
        <f t="shared" si="30"/>
        <v>11.58</v>
      </c>
      <c r="R221" s="30">
        <f t="shared" si="31"/>
        <v>1</v>
      </c>
      <c r="S221" s="30">
        <f t="shared" si="32"/>
        <v>11.58</v>
      </c>
    </row>
    <row r="222" spans="1:19" ht="12.9" customHeight="1" x14ac:dyDescent="0.3">
      <c r="A222" s="30">
        <v>4</v>
      </c>
      <c r="B222" s="30">
        <v>11.140000000000004</v>
      </c>
      <c r="C222" s="29"/>
      <c r="O222" s="30">
        <v>4</v>
      </c>
      <c r="P222" s="30">
        <v>11.140000000000004</v>
      </c>
      <c r="Q222" s="30">
        <f t="shared" si="30"/>
        <v>11.26</v>
      </c>
      <c r="R222" s="30">
        <f t="shared" si="31"/>
        <v>1</v>
      </c>
      <c r="S222" s="30">
        <f t="shared" si="32"/>
        <v>11.26</v>
      </c>
    </row>
    <row r="223" spans="1:19" ht="12.9" customHeight="1" x14ac:dyDescent="0.3">
      <c r="A223" s="30">
        <v>5</v>
      </c>
      <c r="B223" s="30">
        <v>10.700000000000005</v>
      </c>
      <c r="C223" s="29"/>
      <c r="O223" s="30">
        <v>5</v>
      </c>
      <c r="P223" s="30">
        <v>10.700000000000005</v>
      </c>
      <c r="Q223" s="30">
        <f t="shared" si="30"/>
        <v>10.92</v>
      </c>
      <c r="R223" s="30">
        <f t="shared" si="31"/>
        <v>1</v>
      </c>
      <c r="S223" s="30">
        <f t="shared" si="32"/>
        <v>10.92</v>
      </c>
    </row>
    <row r="224" spans="1:19" ht="12.9" customHeight="1" x14ac:dyDescent="0.3">
      <c r="A224" s="30">
        <v>6</v>
      </c>
      <c r="B224" s="30">
        <v>10.630000000000004</v>
      </c>
      <c r="C224" s="29"/>
      <c r="O224" s="30">
        <f>ROUND(O223+(P223-P224)*1.5,2)</f>
        <v>7.55</v>
      </c>
      <c r="P224" s="30">
        <v>9</v>
      </c>
      <c r="Q224" s="30">
        <f t="shared" si="30"/>
        <v>9.85</v>
      </c>
      <c r="R224" s="30">
        <f t="shared" si="31"/>
        <v>2.5499999999999998</v>
      </c>
      <c r="S224" s="30">
        <f t="shared" si="32"/>
        <v>25.12</v>
      </c>
    </row>
    <row r="225" spans="1:19" ht="12.9" customHeight="1" x14ac:dyDescent="0.3">
      <c r="A225" s="30">
        <v>7</v>
      </c>
      <c r="B225" s="30">
        <v>10.690000000000005</v>
      </c>
      <c r="C225" s="29"/>
      <c r="O225" s="30">
        <f>O224+10</f>
        <v>17.55</v>
      </c>
      <c r="P225" s="30">
        <v>9</v>
      </c>
      <c r="Q225" s="30">
        <f t="shared" si="30"/>
        <v>9</v>
      </c>
      <c r="R225" s="30">
        <f t="shared" si="31"/>
        <v>10</v>
      </c>
      <c r="S225" s="30">
        <f t="shared" si="32"/>
        <v>90</v>
      </c>
    </row>
    <row r="226" spans="1:19" ht="12.9" customHeight="1" x14ac:dyDescent="0.3">
      <c r="A226" s="30">
        <v>8</v>
      </c>
      <c r="B226" s="30">
        <v>10.540000000000004</v>
      </c>
      <c r="C226" s="29"/>
      <c r="O226" s="30">
        <v>20</v>
      </c>
      <c r="P226" s="30">
        <v>10.620000000000005</v>
      </c>
      <c r="Q226" s="30">
        <f t="shared" si="30"/>
        <v>9.81</v>
      </c>
      <c r="R226" s="30">
        <f t="shared" si="31"/>
        <v>2.4499999999999993</v>
      </c>
      <c r="S226" s="30">
        <f t="shared" si="32"/>
        <v>24.03</v>
      </c>
    </row>
    <row r="227" spans="1:19" ht="12.9" customHeight="1" x14ac:dyDescent="0.3">
      <c r="A227" s="30">
        <v>9</v>
      </c>
      <c r="B227" s="30">
        <v>10.550000000000004</v>
      </c>
      <c r="C227" s="29"/>
      <c r="O227" s="30">
        <v>21</v>
      </c>
      <c r="P227" s="30">
        <v>10.640000000000004</v>
      </c>
      <c r="Q227" s="30">
        <f t="shared" si="30"/>
        <v>10.63</v>
      </c>
      <c r="R227" s="30">
        <f t="shared" si="31"/>
        <v>1</v>
      </c>
      <c r="S227" s="30">
        <f t="shared" si="32"/>
        <v>10.63</v>
      </c>
    </row>
    <row r="228" spans="1:19" ht="12.9" customHeight="1" x14ac:dyDescent="0.3">
      <c r="A228" s="30">
        <v>11</v>
      </c>
      <c r="B228" s="30">
        <v>10.580000000000004</v>
      </c>
      <c r="C228" s="29"/>
      <c r="O228" s="30">
        <v>22</v>
      </c>
      <c r="P228" s="30">
        <v>11.140000000000004</v>
      </c>
      <c r="Q228" s="30">
        <f t="shared" si="30"/>
        <v>10.89</v>
      </c>
      <c r="R228" s="30">
        <f t="shared" si="31"/>
        <v>1</v>
      </c>
      <c r="S228" s="30">
        <f t="shared" si="32"/>
        <v>10.89</v>
      </c>
    </row>
    <row r="229" spans="1:19" ht="12.9" customHeight="1" x14ac:dyDescent="0.3">
      <c r="A229" s="30">
        <v>13</v>
      </c>
      <c r="B229" s="30">
        <v>10.570000000000004</v>
      </c>
      <c r="C229" s="29"/>
      <c r="O229" s="30">
        <v>23</v>
      </c>
      <c r="P229" s="30">
        <v>11.352000000000006</v>
      </c>
      <c r="Q229" s="30">
        <f t="shared" si="30"/>
        <v>11.25</v>
      </c>
      <c r="R229" s="30">
        <f t="shared" si="31"/>
        <v>1</v>
      </c>
      <c r="S229" s="30">
        <f t="shared" si="32"/>
        <v>11.25</v>
      </c>
    </row>
    <row r="230" spans="1:19" ht="12.9" customHeight="1" x14ac:dyDescent="0.3">
      <c r="A230" s="30">
        <v>15</v>
      </c>
      <c r="B230" s="30">
        <v>10.530000000000005</v>
      </c>
      <c r="C230" s="29" t="s">
        <v>134</v>
      </c>
      <c r="O230" s="30">
        <v>24</v>
      </c>
      <c r="P230" s="30">
        <v>11.982000000000005</v>
      </c>
      <c r="Q230" s="30">
        <f t="shared" si="30"/>
        <v>11.67</v>
      </c>
      <c r="R230" s="30">
        <f t="shared" si="31"/>
        <v>1</v>
      </c>
      <c r="S230" s="30">
        <f t="shared" si="32"/>
        <v>11.67</v>
      </c>
    </row>
    <row r="231" spans="1:19" ht="12.9" customHeight="1" x14ac:dyDescent="0.3">
      <c r="A231" s="30">
        <v>17</v>
      </c>
      <c r="B231" s="30">
        <v>10.490000000000004</v>
      </c>
      <c r="C231" s="29"/>
      <c r="O231" s="30">
        <v>26</v>
      </c>
      <c r="P231" s="30">
        <v>12.072000000000006</v>
      </c>
      <c r="Q231" s="30">
        <f t="shared" si="30"/>
        <v>12.03</v>
      </c>
      <c r="R231" s="30">
        <f t="shared" si="31"/>
        <v>2</v>
      </c>
      <c r="S231" s="30">
        <f t="shared" si="32"/>
        <v>24.06</v>
      </c>
    </row>
    <row r="232" spans="1:19" ht="12.9" customHeight="1" x14ac:dyDescent="0.3">
      <c r="A232" s="30">
        <v>19</v>
      </c>
      <c r="B232" s="30">
        <v>10.510000000000003</v>
      </c>
      <c r="C232" s="29"/>
      <c r="J232" s="19"/>
      <c r="O232" s="30">
        <v>28</v>
      </c>
      <c r="P232" s="30">
        <v>12.122000000000005</v>
      </c>
      <c r="Q232" s="30">
        <f t="shared" si="30"/>
        <v>12.1</v>
      </c>
      <c r="R232" s="30">
        <f t="shared" si="31"/>
        <v>2</v>
      </c>
      <c r="S232" s="30">
        <f t="shared" si="32"/>
        <v>24.2</v>
      </c>
    </row>
    <row r="233" spans="1:19" ht="12.9" customHeight="1" x14ac:dyDescent="0.3">
      <c r="A233" s="30">
        <v>20</v>
      </c>
      <c r="B233" s="30">
        <v>10.620000000000005</v>
      </c>
      <c r="C233" s="29"/>
      <c r="O233" s="31"/>
      <c r="P233" s="32"/>
      <c r="Q233" s="32" t="s">
        <v>106</v>
      </c>
      <c r="R233" s="30">
        <f>SUM(R219:R232)</f>
        <v>28</v>
      </c>
      <c r="S233" s="33">
        <f>SUM(S219:S232)</f>
        <v>291.20999999999998</v>
      </c>
    </row>
    <row r="234" spans="1:19" ht="12.9" customHeight="1" x14ac:dyDescent="0.3">
      <c r="A234" s="30">
        <v>21</v>
      </c>
      <c r="B234" s="30">
        <v>10.640000000000004</v>
      </c>
      <c r="C234" s="29"/>
    </row>
    <row r="235" spans="1:19" ht="12.9" customHeight="1" x14ac:dyDescent="0.3">
      <c r="A235" s="30">
        <v>22</v>
      </c>
      <c r="B235" s="30">
        <v>11.140000000000004</v>
      </c>
      <c r="C235" s="29"/>
    </row>
    <row r="236" spans="1:19" ht="12.9" customHeight="1" x14ac:dyDescent="0.3">
      <c r="A236" s="30">
        <v>23</v>
      </c>
      <c r="B236" s="30">
        <v>11.352000000000006</v>
      </c>
      <c r="C236" s="29"/>
    </row>
    <row r="237" spans="1:19" ht="12.9" customHeight="1" x14ac:dyDescent="0.3">
      <c r="A237" s="30">
        <v>24</v>
      </c>
      <c r="B237" s="30">
        <v>11.982000000000005</v>
      </c>
      <c r="C237" s="29" t="s">
        <v>135</v>
      </c>
    </row>
    <row r="238" spans="1:19" ht="12.9" customHeight="1" x14ac:dyDescent="0.3">
      <c r="A238" s="30">
        <v>26</v>
      </c>
      <c r="B238" s="30">
        <v>12.072000000000006</v>
      </c>
      <c r="C238" s="29"/>
    </row>
    <row r="239" spans="1:19" ht="12.9" customHeight="1" x14ac:dyDescent="0.3">
      <c r="A239" s="30">
        <v>28</v>
      </c>
      <c r="B239" s="30">
        <v>12.122000000000005</v>
      </c>
      <c r="C239" s="29"/>
    </row>
    <row r="249" spans="1:19" ht="12.9" customHeight="1" x14ac:dyDescent="0.3">
      <c r="O249" s="35" t="s">
        <v>99</v>
      </c>
      <c r="P249" s="35"/>
    </row>
    <row r="250" spans="1:19" ht="12.9" customHeight="1" x14ac:dyDescent="0.3">
      <c r="A250" s="34" t="s">
        <v>114</v>
      </c>
      <c r="B250" s="30"/>
      <c r="C250" s="29"/>
      <c r="O250" s="30" t="s">
        <v>100</v>
      </c>
      <c r="P250" s="30" t="s">
        <v>101</v>
      </c>
      <c r="Q250" s="28" t="s">
        <v>102</v>
      </c>
      <c r="R250" s="28" t="s">
        <v>103</v>
      </c>
      <c r="S250" s="28" t="s">
        <v>104</v>
      </c>
    </row>
    <row r="251" spans="1:19" ht="12.9" customHeight="1" x14ac:dyDescent="0.3">
      <c r="A251" s="30" t="s">
        <v>100</v>
      </c>
      <c r="B251" s="30" t="s">
        <v>101</v>
      </c>
      <c r="C251" s="29" t="s">
        <v>105</v>
      </c>
      <c r="O251" s="30">
        <v>0</v>
      </c>
      <c r="P251" s="30">
        <v>13.444000000000006</v>
      </c>
      <c r="Q251" s="30"/>
      <c r="R251" s="30"/>
      <c r="S251" s="30"/>
    </row>
    <row r="252" spans="1:19" ht="12.9" customHeight="1" x14ac:dyDescent="0.3">
      <c r="A252" s="30">
        <v>0</v>
      </c>
      <c r="B252" s="30">
        <v>13.444000000000006</v>
      </c>
      <c r="C252" s="29" t="s">
        <v>136</v>
      </c>
      <c r="O252" s="30">
        <v>1</v>
      </c>
      <c r="P252" s="30">
        <v>13.484000000000005</v>
      </c>
      <c r="Q252" s="30">
        <f>ROUND((P251+P252)/2,2)</f>
        <v>13.46</v>
      </c>
      <c r="R252" s="30">
        <f>O252-O251</f>
        <v>1</v>
      </c>
      <c r="S252" s="30">
        <f>ROUND(Q252*R252,2)</f>
        <v>13.46</v>
      </c>
    </row>
    <row r="253" spans="1:19" ht="12.9" customHeight="1" x14ac:dyDescent="0.3">
      <c r="A253" s="30">
        <v>1</v>
      </c>
      <c r="B253" s="30">
        <v>13.484000000000005</v>
      </c>
      <c r="C253" s="29"/>
      <c r="O253" s="30">
        <v>2</v>
      </c>
      <c r="P253" s="30">
        <v>12.914000000000005</v>
      </c>
      <c r="Q253" s="30">
        <f t="shared" ref="Q253:Q269" si="33">ROUND((P252+P253)/2,2)</f>
        <v>13.2</v>
      </c>
      <c r="R253" s="30">
        <f t="shared" ref="R253:R269" si="34">O253-O252</f>
        <v>1</v>
      </c>
      <c r="S253" s="30">
        <f t="shared" ref="S253:S269" si="35">ROUND(Q253*R253,2)</f>
        <v>13.2</v>
      </c>
    </row>
    <row r="254" spans="1:19" ht="12.9" customHeight="1" x14ac:dyDescent="0.3">
      <c r="A254" s="30">
        <v>2</v>
      </c>
      <c r="B254" s="30">
        <v>12.914000000000005</v>
      </c>
      <c r="C254" s="29"/>
      <c r="O254" s="30">
        <v>3</v>
      </c>
      <c r="P254" s="30">
        <v>12.224000000000006</v>
      </c>
      <c r="Q254" s="30">
        <f t="shared" si="33"/>
        <v>12.57</v>
      </c>
      <c r="R254" s="30">
        <f t="shared" si="34"/>
        <v>1</v>
      </c>
      <c r="S254" s="30">
        <f t="shared" si="35"/>
        <v>12.57</v>
      </c>
    </row>
    <row r="255" spans="1:19" ht="12.9" customHeight="1" x14ac:dyDescent="0.3">
      <c r="A255" s="30">
        <v>3</v>
      </c>
      <c r="B255" s="30">
        <v>12.224000000000006</v>
      </c>
      <c r="C255" s="29"/>
      <c r="O255" s="30">
        <v>4</v>
      </c>
      <c r="P255" s="30">
        <v>11.614000000000004</v>
      </c>
      <c r="Q255" s="30">
        <f t="shared" si="33"/>
        <v>11.92</v>
      </c>
      <c r="R255" s="30">
        <f t="shared" si="34"/>
        <v>1</v>
      </c>
      <c r="S255" s="30">
        <f t="shared" si="35"/>
        <v>11.92</v>
      </c>
    </row>
    <row r="256" spans="1:19" ht="12.9" customHeight="1" x14ac:dyDescent="0.3">
      <c r="A256" s="30">
        <v>4</v>
      </c>
      <c r="B256" s="30">
        <v>11.614000000000004</v>
      </c>
      <c r="C256" s="29"/>
      <c r="O256" s="30">
        <v>5</v>
      </c>
      <c r="P256" s="30">
        <v>11.234000000000005</v>
      </c>
      <c r="Q256" s="30">
        <f t="shared" si="33"/>
        <v>11.42</v>
      </c>
      <c r="R256" s="30">
        <f t="shared" si="34"/>
        <v>1</v>
      </c>
      <c r="S256" s="30">
        <f t="shared" si="35"/>
        <v>11.42</v>
      </c>
    </row>
    <row r="257" spans="1:19" ht="12.9" customHeight="1" x14ac:dyDescent="0.3">
      <c r="A257" s="30">
        <v>5</v>
      </c>
      <c r="B257" s="30">
        <v>11.234000000000005</v>
      </c>
      <c r="C257" s="29"/>
      <c r="O257" s="30">
        <v>5.5</v>
      </c>
      <c r="P257" s="30">
        <v>11.150000000000006</v>
      </c>
      <c r="Q257" s="30">
        <f t="shared" si="33"/>
        <v>11.19</v>
      </c>
      <c r="R257" s="30">
        <f t="shared" si="34"/>
        <v>0.5</v>
      </c>
      <c r="S257" s="30">
        <f t="shared" si="35"/>
        <v>5.6</v>
      </c>
    </row>
    <row r="258" spans="1:19" ht="12.9" customHeight="1" x14ac:dyDescent="0.3">
      <c r="A258" s="30">
        <v>5.5</v>
      </c>
      <c r="B258" s="30">
        <v>11.150000000000006</v>
      </c>
      <c r="C258" s="29"/>
      <c r="O258" s="30">
        <v>6</v>
      </c>
      <c r="P258" s="30">
        <v>10.730000000000006</v>
      </c>
      <c r="Q258" s="30">
        <f t="shared" si="33"/>
        <v>10.94</v>
      </c>
      <c r="R258" s="30">
        <f t="shared" si="34"/>
        <v>0.5</v>
      </c>
      <c r="S258" s="30">
        <f t="shared" si="35"/>
        <v>5.47</v>
      </c>
    </row>
    <row r="259" spans="1:19" ht="12.9" customHeight="1" x14ac:dyDescent="0.3">
      <c r="A259" s="30">
        <v>6</v>
      </c>
      <c r="B259" s="30">
        <v>10.730000000000006</v>
      </c>
      <c r="C259" s="29"/>
      <c r="O259" s="30">
        <v>7</v>
      </c>
      <c r="P259" s="30">
        <v>10.680000000000005</v>
      </c>
      <c r="Q259" s="30">
        <f t="shared" si="33"/>
        <v>10.71</v>
      </c>
      <c r="R259" s="30">
        <f t="shared" si="34"/>
        <v>1</v>
      </c>
      <c r="S259" s="30">
        <f t="shared" si="35"/>
        <v>10.71</v>
      </c>
    </row>
    <row r="260" spans="1:19" ht="12.9" customHeight="1" x14ac:dyDescent="0.3">
      <c r="A260" s="30">
        <v>7</v>
      </c>
      <c r="B260" s="30">
        <v>10.680000000000005</v>
      </c>
      <c r="C260" s="29"/>
      <c r="O260" s="30">
        <f>ROUND(O259+(P259-P260)*1.5,2)</f>
        <v>9.52</v>
      </c>
      <c r="P260" s="30">
        <v>9</v>
      </c>
      <c r="Q260" s="30">
        <f t="shared" si="33"/>
        <v>9.84</v>
      </c>
      <c r="R260" s="30">
        <f t="shared" si="34"/>
        <v>2.5199999999999996</v>
      </c>
      <c r="S260" s="30">
        <f t="shared" si="35"/>
        <v>24.8</v>
      </c>
    </row>
    <row r="261" spans="1:19" ht="12.9" customHeight="1" x14ac:dyDescent="0.3">
      <c r="A261" s="30">
        <v>8</v>
      </c>
      <c r="B261" s="30">
        <v>10.680000000000005</v>
      </c>
      <c r="C261" s="29"/>
      <c r="O261" s="30">
        <f>O260+10</f>
        <v>19.52</v>
      </c>
      <c r="P261" s="30">
        <v>9</v>
      </c>
      <c r="Q261" s="30">
        <f t="shared" si="33"/>
        <v>9</v>
      </c>
      <c r="R261" s="30">
        <f t="shared" si="34"/>
        <v>10</v>
      </c>
      <c r="S261" s="30">
        <f t="shared" si="35"/>
        <v>90</v>
      </c>
    </row>
    <row r="262" spans="1:19" ht="12.9" customHeight="1" x14ac:dyDescent="0.3">
      <c r="A262" s="30">
        <v>9</v>
      </c>
      <c r="B262" s="30">
        <v>10.730000000000006</v>
      </c>
      <c r="C262" s="29"/>
      <c r="O262" s="30">
        <f>ROUND(O261+(P262-P261)*1.5,2)</f>
        <v>21.62</v>
      </c>
      <c r="P262" s="30">
        <v>10.4</v>
      </c>
      <c r="Q262" s="30">
        <f t="shared" si="33"/>
        <v>9.6999999999999993</v>
      </c>
      <c r="R262" s="30">
        <f t="shared" si="34"/>
        <v>2.1000000000000014</v>
      </c>
      <c r="S262" s="30">
        <f t="shared" si="35"/>
        <v>20.37</v>
      </c>
    </row>
    <row r="263" spans="1:19" ht="12.9" customHeight="1" x14ac:dyDescent="0.3">
      <c r="A263" s="30">
        <v>11</v>
      </c>
      <c r="B263" s="30">
        <v>10.730000000000006</v>
      </c>
      <c r="C263" s="29"/>
      <c r="O263" s="30">
        <v>22</v>
      </c>
      <c r="P263" s="30">
        <v>10.710000000000006</v>
      </c>
      <c r="Q263" s="30">
        <f t="shared" si="33"/>
        <v>10.56</v>
      </c>
      <c r="R263" s="30">
        <f t="shared" si="34"/>
        <v>0.37999999999999901</v>
      </c>
      <c r="S263" s="30">
        <f t="shared" si="35"/>
        <v>4.01</v>
      </c>
    </row>
    <row r="264" spans="1:19" ht="12.9" customHeight="1" x14ac:dyDescent="0.3">
      <c r="A264" s="30">
        <v>13</v>
      </c>
      <c r="B264" s="30">
        <v>10.650000000000006</v>
      </c>
      <c r="C264" s="29"/>
      <c r="O264" s="30">
        <v>23</v>
      </c>
      <c r="P264" s="30">
        <v>10.690000000000005</v>
      </c>
      <c r="Q264" s="30">
        <f t="shared" si="33"/>
        <v>10.7</v>
      </c>
      <c r="R264" s="30">
        <f t="shared" si="34"/>
        <v>1</v>
      </c>
      <c r="S264" s="30">
        <f t="shared" si="35"/>
        <v>10.7</v>
      </c>
    </row>
    <row r="265" spans="1:19" ht="12.9" customHeight="1" x14ac:dyDescent="0.3">
      <c r="A265" s="30">
        <v>15</v>
      </c>
      <c r="B265" s="30">
        <v>10.660000000000005</v>
      </c>
      <c r="C265" s="29" t="s">
        <v>134</v>
      </c>
      <c r="O265" s="30">
        <v>24</v>
      </c>
      <c r="P265" s="30">
        <v>11.150000000000006</v>
      </c>
      <c r="Q265" s="30">
        <f t="shared" si="33"/>
        <v>10.92</v>
      </c>
      <c r="R265" s="30">
        <f t="shared" si="34"/>
        <v>1</v>
      </c>
      <c r="S265" s="30">
        <f t="shared" si="35"/>
        <v>10.92</v>
      </c>
    </row>
    <row r="266" spans="1:19" ht="12.9" customHeight="1" x14ac:dyDescent="0.3">
      <c r="A266" s="30">
        <v>17</v>
      </c>
      <c r="B266" s="30">
        <v>10.690000000000005</v>
      </c>
      <c r="C266" s="29"/>
      <c r="O266" s="30">
        <v>25</v>
      </c>
      <c r="P266" s="30">
        <v>11.484000000000005</v>
      </c>
      <c r="Q266" s="30">
        <f t="shared" si="33"/>
        <v>11.32</v>
      </c>
      <c r="R266" s="30">
        <f t="shared" si="34"/>
        <v>1</v>
      </c>
      <c r="S266" s="30">
        <f t="shared" si="35"/>
        <v>11.32</v>
      </c>
    </row>
    <row r="267" spans="1:19" ht="12.9" customHeight="1" x14ac:dyDescent="0.3">
      <c r="A267" s="30">
        <v>19</v>
      </c>
      <c r="B267" s="30">
        <v>10.730000000000006</v>
      </c>
      <c r="C267" s="29"/>
      <c r="O267" s="30">
        <v>26</v>
      </c>
      <c r="P267" s="30">
        <v>12.064000000000005</v>
      </c>
      <c r="Q267" s="30">
        <f t="shared" si="33"/>
        <v>11.77</v>
      </c>
      <c r="R267" s="30">
        <f t="shared" si="34"/>
        <v>1</v>
      </c>
      <c r="S267" s="30">
        <f t="shared" si="35"/>
        <v>11.77</v>
      </c>
    </row>
    <row r="268" spans="1:19" ht="12.9" customHeight="1" x14ac:dyDescent="0.3">
      <c r="A268" s="30">
        <v>21</v>
      </c>
      <c r="B268" s="30">
        <v>10.710000000000006</v>
      </c>
      <c r="C268" s="29"/>
      <c r="O268" s="30">
        <v>27</v>
      </c>
      <c r="P268" s="30">
        <v>12.034000000000006</v>
      </c>
      <c r="Q268" s="30">
        <f t="shared" si="33"/>
        <v>12.05</v>
      </c>
      <c r="R268" s="30">
        <f t="shared" si="34"/>
        <v>1</v>
      </c>
      <c r="S268" s="30">
        <f t="shared" si="35"/>
        <v>12.05</v>
      </c>
    </row>
    <row r="269" spans="1:19" ht="12.9" customHeight="1" x14ac:dyDescent="0.3">
      <c r="A269" s="30">
        <v>22</v>
      </c>
      <c r="B269" s="30">
        <v>10.710000000000006</v>
      </c>
      <c r="C269" s="29"/>
      <c r="O269" s="30">
        <v>30</v>
      </c>
      <c r="P269" s="30">
        <v>12.034000000000006</v>
      </c>
      <c r="Q269" s="30">
        <f t="shared" si="33"/>
        <v>12.03</v>
      </c>
      <c r="R269" s="30">
        <f t="shared" si="34"/>
        <v>3</v>
      </c>
      <c r="S269" s="30">
        <f t="shared" si="35"/>
        <v>36.090000000000003</v>
      </c>
    </row>
    <row r="270" spans="1:19" ht="12.9" customHeight="1" x14ac:dyDescent="0.3">
      <c r="A270" s="30">
        <v>23</v>
      </c>
      <c r="B270" s="30">
        <v>10.690000000000005</v>
      </c>
      <c r="C270" s="29"/>
      <c r="O270" s="31"/>
      <c r="P270" s="32"/>
      <c r="Q270" s="32" t="s">
        <v>106</v>
      </c>
      <c r="R270" s="30">
        <f>SUM(R246:R269)</f>
        <v>30</v>
      </c>
      <c r="S270" s="33">
        <f>SUM(S246:S269)</f>
        <v>316.38</v>
      </c>
    </row>
    <row r="271" spans="1:19" ht="12.9" customHeight="1" x14ac:dyDescent="0.3">
      <c r="A271" s="30">
        <v>24</v>
      </c>
      <c r="B271" s="30">
        <v>11.150000000000006</v>
      </c>
      <c r="C271" s="29"/>
    </row>
    <row r="272" spans="1:19" ht="12.9" customHeight="1" x14ac:dyDescent="0.3">
      <c r="A272" s="30">
        <v>25</v>
      </c>
      <c r="B272" s="30">
        <v>11.484000000000005</v>
      </c>
      <c r="C272" s="29"/>
      <c r="I272" s="19"/>
    </row>
    <row r="273" spans="1:19" ht="12.9" customHeight="1" x14ac:dyDescent="0.3">
      <c r="A273" s="30">
        <v>26</v>
      </c>
      <c r="B273" s="30">
        <v>12.064000000000005</v>
      </c>
      <c r="C273" s="29" t="s">
        <v>135</v>
      </c>
    </row>
    <row r="274" spans="1:19" ht="12.9" customHeight="1" x14ac:dyDescent="0.3">
      <c r="A274" s="30">
        <v>27</v>
      </c>
      <c r="B274" s="30">
        <v>12.034000000000006</v>
      </c>
      <c r="C274" s="29"/>
    </row>
    <row r="275" spans="1:19" ht="12.9" customHeight="1" x14ac:dyDescent="0.3">
      <c r="A275" s="30">
        <v>30</v>
      </c>
      <c r="B275" s="30">
        <v>12.034000000000006</v>
      </c>
      <c r="C275" s="29"/>
    </row>
    <row r="279" spans="1:19" ht="12.9" customHeight="1" x14ac:dyDescent="0.3">
      <c r="A279" s="34" t="s">
        <v>115</v>
      </c>
      <c r="B279" s="30"/>
      <c r="C279" s="29"/>
      <c r="O279" s="30" t="s">
        <v>100</v>
      </c>
      <c r="P279" s="30" t="s">
        <v>101</v>
      </c>
      <c r="Q279" s="30" t="s">
        <v>102</v>
      </c>
      <c r="R279" s="30" t="s">
        <v>103</v>
      </c>
      <c r="S279" s="30" t="s">
        <v>104</v>
      </c>
    </row>
    <row r="280" spans="1:19" ht="12.9" customHeight="1" x14ac:dyDescent="0.3">
      <c r="A280" s="30" t="s">
        <v>100</v>
      </c>
      <c r="B280" s="30" t="s">
        <v>101</v>
      </c>
      <c r="C280" s="29" t="s">
        <v>105</v>
      </c>
      <c r="O280" s="30">
        <v>0</v>
      </c>
      <c r="P280" s="30">
        <v>13.390000000000004</v>
      </c>
      <c r="Q280" s="30"/>
      <c r="R280" s="30"/>
      <c r="S280" s="30"/>
    </row>
    <row r="281" spans="1:19" ht="12.9" customHeight="1" x14ac:dyDescent="0.3">
      <c r="A281" s="30">
        <v>0</v>
      </c>
      <c r="B281" s="30">
        <v>13.390000000000004</v>
      </c>
      <c r="C281" s="29" t="s">
        <v>136</v>
      </c>
      <c r="O281" s="30">
        <v>1</v>
      </c>
      <c r="P281" s="30">
        <v>12.840000000000003</v>
      </c>
      <c r="Q281" s="30">
        <f>ROUND((P280+P281)/2,2)</f>
        <v>13.12</v>
      </c>
      <c r="R281" s="30">
        <f>O281-O280</f>
        <v>1</v>
      </c>
      <c r="S281" s="30">
        <f>ROUND(Q281*R281,2)</f>
        <v>13.12</v>
      </c>
    </row>
    <row r="282" spans="1:19" ht="12.9" customHeight="1" x14ac:dyDescent="0.3">
      <c r="A282" s="30">
        <v>1</v>
      </c>
      <c r="B282" s="30">
        <v>12.840000000000003</v>
      </c>
      <c r="C282" s="29"/>
      <c r="O282" s="30">
        <v>2</v>
      </c>
      <c r="P282" s="30">
        <v>12.240000000000004</v>
      </c>
      <c r="Q282" s="30">
        <f t="shared" ref="Q282:Q288" si="36">ROUND((P281+P282)/2,2)</f>
        <v>12.54</v>
      </c>
      <c r="R282" s="30">
        <f t="shared" ref="R282:R288" si="37">O282-O281</f>
        <v>1</v>
      </c>
      <c r="S282" s="30">
        <f t="shared" ref="S282:S288" si="38">ROUND(Q282*R282,2)</f>
        <v>12.54</v>
      </c>
    </row>
    <row r="283" spans="1:19" ht="12.9" customHeight="1" x14ac:dyDescent="0.3">
      <c r="A283" s="30">
        <v>2</v>
      </c>
      <c r="B283" s="30">
        <v>12.240000000000004</v>
      </c>
      <c r="C283" s="29"/>
      <c r="O283" s="30">
        <v>3</v>
      </c>
      <c r="P283" s="30">
        <v>11.560000000000004</v>
      </c>
      <c r="Q283" s="30">
        <f t="shared" si="36"/>
        <v>11.9</v>
      </c>
      <c r="R283" s="30">
        <f t="shared" si="37"/>
        <v>1</v>
      </c>
      <c r="S283" s="30">
        <f t="shared" si="38"/>
        <v>11.9</v>
      </c>
    </row>
    <row r="284" spans="1:19" ht="12.9" customHeight="1" x14ac:dyDescent="0.3">
      <c r="A284" s="30">
        <v>3</v>
      </c>
      <c r="B284" s="30">
        <v>11.560000000000004</v>
      </c>
      <c r="C284" s="29"/>
      <c r="O284" s="30">
        <v>4</v>
      </c>
      <c r="P284" s="30">
        <v>11.180000000000003</v>
      </c>
      <c r="Q284" s="30">
        <f t="shared" si="36"/>
        <v>11.37</v>
      </c>
      <c r="R284" s="30">
        <f t="shared" si="37"/>
        <v>1</v>
      </c>
      <c r="S284" s="30">
        <f t="shared" si="38"/>
        <v>11.37</v>
      </c>
    </row>
    <row r="285" spans="1:19" ht="12.9" customHeight="1" x14ac:dyDescent="0.3">
      <c r="A285" s="30">
        <v>4</v>
      </c>
      <c r="B285" s="30">
        <v>11.180000000000003</v>
      </c>
      <c r="C285" s="29"/>
      <c r="O285" s="30">
        <v>5</v>
      </c>
      <c r="P285" s="30">
        <v>10.850000000000003</v>
      </c>
      <c r="Q285" s="30">
        <f t="shared" si="36"/>
        <v>11.02</v>
      </c>
      <c r="R285" s="30">
        <f t="shared" si="37"/>
        <v>1</v>
      </c>
      <c r="S285" s="30">
        <f t="shared" si="38"/>
        <v>11.02</v>
      </c>
    </row>
    <row r="286" spans="1:19" ht="12.9" customHeight="1" x14ac:dyDescent="0.3">
      <c r="A286" s="30">
        <v>5</v>
      </c>
      <c r="B286" s="30">
        <v>10.850000000000003</v>
      </c>
      <c r="C286" s="29"/>
      <c r="O286" s="30">
        <v>6</v>
      </c>
      <c r="P286" s="30">
        <v>10.820000000000004</v>
      </c>
      <c r="Q286" s="30">
        <f t="shared" si="36"/>
        <v>10.84</v>
      </c>
      <c r="R286" s="30">
        <f t="shared" si="37"/>
        <v>1</v>
      </c>
      <c r="S286" s="30">
        <f t="shared" si="38"/>
        <v>10.84</v>
      </c>
    </row>
    <row r="287" spans="1:19" ht="12.9" customHeight="1" x14ac:dyDescent="0.3">
      <c r="A287" s="30">
        <v>6</v>
      </c>
      <c r="B287" s="30">
        <v>10.820000000000004</v>
      </c>
      <c r="C287" s="29"/>
      <c r="O287" s="30">
        <v>7</v>
      </c>
      <c r="P287" s="30">
        <v>10.830000000000004</v>
      </c>
      <c r="Q287" s="30">
        <f t="shared" si="36"/>
        <v>10.83</v>
      </c>
      <c r="R287" s="30">
        <f t="shared" si="37"/>
        <v>1</v>
      </c>
      <c r="S287" s="30">
        <f t="shared" si="38"/>
        <v>10.83</v>
      </c>
    </row>
    <row r="288" spans="1:19" ht="12.9" customHeight="1" x14ac:dyDescent="0.3">
      <c r="A288" s="30">
        <v>7</v>
      </c>
      <c r="B288" s="30">
        <v>10.830000000000004</v>
      </c>
      <c r="C288" s="29"/>
      <c r="O288" s="30">
        <v>9</v>
      </c>
      <c r="P288" s="30">
        <v>10.820000000000004</v>
      </c>
      <c r="Q288" s="30">
        <f t="shared" si="36"/>
        <v>10.83</v>
      </c>
      <c r="R288" s="30">
        <f t="shared" si="37"/>
        <v>2</v>
      </c>
      <c r="S288" s="30">
        <f t="shared" si="38"/>
        <v>21.66</v>
      </c>
    </row>
    <row r="289" spans="1:19" ht="12.9" customHeight="1" x14ac:dyDescent="0.3">
      <c r="A289" s="30">
        <v>9</v>
      </c>
      <c r="B289" s="30">
        <v>10.820000000000004</v>
      </c>
      <c r="C289" s="29"/>
      <c r="O289" s="30">
        <v>10</v>
      </c>
      <c r="P289" s="30">
        <v>10.82</v>
      </c>
      <c r="Q289" s="30">
        <f>ROUND((P288+P289)/2,2)</f>
        <v>10.82</v>
      </c>
      <c r="R289" s="30">
        <f>O289-O288</f>
        <v>1</v>
      </c>
      <c r="S289" s="30">
        <f>ROUND(Q289*R289,2)</f>
        <v>10.82</v>
      </c>
    </row>
    <row r="290" spans="1:19" ht="12.9" customHeight="1" x14ac:dyDescent="0.3">
      <c r="A290" s="30">
        <v>11</v>
      </c>
      <c r="B290" s="30">
        <v>10.810000000000004</v>
      </c>
      <c r="C290" s="29"/>
      <c r="O290" s="30">
        <f>ROUND(O289+(P289-P290)*1.5,2)</f>
        <v>12.73</v>
      </c>
      <c r="P290" s="30">
        <v>9</v>
      </c>
      <c r="Q290" s="30">
        <f>ROUND((P289+P290)/2,2)</f>
        <v>9.91</v>
      </c>
      <c r="R290" s="30">
        <f>O290-O289</f>
        <v>2.7300000000000004</v>
      </c>
      <c r="S290" s="30">
        <f>ROUND(Q290*R290,2)</f>
        <v>27.05</v>
      </c>
    </row>
    <row r="291" spans="1:19" ht="12.9" customHeight="1" x14ac:dyDescent="0.3">
      <c r="A291" s="30">
        <v>13</v>
      </c>
      <c r="B291" s="30">
        <v>10.820000000000004</v>
      </c>
      <c r="C291" s="29"/>
      <c r="O291" s="30">
        <f>O290+10</f>
        <v>22.73</v>
      </c>
      <c r="P291" s="30">
        <v>9</v>
      </c>
      <c r="Q291" s="30">
        <f>ROUND((P290+P291)/2,2)</f>
        <v>9</v>
      </c>
      <c r="R291" s="30">
        <f>O291-O290</f>
        <v>10</v>
      </c>
      <c r="S291" s="30">
        <f>ROUND(Q291*R291,2)</f>
        <v>90</v>
      </c>
    </row>
    <row r="292" spans="1:19" ht="12.9" customHeight="1" x14ac:dyDescent="0.3">
      <c r="A292" s="30">
        <v>15</v>
      </c>
      <c r="B292" s="30">
        <v>10.840000000000003</v>
      </c>
      <c r="C292" s="29" t="s">
        <v>134</v>
      </c>
      <c r="O292" s="30">
        <f>ROUND(O291+(P292-P291)*1.5,2)</f>
        <v>25.4</v>
      </c>
      <c r="P292" s="30">
        <v>10.78</v>
      </c>
      <c r="Q292" s="30">
        <f>ROUND((P291+P292)/2,2)</f>
        <v>9.89</v>
      </c>
      <c r="R292" s="30">
        <f>O292-O291</f>
        <v>2.6699999999999982</v>
      </c>
      <c r="S292" s="30">
        <f>ROUND(Q292*R292,2)</f>
        <v>26.41</v>
      </c>
    </row>
    <row r="293" spans="1:19" ht="12.9" customHeight="1" x14ac:dyDescent="0.3">
      <c r="A293" s="30">
        <v>17</v>
      </c>
      <c r="B293" s="30">
        <v>10.820000000000004</v>
      </c>
      <c r="C293" s="29"/>
      <c r="O293" s="30">
        <v>26</v>
      </c>
      <c r="P293" s="30">
        <v>10.780000000000003</v>
      </c>
      <c r="Q293" s="30">
        <f t="shared" ref="Q293:Q302" si="39">ROUND((P292+P293)/2,2)</f>
        <v>10.78</v>
      </c>
      <c r="R293" s="30">
        <f t="shared" ref="R293:R302" si="40">O293-O292</f>
        <v>0.60000000000000142</v>
      </c>
      <c r="S293" s="30">
        <f t="shared" ref="S293:S302" si="41">ROUND(Q293*R293,2)</f>
        <v>6.47</v>
      </c>
    </row>
    <row r="294" spans="1:19" ht="12.9" customHeight="1" x14ac:dyDescent="0.3">
      <c r="A294" s="30">
        <v>19</v>
      </c>
      <c r="B294" s="30">
        <v>10.830000000000004</v>
      </c>
      <c r="C294" s="29"/>
      <c r="O294" s="30">
        <v>27</v>
      </c>
      <c r="P294" s="30">
        <v>10.770000000000003</v>
      </c>
      <c r="Q294" s="30">
        <f t="shared" si="39"/>
        <v>10.78</v>
      </c>
      <c r="R294" s="30">
        <f t="shared" si="40"/>
        <v>1</v>
      </c>
      <c r="S294" s="30">
        <f t="shared" si="41"/>
        <v>10.78</v>
      </c>
    </row>
    <row r="295" spans="1:19" ht="12.9" customHeight="1" x14ac:dyDescent="0.3">
      <c r="A295" s="30">
        <v>21</v>
      </c>
      <c r="B295" s="30">
        <v>10.810000000000004</v>
      </c>
      <c r="C295" s="29"/>
      <c r="O295" s="30">
        <v>28</v>
      </c>
      <c r="P295" s="30">
        <v>10.830000000000004</v>
      </c>
      <c r="Q295" s="30">
        <f t="shared" si="39"/>
        <v>10.8</v>
      </c>
      <c r="R295" s="30">
        <f t="shared" si="40"/>
        <v>1</v>
      </c>
      <c r="S295" s="30">
        <f t="shared" si="41"/>
        <v>10.8</v>
      </c>
    </row>
    <row r="296" spans="1:19" ht="12.9" customHeight="1" x14ac:dyDescent="0.3">
      <c r="A296" s="30">
        <v>23</v>
      </c>
      <c r="B296" s="30">
        <v>10.790000000000003</v>
      </c>
      <c r="C296" s="29"/>
      <c r="O296" s="30">
        <v>29</v>
      </c>
      <c r="P296" s="30">
        <v>10.890000000000004</v>
      </c>
      <c r="Q296" s="30">
        <f t="shared" si="39"/>
        <v>10.86</v>
      </c>
      <c r="R296" s="30">
        <f t="shared" si="40"/>
        <v>1</v>
      </c>
      <c r="S296" s="30">
        <f t="shared" si="41"/>
        <v>10.86</v>
      </c>
    </row>
    <row r="297" spans="1:19" ht="12.9" customHeight="1" x14ac:dyDescent="0.3">
      <c r="A297" s="30">
        <v>25</v>
      </c>
      <c r="B297" s="30">
        <v>10.780000000000003</v>
      </c>
      <c r="C297" s="29"/>
      <c r="O297" s="30">
        <v>30</v>
      </c>
      <c r="P297" s="30">
        <v>11.180000000000003</v>
      </c>
      <c r="Q297" s="30">
        <f t="shared" si="39"/>
        <v>11.04</v>
      </c>
      <c r="R297" s="30">
        <f t="shared" si="40"/>
        <v>1</v>
      </c>
      <c r="S297" s="30">
        <f t="shared" si="41"/>
        <v>11.04</v>
      </c>
    </row>
    <row r="298" spans="1:19" ht="12.9" customHeight="1" x14ac:dyDescent="0.3">
      <c r="A298" s="30">
        <v>26</v>
      </c>
      <c r="B298" s="30">
        <v>10.780000000000003</v>
      </c>
      <c r="C298" s="29"/>
      <c r="I298" s="19"/>
      <c r="O298" s="30">
        <v>31</v>
      </c>
      <c r="P298" s="30">
        <v>11.560000000000004</v>
      </c>
      <c r="Q298" s="30">
        <f t="shared" si="39"/>
        <v>11.37</v>
      </c>
      <c r="R298" s="30">
        <f t="shared" si="40"/>
        <v>1</v>
      </c>
      <c r="S298" s="30">
        <f t="shared" si="41"/>
        <v>11.37</v>
      </c>
    </row>
    <row r="299" spans="1:19" ht="12.9" customHeight="1" x14ac:dyDescent="0.3">
      <c r="A299" s="30">
        <v>27</v>
      </c>
      <c r="B299" s="30">
        <v>10.770000000000003</v>
      </c>
      <c r="C299" s="29"/>
      <c r="O299" s="30">
        <v>32</v>
      </c>
      <c r="P299" s="30">
        <v>11.970000000000004</v>
      </c>
      <c r="Q299" s="30">
        <f t="shared" si="39"/>
        <v>11.77</v>
      </c>
      <c r="R299" s="30">
        <f t="shared" si="40"/>
        <v>1</v>
      </c>
      <c r="S299" s="30">
        <f t="shared" si="41"/>
        <v>11.77</v>
      </c>
    </row>
    <row r="300" spans="1:19" ht="12.9" customHeight="1" x14ac:dyDescent="0.3">
      <c r="A300" s="30">
        <v>28</v>
      </c>
      <c r="B300" s="30">
        <v>10.830000000000004</v>
      </c>
      <c r="C300" s="29"/>
      <c r="O300" s="30">
        <v>33</v>
      </c>
      <c r="P300" s="30">
        <v>12.270000000000005</v>
      </c>
      <c r="Q300" s="30">
        <f t="shared" si="39"/>
        <v>12.12</v>
      </c>
      <c r="R300" s="30">
        <f t="shared" si="40"/>
        <v>1</v>
      </c>
      <c r="S300" s="30">
        <f t="shared" si="41"/>
        <v>12.12</v>
      </c>
    </row>
    <row r="301" spans="1:19" ht="12.9" customHeight="1" x14ac:dyDescent="0.3">
      <c r="A301" s="30">
        <v>29</v>
      </c>
      <c r="B301" s="30">
        <v>10.890000000000004</v>
      </c>
      <c r="C301" s="29"/>
      <c r="O301" s="30">
        <v>35</v>
      </c>
      <c r="P301" s="30">
        <v>12.330000000000005</v>
      </c>
      <c r="Q301" s="30">
        <f t="shared" si="39"/>
        <v>12.3</v>
      </c>
      <c r="R301" s="30">
        <f t="shared" si="40"/>
        <v>2</v>
      </c>
      <c r="S301" s="30">
        <f t="shared" si="41"/>
        <v>24.6</v>
      </c>
    </row>
    <row r="302" spans="1:19" ht="12.9" customHeight="1" x14ac:dyDescent="0.3">
      <c r="A302" s="30">
        <v>30</v>
      </c>
      <c r="B302" s="30">
        <v>11.180000000000003</v>
      </c>
      <c r="C302" s="29"/>
      <c r="O302" s="30">
        <v>37</v>
      </c>
      <c r="P302" s="30">
        <v>12.380000000000004</v>
      </c>
      <c r="Q302" s="30">
        <f t="shared" si="39"/>
        <v>12.36</v>
      </c>
      <c r="R302" s="30">
        <f t="shared" si="40"/>
        <v>2</v>
      </c>
      <c r="S302" s="30">
        <f t="shared" si="41"/>
        <v>24.72</v>
      </c>
    </row>
    <row r="303" spans="1:19" ht="12.9" customHeight="1" x14ac:dyDescent="0.3">
      <c r="A303" s="30">
        <v>31</v>
      </c>
      <c r="B303" s="30">
        <v>11.560000000000004</v>
      </c>
      <c r="C303" s="29"/>
      <c r="O303" s="31"/>
      <c r="P303" s="32"/>
      <c r="Q303" s="32" t="s">
        <v>106</v>
      </c>
      <c r="R303" s="30">
        <f>SUM(R281:R302)</f>
        <v>37</v>
      </c>
      <c r="S303" s="33">
        <f>SUM(S281:S302)</f>
        <v>392.09000000000003</v>
      </c>
    </row>
    <row r="304" spans="1:19" ht="12.9" customHeight="1" x14ac:dyDescent="0.3">
      <c r="A304" s="30">
        <v>32</v>
      </c>
      <c r="B304" s="30">
        <v>11.970000000000004</v>
      </c>
      <c r="C304" s="29" t="s">
        <v>135</v>
      </c>
    </row>
    <row r="305" spans="1:19" ht="12.9" customHeight="1" x14ac:dyDescent="0.3">
      <c r="A305" s="30">
        <v>33</v>
      </c>
      <c r="B305" s="30">
        <v>12.270000000000005</v>
      </c>
      <c r="C305" s="29"/>
    </row>
    <row r="306" spans="1:19" ht="12.9" customHeight="1" x14ac:dyDescent="0.3">
      <c r="A306" s="30">
        <v>35</v>
      </c>
      <c r="B306" s="30">
        <v>12.330000000000005</v>
      </c>
      <c r="C306" s="29"/>
    </row>
    <row r="307" spans="1:19" ht="12.9" customHeight="1" x14ac:dyDescent="0.3">
      <c r="A307" s="30">
        <v>37</v>
      </c>
      <c r="B307" s="30">
        <v>12.380000000000004</v>
      </c>
      <c r="C307" s="29"/>
    </row>
    <row r="312" spans="1:19" ht="12.9" customHeight="1" x14ac:dyDescent="0.3">
      <c r="O312" s="30" t="s">
        <v>100</v>
      </c>
      <c r="P312" s="30" t="s">
        <v>101</v>
      </c>
      <c r="Q312" s="28" t="s">
        <v>102</v>
      </c>
      <c r="R312" s="28" t="s">
        <v>103</v>
      </c>
      <c r="S312" s="28" t="s">
        <v>104</v>
      </c>
    </row>
    <row r="313" spans="1:19" ht="12.9" customHeight="1" x14ac:dyDescent="0.3">
      <c r="A313" s="34" t="s">
        <v>116</v>
      </c>
      <c r="B313" s="30"/>
      <c r="C313" s="29"/>
      <c r="O313" s="30">
        <v>0</v>
      </c>
      <c r="P313" s="30">
        <v>13.290000000000004</v>
      </c>
      <c r="Q313" s="30"/>
      <c r="R313" s="30"/>
      <c r="S313" s="30"/>
    </row>
    <row r="314" spans="1:19" ht="12.9" customHeight="1" x14ac:dyDescent="0.3">
      <c r="A314" s="30" t="s">
        <v>100</v>
      </c>
      <c r="B314" s="30" t="s">
        <v>101</v>
      </c>
      <c r="C314" s="29" t="s">
        <v>105</v>
      </c>
      <c r="O314" s="30">
        <v>1</v>
      </c>
      <c r="P314" s="30">
        <v>13.220000000000004</v>
      </c>
      <c r="Q314" s="30">
        <f>ROUND((P313+P314)/2,2)</f>
        <v>13.26</v>
      </c>
      <c r="R314" s="30">
        <f>O314-O313</f>
        <v>1</v>
      </c>
      <c r="S314" s="30">
        <f>ROUND(Q314*R314,2)</f>
        <v>13.26</v>
      </c>
    </row>
    <row r="315" spans="1:19" ht="12.9" customHeight="1" x14ac:dyDescent="0.3">
      <c r="A315" s="30">
        <v>0</v>
      </c>
      <c r="B315" s="30">
        <v>13.290000000000004</v>
      </c>
      <c r="C315" s="29" t="s">
        <v>136</v>
      </c>
      <c r="O315" s="30">
        <v>2</v>
      </c>
      <c r="P315" s="30">
        <v>12.680000000000005</v>
      </c>
      <c r="Q315" s="30">
        <f t="shared" ref="Q315:Q327" si="42">ROUND((P314+P315)/2,2)</f>
        <v>12.95</v>
      </c>
      <c r="R315" s="30">
        <f t="shared" ref="R315:R327" si="43">O315-O314</f>
        <v>1</v>
      </c>
      <c r="S315" s="30">
        <f t="shared" ref="S315:S327" si="44">ROUND(Q315*R315,2)</f>
        <v>12.95</v>
      </c>
    </row>
    <row r="316" spans="1:19" ht="12.9" customHeight="1" x14ac:dyDescent="0.3">
      <c r="A316" s="30">
        <v>1</v>
      </c>
      <c r="B316" s="30">
        <v>13.220000000000004</v>
      </c>
      <c r="C316" s="29"/>
      <c r="O316" s="30">
        <v>3</v>
      </c>
      <c r="P316" s="30">
        <v>12.090000000000003</v>
      </c>
      <c r="Q316" s="30">
        <f t="shared" si="42"/>
        <v>12.39</v>
      </c>
      <c r="R316" s="30">
        <f t="shared" si="43"/>
        <v>1</v>
      </c>
      <c r="S316" s="30">
        <f t="shared" si="44"/>
        <v>12.39</v>
      </c>
    </row>
    <row r="317" spans="1:19" ht="12.9" customHeight="1" x14ac:dyDescent="0.3">
      <c r="A317" s="30">
        <v>2</v>
      </c>
      <c r="B317" s="30">
        <v>12.680000000000005</v>
      </c>
      <c r="C317" s="29"/>
      <c r="O317" s="30">
        <v>4</v>
      </c>
      <c r="P317" s="30">
        <v>11.310000000000004</v>
      </c>
      <c r="Q317" s="30">
        <f t="shared" si="42"/>
        <v>11.7</v>
      </c>
      <c r="R317" s="30">
        <f t="shared" si="43"/>
        <v>1</v>
      </c>
      <c r="S317" s="30">
        <f t="shared" si="44"/>
        <v>11.7</v>
      </c>
    </row>
    <row r="318" spans="1:19" ht="12.9" customHeight="1" x14ac:dyDescent="0.3">
      <c r="A318" s="30">
        <v>3</v>
      </c>
      <c r="B318" s="30">
        <v>12.090000000000003</v>
      </c>
      <c r="C318" s="29"/>
      <c r="O318" s="30">
        <v>5</v>
      </c>
      <c r="P318" s="30">
        <v>11.03</v>
      </c>
      <c r="Q318" s="30">
        <f t="shared" si="42"/>
        <v>11.17</v>
      </c>
      <c r="R318" s="30">
        <f t="shared" si="43"/>
        <v>1</v>
      </c>
      <c r="S318" s="30">
        <f t="shared" si="44"/>
        <v>11.17</v>
      </c>
    </row>
    <row r="319" spans="1:19" ht="12.9" customHeight="1" x14ac:dyDescent="0.3">
      <c r="A319" s="30">
        <v>4</v>
      </c>
      <c r="B319" s="30">
        <v>11.310000000000004</v>
      </c>
      <c r="C319" s="29"/>
      <c r="O319" s="30">
        <v>5.5</v>
      </c>
      <c r="P319" s="30">
        <v>10.96</v>
      </c>
      <c r="Q319" s="30">
        <f t="shared" si="42"/>
        <v>11</v>
      </c>
      <c r="R319" s="30">
        <f t="shared" si="43"/>
        <v>0.5</v>
      </c>
      <c r="S319" s="30">
        <f t="shared" si="44"/>
        <v>5.5</v>
      </c>
    </row>
    <row r="320" spans="1:19" ht="12.9" customHeight="1" x14ac:dyDescent="0.3">
      <c r="A320" s="30">
        <v>5</v>
      </c>
      <c r="B320" s="30">
        <v>11.030000000000005</v>
      </c>
      <c r="C320" s="29"/>
      <c r="O320" s="30">
        <f>ROUND(O319+(P319-P320)*1.5,2)</f>
        <v>8.44</v>
      </c>
      <c r="P320" s="30">
        <v>9</v>
      </c>
      <c r="Q320" s="30">
        <f t="shared" si="42"/>
        <v>9.98</v>
      </c>
      <c r="R320" s="30">
        <f t="shared" si="43"/>
        <v>2.9399999999999995</v>
      </c>
      <c r="S320" s="30">
        <f t="shared" si="44"/>
        <v>29.34</v>
      </c>
    </row>
    <row r="321" spans="1:19" ht="12.9" customHeight="1" x14ac:dyDescent="0.3">
      <c r="A321" s="30">
        <v>6</v>
      </c>
      <c r="B321" s="30">
        <v>10.960000000000004</v>
      </c>
      <c r="C321" s="29"/>
      <c r="O321" s="30">
        <f>O320+10</f>
        <v>18.439999999999998</v>
      </c>
      <c r="P321" s="30">
        <v>9</v>
      </c>
      <c r="Q321" s="30">
        <f t="shared" si="42"/>
        <v>9</v>
      </c>
      <c r="R321" s="30">
        <f t="shared" si="43"/>
        <v>9.9999999999999982</v>
      </c>
      <c r="S321" s="30">
        <f t="shared" si="44"/>
        <v>90</v>
      </c>
    </row>
    <row r="322" spans="1:19" ht="12.9" customHeight="1" x14ac:dyDescent="0.3">
      <c r="A322" s="30">
        <v>7</v>
      </c>
      <c r="B322" s="30">
        <v>10.730000000000004</v>
      </c>
      <c r="C322" s="29"/>
      <c r="O322" s="30">
        <f>ROUND(O321+(P322-P321)*1.5,2)</f>
        <v>21.28</v>
      </c>
      <c r="P322" s="30">
        <v>10.89</v>
      </c>
      <c r="Q322" s="30">
        <f t="shared" si="42"/>
        <v>9.9499999999999993</v>
      </c>
      <c r="R322" s="30">
        <f t="shared" si="43"/>
        <v>2.8400000000000034</v>
      </c>
      <c r="S322" s="30">
        <f t="shared" si="44"/>
        <v>28.26</v>
      </c>
    </row>
    <row r="323" spans="1:19" ht="12.9" customHeight="1" x14ac:dyDescent="0.3">
      <c r="A323" s="30">
        <v>8</v>
      </c>
      <c r="B323" s="30">
        <v>10.920000000000003</v>
      </c>
      <c r="C323" s="29"/>
      <c r="O323" s="30">
        <v>22</v>
      </c>
      <c r="P323" s="30">
        <v>10.890000000000004</v>
      </c>
      <c r="Q323" s="30">
        <f t="shared" si="42"/>
        <v>10.89</v>
      </c>
      <c r="R323" s="30">
        <f t="shared" si="43"/>
        <v>0.71999999999999886</v>
      </c>
      <c r="S323" s="30">
        <f t="shared" si="44"/>
        <v>7.84</v>
      </c>
    </row>
    <row r="324" spans="1:19" ht="12.9" customHeight="1" x14ac:dyDescent="0.3">
      <c r="A324" s="30">
        <v>10</v>
      </c>
      <c r="B324" s="30">
        <v>10.960000000000004</v>
      </c>
      <c r="C324" s="29"/>
      <c r="O324" s="30">
        <v>23</v>
      </c>
      <c r="P324" s="30">
        <v>11.310000000000004</v>
      </c>
      <c r="Q324" s="30">
        <f t="shared" si="42"/>
        <v>11.1</v>
      </c>
      <c r="R324" s="30">
        <f t="shared" si="43"/>
        <v>1</v>
      </c>
      <c r="S324" s="30">
        <f t="shared" si="44"/>
        <v>11.1</v>
      </c>
    </row>
    <row r="325" spans="1:19" ht="12.9" customHeight="1" x14ac:dyDescent="0.3">
      <c r="A325" s="30">
        <v>12</v>
      </c>
      <c r="B325" s="30">
        <v>11.030000000000005</v>
      </c>
      <c r="C325" s="29"/>
      <c r="O325" s="30">
        <v>24</v>
      </c>
      <c r="P325" s="30">
        <v>12.320000000000004</v>
      </c>
      <c r="Q325" s="30">
        <f t="shared" si="42"/>
        <v>11.82</v>
      </c>
      <c r="R325" s="30">
        <f t="shared" si="43"/>
        <v>1</v>
      </c>
      <c r="S325" s="30">
        <f t="shared" si="44"/>
        <v>11.82</v>
      </c>
    </row>
    <row r="326" spans="1:19" ht="12.9" customHeight="1" x14ac:dyDescent="0.3">
      <c r="A326" s="30">
        <v>14</v>
      </c>
      <c r="B326" s="30">
        <v>10.900000000000004</v>
      </c>
      <c r="C326" s="29" t="s">
        <v>134</v>
      </c>
      <c r="O326" s="30">
        <v>25</v>
      </c>
      <c r="P326" s="30">
        <v>12.300000000000004</v>
      </c>
      <c r="Q326" s="30">
        <f t="shared" si="42"/>
        <v>12.31</v>
      </c>
      <c r="R326" s="30">
        <f t="shared" si="43"/>
        <v>1</v>
      </c>
      <c r="S326" s="30">
        <f t="shared" si="44"/>
        <v>12.31</v>
      </c>
    </row>
    <row r="327" spans="1:19" ht="12.9" customHeight="1" x14ac:dyDescent="0.3">
      <c r="A327" s="30">
        <v>16</v>
      </c>
      <c r="B327" s="30">
        <v>11.000000000000004</v>
      </c>
      <c r="C327" s="29"/>
      <c r="O327" s="30">
        <v>30</v>
      </c>
      <c r="P327" s="30">
        <v>12.300000000000004</v>
      </c>
      <c r="Q327" s="30">
        <f t="shared" si="42"/>
        <v>12.3</v>
      </c>
      <c r="R327" s="30">
        <f t="shared" si="43"/>
        <v>5</v>
      </c>
      <c r="S327" s="30">
        <f t="shared" si="44"/>
        <v>61.5</v>
      </c>
    </row>
    <row r="328" spans="1:19" ht="12.9" customHeight="1" x14ac:dyDescent="0.3">
      <c r="A328" s="30">
        <v>18</v>
      </c>
      <c r="B328" s="30">
        <v>10.860000000000005</v>
      </c>
      <c r="C328" s="29"/>
      <c r="O328" s="31"/>
      <c r="P328" s="32"/>
      <c r="Q328" s="32" t="s">
        <v>106</v>
      </c>
      <c r="R328" s="30">
        <f>SUM(R314:R327)</f>
        <v>30</v>
      </c>
      <c r="S328" s="33">
        <f>SUM(S314:S327)</f>
        <v>319.14</v>
      </c>
    </row>
    <row r="329" spans="1:19" ht="12.9" customHeight="1" x14ac:dyDescent="0.3">
      <c r="A329" s="30">
        <v>20</v>
      </c>
      <c r="B329" s="30">
        <v>10.840000000000003</v>
      </c>
      <c r="C329" s="29"/>
    </row>
    <row r="330" spans="1:19" ht="12.9" customHeight="1" x14ac:dyDescent="0.3">
      <c r="A330" s="30">
        <v>21</v>
      </c>
      <c r="B330" s="30">
        <v>10.940000000000005</v>
      </c>
      <c r="C330" s="29"/>
      <c r="I330" s="19"/>
    </row>
    <row r="331" spans="1:19" ht="12.9" customHeight="1" x14ac:dyDescent="0.3">
      <c r="A331" s="30">
        <v>22</v>
      </c>
      <c r="B331" s="30">
        <v>10.890000000000004</v>
      </c>
      <c r="C331" s="29"/>
    </row>
    <row r="332" spans="1:19" ht="12.9" customHeight="1" x14ac:dyDescent="0.3">
      <c r="A332" s="30">
        <v>23</v>
      </c>
      <c r="B332" s="30">
        <v>11.310000000000004</v>
      </c>
      <c r="C332" s="29"/>
    </row>
    <row r="333" spans="1:19" ht="12.9" customHeight="1" x14ac:dyDescent="0.3">
      <c r="A333" s="30">
        <v>24</v>
      </c>
      <c r="B333" s="30">
        <v>12.320000000000004</v>
      </c>
      <c r="C333" s="29"/>
    </row>
    <row r="334" spans="1:19" ht="12.9" customHeight="1" x14ac:dyDescent="0.3">
      <c r="A334" s="30">
        <v>25</v>
      </c>
      <c r="B334" s="30">
        <v>12.300000000000004</v>
      </c>
      <c r="C334" s="29" t="s">
        <v>135</v>
      </c>
    </row>
    <row r="335" spans="1:19" ht="12.9" customHeight="1" x14ac:dyDescent="0.3">
      <c r="A335" s="30">
        <v>30</v>
      </c>
      <c r="B335" s="30">
        <v>12.300000000000004</v>
      </c>
      <c r="C335" s="29"/>
    </row>
    <row r="338" spans="1:19" ht="12.9" customHeight="1" x14ac:dyDescent="0.3">
      <c r="A338" s="34" t="s">
        <v>117</v>
      </c>
      <c r="B338" s="30"/>
      <c r="C338" s="29"/>
      <c r="O338" s="30" t="s">
        <v>100</v>
      </c>
      <c r="P338" s="30" t="s">
        <v>101</v>
      </c>
      <c r="Q338" s="28" t="s">
        <v>102</v>
      </c>
      <c r="R338" s="28" t="s">
        <v>103</v>
      </c>
      <c r="S338" s="28" t="s">
        <v>104</v>
      </c>
    </row>
    <row r="339" spans="1:19" ht="12.9" customHeight="1" x14ac:dyDescent="0.3">
      <c r="A339" s="30" t="s">
        <v>100</v>
      </c>
      <c r="B339" s="30" t="s">
        <v>101</v>
      </c>
      <c r="C339" s="29" t="s">
        <v>105</v>
      </c>
      <c r="O339" s="30">
        <v>0</v>
      </c>
      <c r="P339" s="30">
        <v>13.351000000000004</v>
      </c>
      <c r="Q339" s="30"/>
      <c r="R339" s="30"/>
      <c r="S339" s="30"/>
    </row>
    <row r="340" spans="1:19" ht="12.9" customHeight="1" x14ac:dyDescent="0.3">
      <c r="A340" s="30">
        <v>0</v>
      </c>
      <c r="B340" s="30">
        <v>13.351000000000004</v>
      </c>
      <c r="C340" s="29" t="s">
        <v>136</v>
      </c>
      <c r="O340" s="30">
        <v>1</v>
      </c>
      <c r="P340" s="30">
        <v>12.701000000000004</v>
      </c>
      <c r="Q340" s="30">
        <f>ROUND((P339+P340)/2,2)</f>
        <v>13.03</v>
      </c>
      <c r="R340" s="30">
        <f>O340-O339</f>
        <v>1</v>
      </c>
      <c r="S340" s="30">
        <f>ROUND(Q340*R340,2)</f>
        <v>13.03</v>
      </c>
    </row>
    <row r="341" spans="1:19" ht="12.9" customHeight="1" x14ac:dyDescent="0.3">
      <c r="A341" s="30">
        <v>1</v>
      </c>
      <c r="B341" s="30">
        <v>12.701000000000004</v>
      </c>
      <c r="C341" s="29"/>
      <c r="O341" s="30">
        <v>2</v>
      </c>
      <c r="P341" s="30">
        <v>12.101000000000004</v>
      </c>
      <c r="Q341" s="30">
        <f t="shared" ref="Q341:Q362" si="45">ROUND((P340+P341)/2,2)</f>
        <v>12.4</v>
      </c>
      <c r="R341" s="30">
        <f t="shared" ref="R341:R362" si="46">O341-O340</f>
        <v>1</v>
      </c>
      <c r="S341" s="30">
        <f t="shared" ref="S341:S362" si="47">ROUND(Q341*R341,2)</f>
        <v>12.4</v>
      </c>
    </row>
    <row r="342" spans="1:19" ht="12.9" customHeight="1" x14ac:dyDescent="0.3">
      <c r="A342" s="30">
        <v>2</v>
      </c>
      <c r="B342" s="30">
        <v>12.101000000000004</v>
      </c>
      <c r="C342" s="29"/>
      <c r="O342" s="30">
        <v>3</v>
      </c>
      <c r="P342" s="30">
        <v>11.651000000000003</v>
      </c>
      <c r="Q342" s="30">
        <f t="shared" si="45"/>
        <v>11.88</v>
      </c>
      <c r="R342" s="30">
        <f t="shared" si="46"/>
        <v>1</v>
      </c>
      <c r="S342" s="30">
        <f t="shared" si="47"/>
        <v>11.88</v>
      </c>
    </row>
    <row r="343" spans="1:19" ht="12.9" customHeight="1" x14ac:dyDescent="0.3">
      <c r="A343" s="30">
        <v>3</v>
      </c>
      <c r="B343" s="30">
        <v>11.651000000000003</v>
      </c>
      <c r="C343" s="29"/>
      <c r="O343" s="30">
        <v>4</v>
      </c>
      <c r="P343" s="30">
        <v>11.323000000000004</v>
      </c>
      <c r="Q343" s="30">
        <f t="shared" si="45"/>
        <v>11.49</v>
      </c>
      <c r="R343" s="30">
        <f t="shared" si="46"/>
        <v>1</v>
      </c>
      <c r="S343" s="30">
        <f t="shared" si="47"/>
        <v>11.49</v>
      </c>
    </row>
    <row r="344" spans="1:19" ht="12.9" customHeight="1" x14ac:dyDescent="0.3">
      <c r="A344" s="30">
        <v>4</v>
      </c>
      <c r="B344" s="30">
        <v>11.323000000000004</v>
      </c>
      <c r="C344" s="29"/>
      <c r="O344" s="30">
        <v>5</v>
      </c>
      <c r="P344" s="30">
        <v>11.053000000000004</v>
      </c>
      <c r="Q344" s="30">
        <f t="shared" si="45"/>
        <v>11.19</v>
      </c>
      <c r="R344" s="30">
        <f t="shared" si="46"/>
        <v>1</v>
      </c>
      <c r="S344" s="30">
        <f t="shared" si="47"/>
        <v>11.19</v>
      </c>
    </row>
    <row r="345" spans="1:19" ht="12.9" customHeight="1" x14ac:dyDescent="0.3">
      <c r="A345" s="30">
        <v>5</v>
      </c>
      <c r="B345" s="30">
        <v>11.053000000000004</v>
      </c>
      <c r="C345" s="29"/>
      <c r="O345" s="30">
        <v>6</v>
      </c>
      <c r="P345" s="30">
        <v>10.923000000000004</v>
      </c>
      <c r="Q345" s="30">
        <f t="shared" si="45"/>
        <v>10.99</v>
      </c>
      <c r="R345" s="30">
        <f t="shared" si="46"/>
        <v>1</v>
      </c>
      <c r="S345" s="30">
        <f t="shared" si="47"/>
        <v>10.99</v>
      </c>
    </row>
    <row r="346" spans="1:19" ht="12.9" customHeight="1" x14ac:dyDescent="0.3">
      <c r="A346" s="30">
        <v>6</v>
      </c>
      <c r="B346" s="30">
        <v>10.923000000000004</v>
      </c>
      <c r="C346" s="29"/>
      <c r="O346" s="30">
        <v>9</v>
      </c>
      <c r="P346" s="30">
        <v>10.893000000000004</v>
      </c>
      <c r="Q346" s="30">
        <f t="shared" si="45"/>
        <v>10.91</v>
      </c>
      <c r="R346" s="30">
        <f t="shared" si="46"/>
        <v>3</v>
      </c>
      <c r="S346" s="30">
        <f t="shared" si="47"/>
        <v>32.729999999999997</v>
      </c>
    </row>
    <row r="347" spans="1:19" ht="12.9" customHeight="1" x14ac:dyDescent="0.3">
      <c r="A347" s="30">
        <v>9</v>
      </c>
      <c r="B347" s="30">
        <v>10.893000000000004</v>
      </c>
      <c r="C347" s="29"/>
      <c r="O347" s="30">
        <v>12</v>
      </c>
      <c r="P347" s="30">
        <v>10.953000000000005</v>
      </c>
      <c r="Q347" s="30">
        <f t="shared" si="45"/>
        <v>10.92</v>
      </c>
      <c r="R347" s="30">
        <f t="shared" si="46"/>
        <v>3</v>
      </c>
      <c r="S347" s="30">
        <f t="shared" si="47"/>
        <v>32.76</v>
      </c>
    </row>
    <row r="348" spans="1:19" ht="12.9" customHeight="1" x14ac:dyDescent="0.3">
      <c r="A348" s="30">
        <v>12</v>
      </c>
      <c r="B348" s="30">
        <v>10.953000000000005</v>
      </c>
      <c r="C348" s="29"/>
      <c r="O348" s="30">
        <f>ROUND(O347+(P347-P348)*1.5,2)</f>
        <v>14.93</v>
      </c>
      <c r="P348" s="30">
        <v>9</v>
      </c>
      <c r="Q348" s="30">
        <f t="shared" si="45"/>
        <v>9.98</v>
      </c>
      <c r="R348" s="30">
        <f t="shared" si="46"/>
        <v>2.9299999999999997</v>
      </c>
      <c r="S348" s="30">
        <f t="shared" si="47"/>
        <v>29.24</v>
      </c>
    </row>
    <row r="349" spans="1:19" ht="12.9" customHeight="1" x14ac:dyDescent="0.3">
      <c r="A349" s="30">
        <v>15</v>
      </c>
      <c r="B349" s="30">
        <v>10.983000000000004</v>
      </c>
      <c r="C349" s="29" t="s">
        <v>134</v>
      </c>
      <c r="O349" s="30">
        <f>O348+10</f>
        <v>24.93</v>
      </c>
      <c r="P349" s="30">
        <v>9</v>
      </c>
      <c r="Q349" s="30">
        <f t="shared" si="45"/>
        <v>9</v>
      </c>
      <c r="R349" s="30">
        <f t="shared" si="46"/>
        <v>10</v>
      </c>
      <c r="S349" s="30">
        <f t="shared" si="47"/>
        <v>90</v>
      </c>
    </row>
    <row r="350" spans="1:19" ht="12.9" customHeight="1" x14ac:dyDescent="0.3">
      <c r="A350" s="30">
        <v>18</v>
      </c>
      <c r="B350" s="30">
        <v>11.063000000000004</v>
      </c>
      <c r="C350" s="29"/>
      <c r="O350" s="30">
        <f>ROUND(O349+(P350-P349)*1.5,2)</f>
        <v>27.93</v>
      </c>
      <c r="P350" s="30">
        <v>11</v>
      </c>
      <c r="Q350" s="30">
        <f t="shared" si="45"/>
        <v>10</v>
      </c>
      <c r="R350" s="30">
        <f t="shared" si="46"/>
        <v>3</v>
      </c>
      <c r="S350" s="30">
        <f t="shared" si="47"/>
        <v>30</v>
      </c>
    </row>
    <row r="351" spans="1:19" ht="12.9" customHeight="1" x14ac:dyDescent="0.3">
      <c r="A351" s="30">
        <v>21</v>
      </c>
      <c r="B351" s="30">
        <v>11.083000000000004</v>
      </c>
      <c r="C351" s="29"/>
      <c r="O351" s="30">
        <v>29</v>
      </c>
      <c r="P351" s="30">
        <v>11.003000000000004</v>
      </c>
      <c r="Q351" s="30">
        <f t="shared" si="45"/>
        <v>11</v>
      </c>
      <c r="R351" s="30">
        <f t="shared" si="46"/>
        <v>1.0700000000000003</v>
      </c>
      <c r="S351" s="30">
        <f t="shared" si="47"/>
        <v>11.77</v>
      </c>
    </row>
    <row r="352" spans="1:19" ht="12.9" customHeight="1" x14ac:dyDescent="0.3">
      <c r="A352" s="30">
        <v>23</v>
      </c>
      <c r="B352" s="30">
        <v>11.013000000000003</v>
      </c>
      <c r="C352" s="29"/>
      <c r="O352" s="30">
        <v>31</v>
      </c>
      <c r="P352" s="30">
        <v>11.033000000000005</v>
      </c>
      <c r="Q352" s="30">
        <f t="shared" si="45"/>
        <v>11.02</v>
      </c>
      <c r="R352" s="30">
        <f t="shared" si="46"/>
        <v>2</v>
      </c>
      <c r="S352" s="30">
        <f t="shared" si="47"/>
        <v>22.04</v>
      </c>
    </row>
    <row r="353" spans="1:19" ht="12.9" customHeight="1" x14ac:dyDescent="0.3">
      <c r="A353" s="30">
        <v>25</v>
      </c>
      <c r="B353" s="30">
        <v>10.933000000000003</v>
      </c>
      <c r="C353" s="29"/>
      <c r="O353" s="30">
        <v>32</v>
      </c>
      <c r="P353" s="30">
        <v>11.013000000000003</v>
      </c>
      <c r="Q353" s="30">
        <f t="shared" si="45"/>
        <v>11.02</v>
      </c>
      <c r="R353" s="30">
        <f t="shared" si="46"/>
        <v>1</v>
      </c>
      <c r="S353" s="30">
        <f t="shared" si="47"/>
        <v>11.02</v>
      </c>
    </row>
    <row r="354" spans="1:19" ht="12.9" customHeight="1" x14ac:dyDescent="0.3">
      <c r="A354" s="30">
        <v>27</v>
      </c>
      <c r="B354" s="30">
        <v>10.963000000000005</v>
      </c>
      <c r="C354" s="29"/>
      <c r="O354" s="30">
        <v>33</v>
      </c>
      <c r="P354" s="30">
        <v>10.993000000000004</v>
      </c>
      <c r="Q354" s="30">
        <f t="shared" si="45"/>
        <v>11</v>
      </c>
      <c r="R354" s="30">
        <f t="shared" si="46"/>
        <v>1</v>
      </c>
      <c r="S354" s="30">
        <f t="shared" si="47"/>
        <v>11</v>
      </c>
    </row>
    <row r="355" spans="1:19" ht="12.9" customHeight="1" x14ac:dyDescent="0.3">
      <c r="A355" s="30">
        <v>29</v>
      </c>
      <c r="B355" s="30">
        <v>11.003000000000004</v>
      </c>
      <c r="C355" s="29"/>
      <c r="O355" s="30">
        <v>34</v>
      </c>
      <c r="P355" s="30">
        <v>11.043000000000005</v>
      </c>
      <c r="Q355" s="30">
        <f t="shared" si="45"/>
        <v>11.02</v>
      </c>
      <c r="R355" s="30">
        <f t="shared" si="46"/>
        <v>1</v>
      </c>
      <c r="S355" s="30">
        <f t="shared" si="47"/>
        <v>11.02</v>
      </c>
    </row>
    <row r="356" spans="1:19" ht="12.9" customHeight="1" x14ac:dyDescent="0.3">
      <c r="A356" s="30">
        <v>31</v>
      </c>
      <c r="B356" s="30">
        <v>11.033000000000005</v>
      </c>
      <c r="C356" s="29"/>
      <c r="I356" s="19"/>
      <c r="O356" s="30">
        <v>35</v>
      </c>
      <c r="P356" s="30">
        <v>11.323000000000004</v>
      </c>
      <c r="Q356" s="30">
        <f t="shared" si="45"/>
        <v>11.18</v>
      </c>
      <c r="R356" s="30">
        <f t="shared" si="46"/>
        <v>1</v>
      </c>
      <c r="S356" s="30">
        <f t="shared" si="47"/>
        <v>11.18</v>
      </c>
    </row>
    <row r="357" spans="1:19" ht="12.9" customHeight="1" x14ac:dyDescent="0.3">
      <c r="A357" s="30">
        <v>32</v>
      </c>
      <c r="B357" s="30">
        <v>11.013000000000003</v>
      </c>
      <c r="C357" s="29"/>
      <c r="O357" s="30">
        <v>36</v>
      </c>
      <c r="P357" s="30">
        <v>11.441000000000004</v>
      </c>
      <c r="Q357" s="30">
        <f t="shared" si="45"/>
        <v>11.38</v>
      </c>
      <c r="R357" s="30">
        <f t="shared" si="46"/>
        <v>1</v>
      </c>
      <c r="S357" s="30">
        <f t="shared" si="47"/>
        <v>11.38</v>
      </c>
    </row>
    <row r="358" spans="1:19" ht="12.9" customHeight="1" x14ac:dyDescent="0.3">
      <c r="A358" s="30">
        <v>33</v>
      </c>
      <c r="B358" s="30">
        <v>10.993000000000004</v>
      </c>
      <c r="C358" s="29"/>
      <c r="O358" s="30">
        <v>37</v>
      </c>
      <c r="P358" s="30">
        <v>11.301000000000004</v>
      </c>
      <c r="Q358" s="30">
        <f t="shared" si="45"/>
        <v>11.37</v>
      </c>
      <c r="R358" s="30">
        <f t="shared" si="46"/>
        <v>1</v>
      </c>
      <c r="S358" s="30">
        <f t="shared" si="47"/>
        <v>11.37</v>
      </c>
    </row>
    <row r="359" spans="1:19" ht="12.9" customHeight="1" x14ac:dyDescent="0.3">
      <c r="A359" s="30">
        <v>34</v>
      </c>
      <c r="B359" s="30">
        <v>11.043000000000005</v>
      </c>
      <c r="C359" s="29"/>
      <c r="O359" s="30">
        <v>38</v>
      </c>
      <c r="P359" s="30">
        <v>11.711000000000004</v>
      </c>
      <c r="Q359" s="30">
        <f t="shared" si="45"/>
        <v>11.51</v>
      </c>
      <c r="R359" s="30">
        <f t="shared" si="46"/>
        <v>1</v>
      </c>
      <c r="S359" s="30">
        <f t="shared" si="47"/>
        <v>11.51</v>
      </c>
    </row>
    <row r="360" spans="1:19" ht="12.9" customHeight="1" x14ac:dyDescent="0.3">
      <c r="A360" s="30">
        <v>35</v>
      </c>
      <c r="B360" s="30">
        <v>11.323000000000004</v>
      </c>
      <c r="C360" s="29"/>
      <c r="O360" s="30">
        <v>39</v>
      </c>
      <c r="P360" s="30">
        <v>12.151000000000003</v>
      </c>
      <c r="Q360" s="30">
        <f t="shared" si="45"/>
        <v>11.93</v>
      </c>
      <c r="R360" s="30">
        <f t="shared" si="46"/>
        <v>1</v>
      </c>
      <c r="S360" s="30">
        <f t="shared" si="47"/>
        <v>11.93</v>
      </c>
    </row>
    <row r="361" spans="1:19" ht="12.9" customHeight="1" x14ac:dyDescent="0.3">
      <c r="A361" s="30">
        <v>36</v>
      </c>
      <c r="B361" s="30">
        <v>11.441000000000004</v>
      </c>
      <c r="C361" s="29"/>
      <c r="O361" s="30">
        <v>40</v>
      </c>
      <c r="P361" s="30">
        <v>12.621000000000004</v>
      </c>
      <c r="Q361" s="30">
        <f t="shared" si="45"/>
        <v>12.39</v>
      </c>
      <c r="R361" s="30">
        <f t="shared" si="46"/>
        <v>1</v>
      </c>
      <c r="S361" s="30">
        <f t="shared" si="47"/>
        <v>12.39</v>
      </c>
    </row>
    <row r="362" spans="1:19" ht="12.9" customHeight="1" x14ac:dyDescent="0.3">
      <c r="A362" s="30">
        <v>37</v>
      </c>
      <c r="B362" s="30">
        <v>11.301000000000004</v>
      </c>
      <c r="C362" s="29"/>
      <c r="O362" s="30">
        <v>45</v>
      </c>
      <c r="P362" s="30">
        <v>12.681000000000004</v>
      </c>
      <c r="Q362" s="30">
        <f t="shared" si="45"/>
        <v>12.65</v>
      </c>
      <c r="R362" s="30">
        <f t="shared" si="46"/>
        <v>5</v>
      </c>
      <c r="S362" s="30">
        <f t="shared" si="47"/>
        <v>63.25</v>
      </c>
    </row>
    <row r="363" spans="1:19" ht="12.9" customHeight="1" x14ac:dyDescent="0.3">
      <c r="A363" s="30">
        <v>38</v>
      </c>
      <c r="B363" s="30">
        <v>11.711000000000004</v>
      </c>
      <c r="C363" s="29"/>
      <c r="O363" s="31"/>
      <c r="P363" s="32"/>
      <c r="Q363" s="32" t="s">
        <v>106</v>
      </c>
      <c r="R363" s="30">
        <f>SUM(R337:R362)</f>
        <v>45</v>
      </c>
      <c r="S363" s="30">
        <f>SUM(S340:S362)</f>
        <v>485.57</v>
      </c>
    </row>
    <row r="364" spans="1:19" ht="12.9" customHeight="1" x14ac:dyDescent="0.3">
      <c r="A364" s="30">
        <v>39</v>
      </c>
      <c r="B364" s="30">
        <v>12.151000000000003</v>
      </c>
      <c r="C364" s="29" t="s">
        <v>135</v>
      </c>
    </row>
    <row r="365" spans="1:19" ht="12.9" customHeight="1" x14ac:dyDescent="0.3">
      <c r="A365" s="30">
        <v>40</v>
      </c>
      <c r="B365" s="30">
        <v>12.621000000000004</v>
      </c>
      <c r="C365" s="29"/>
    </row>
    <row r="366" spans="1:19" ht="12.9" customHeight="1" x14ac:dyDescent="0.3">
      <c r="A366" s="30">
        <v>45</v>
      </c>
      <c r="B366" s="30">
        <v>12.681000000000004</v>
      </c>
      <c r="C366" s="29"/>
    </row>
    <row r="374" spans="1:19" ht="16.5" customHeight="1" x14ac:dyDescent="0.3"/>
    <row r="375" spans="1:19" ht="12.9" customHeight="1" x14ac:dyDescent="0.3">
      <c r="O375" s="30" t="s">
        <v>100</v>
      </c>
      <c r="P375" s="30" t="s">
        <v>101</v>
      </c>
      <c r="Q375" s="28" t="s">
        <v>102</v>
      </c>
      <c r="R375" s="28" t="s">
        <v>103</v>
      </c>
      <c r="S375" s="28" t="s">
        <v>104</v>
      </c>
    </row>
    <row r="376" spans="1:19" ht="12.9" customHeight="1" x14ac:dyDescent="0.3">
      <c r="A376" s="34" t="s">
        <v>118</v>
      </c>
      <c r="B376" s="30"/>
      <c r="C376" s="29"/>
      <c r="O376" s="30">
        <v>0</v>
      </c>
      <c r="P376" s="30">
        <v>13.384000000000004</v>
      </c>
      <c r="Q376" s="30"/>
      <c r="R376" s="30"/>
      <c r="S376" s="30"/>
    </row>
    <row r="377" spans="1:19" ht="12.9" customHeight="1" x14ac:dyDescent="0.3">
      <c r="A377" s="30" t="s">
        <v>100</v>
      </c>
      <c r="B377" s="30" t="s">
        <v>101</v>
      </c>
      <c r="C377" s="29" t="s">
        <v>105</v>
      </c>
      <c r="O377" s="30">
        <v>1</v>
      </c>
      <c r="P377" s="30">
        <v>13.274000000000004</v>
      </c>
      <c r="Q377" s="30">
        <f>ROUND((P376+P377)/2,2)</f>
        <v>13.33</v>
      </c>
      <c r="R377" s="30">
        <f>O377-O376</f>
        <v>1</v>
      </c>
      <c r="S377" s="30">
        <f>ROUND(Q377*R377,2)</f>
        <v>13.33</v>
      </c>
    </row>
    <row r="378" spans="1:19" ht="12.9" customHeight="1" x14ac:dyDescent="0.3">
      <c r="A378" s="30">
        <v>0</v>
      </c>
      <c r="B378" s="30">
        <v>13.384000000000004</v>
      </c>
      <c r="C378" s="29" t="s">
        <v>136</v>
      </c>
      <c r="O378" s="30">
        <v>2</v>
      </c>
      <c r="P378" s="30">
        <v>12.674000000000003</v>
      </c>
      <c r="Q378" s="30">
        <f t="shared" ref="Q378:Q389" si="48">ROUND((P377+P378)/2,2)</f>
        <v>12.97</v>
      </c>
      <c r="R378" s="30">
        <f t="shared" ref="R378:R389" si="49">O378-O377</f>
        <v>1</v>
      </c>
      <c r="S378" s="30">
        <f t="shared" ref="S378:S389" si="50">ROUND(Q378*R378,2)</f>
        <v>12.97</v>
      </c>
    </row>
    <row r="379" spans="1:19" ht="12.9" customHeight="1" x14ac:dyDescent="0.3">
      <c r="A379" s="30">
        <v>1</v>
      </c>
      <c r="B379" s="30">
        <v>13.274000000000004</v>
      </c>
      <c r="C379" s="29"/>
      <c r="O379" s="30">
        <v>3</v>
      </c>
      <c r="P379" s="30">
        <v>11.834000000000003</v>
      </c>
      <c r="Q379" s="30">
        <f t="shared" si="48"/>
        <v>12.25</v>
      </c>
      <c r="R379" s="30">
        <f t="shared" si="49"/>
        <v>1</v>
      </c>
      <c r="S379" s="30">
        <f t="shared" si="50"/>
        <v>12.25</v>
      </c>
    </row>
    <row r="380" spans="1:19" ht="12.9" customHeight="1" x14ac:dyDescent="0.3">
      <c r="A380" s="30">
        <v>2</v>
      </c>
      <c r="B380" s="30">
        <v>12.674000000000003</v>
      </c>
      <c r="C380" s="29"/>
      <c r="O380" s="30">
        <v>4</v>
      </c>
      <c r="P380" s="30">
        <v>11.337000000000003</v>
      </c>
      <c r="Q380" s="30">
        <f t="shared" si="48"/>
        <v>11.59</v>
      </c>
      <c r="R380" s="30">
        <f t="shared" si="49"/>
        <v>1</v>
      </c>
      <c r="S380" s="30">
        <f t="shared" si="50"/>
        <v>11.59</v>
      </c>
    </row>
    <row r="381" spans="1:19" ht="12.9" customHeight="1" x14ac:dyDescent="0.3">
      <c r="A381" s="30">
        <v>3</v>
      </c>
      <c r="B381" s="30">
        <v>11.834000000000003</v>
      </c>
      <c r="C381" s="29"/>
      <c r="O381" s="30">
        <f>ROUND(O380+(P380-P381)*1.5,2)</f>
        <v>7.51</v>
      </c>
      <c r="P381" s="30">
        <v>9</v>
      </c>
      <c r="Q381" s="30">
        <f t="shared" si="48"/>
        <v>10.17</v>
      </c>
      <c r="R381" s="30">
        <f t="shared" si="49"/>
        <v>3.51</v>
      </c>
      <c r="S381" s="30">
        <f t="shared" si="50"/>
        <v>35.700000000000003</v>
      </c>
    </row>
    <row r="382" spans="1:19" ht="12.9" customHeight="1" x14ac:dyDescent="0.3">
      <c r="A382" s="30">
        <v>4</v>
      </c>
      <c r="B382" s="30">
        <v>11.337000000000003</v>
      </c>
      <c r="C382" s="29"/>
      <c r="O382" s="30">
        <f>O381+10</f>
        <v>17.509999999999998</v>
      </c>
      <c r="P382" s="30">
        <v>9</v>
      </c>
      <c r="Q382" s="30">
        <f t="shared" si="48"/>
        <v>9</v>
      </c>
      <c r="R382" s="30">
        <f t="shared" si="49"/>
        <v>9.9999999999999982</v>
      </c>
      <c r="S382" s="30">
        <f t="shared" si="50"/>
        <v>90</v>
      </c>
    </row>
    <row r="383" spans="1:19" ht="12.9" customHeight="1" x14ac:dyDescent="0.3">
      <c r="A383" s="30">
        <v>5</v>
      </c>
      <c r="B383" s="30">
        <v>11.047000000000004</v>
      </c>
      <c r="C383" s="29"/>
      <c r="O383" s="30">
        <f>ROUND(O382+(P383-P382)*1.5,2)</f>
        <v>20.239999999999998</v>
      </c>
      <c r="P383" s="30">
        <v>10.82</v>
      </c>
      <c r="Q383" s="30">
        <f t="shared" si="48"/>
        <v>9.91</v>
      </c>
      <c r="R383" s="30">
        <f t="shared" si="49"/>
        <v>2.7300000000000004</v>
      </c>
      <c r="S383" s="30">
        <f t="shared" si="50"/>
        <v>27.05</v>
      </c>
    </row>
    <row r="384" spans="1:19" ht="12.9" customHeight="1" x14ac:dyDescent="0.3">
      <c r="A384" s="30">
        <v>6</v>
      </c>
      <c r="B384" s="30">
        <v>10.857000000000003</v>
      </c>
      <c r="C384" s="29"/>
      <c r="O384" s="30">
        <v>21</v>
      </c>
      <c r="P384" s="30">
        <v>10.607000000000003</v>
      </c>
      <c r="Q384" s="30">
        <f t="shared" si="48"/>
        <v>10.71</v>
      </c>
      <c r="R384" s="30">
        <f t="shared" si="49"/>
        <v>0.76000000000000156</v>
      </c>
      <c r="S384" s="30">
        <f t="shared" si="50"/>
        <v>8.14</v>
      </c>
    </row>
    <row r="385" spans="1:19" ht="12.9" customHeight="1" x14ac:dyDescent="0.3">
      <c r="A385" s="30">
        <v>7</v>
      </c>
      <c r="B385" s="30">
        <v>10.797000000000004</v>
      </c>
      <c r="C385" s="29"/>
      <c r="O385" s="30">
        <v>22</v>
      </c>
      <c r="P385" s="30">
        <v>11.127000000000002</v>
      </c>
      <c r="Q385" s="30">
        <f t="shared" si="48"/>
        <v>10.87</v>
      </c>
      <c r="R385" s="30">
        <f t="shared" si="49"/>
        <v>1</v>
      </c>
      <c r="S385" s="30">
        <f t="shared" si="50"/>
        <v>10.87</v>
      </c>
    </row>
    <row r="386" spans="1:19" ht="12.9" customHeight="1" x14ac:dyDescent="0.3">
      <c r="A386" s="30">
        <v>8</v>
      </c>
      <c r="B386" s="30">
        <v>10.727000000000004</v>
      </c>
      <c r="C386" s="29"/>
      <c r="O386" s="30">
        <v>22.5</v>
      </c>
      <c r="P386" s="30">
        <v>11.336000000000004</v>
      </c>
      <c r="Q386" s="30">
        <f t="shared" si="48"/>
        <v>11.23</v>
      </c>
      <c r="R386" s="30">
        <f t="shared" si="49"/>
        <v>0.5</v>
      </c>
      <c r="S386" s="30">
        <f t="shared" si="50"/>
        <v>5.62</v>
      </c>
    </row>
    <row r="387" spans="1:19" ht="12.9" customHeight="1" x14ac:dyDescent="0.3">
      <c r="A387" s="30">
        <v>10</v>
      </c>
      <c r="B387" s="30">
        <v>10.757000000000003</v>
      </c>
      <c r="C387" s="29"/>
      <c r="O387" s="30">
        <v>23</v>
      </c>
      <c r="P387" s="30">
        <v>11.574000000000003</v>
      </c>
      <c r="Q387" s="30">
        <f t="shared" si="48"/>
        <v>11.46</v>
      </c>
      <c r="R387" s="30">
        <f t="shared" si="49"/>
        <v>0.5</v>
      </c>
      <c r="S387" s="30">
        <f t="shared" si="50"/>
        <v>5.73</v>
      </c>
    </row>
    <row r="388" spans="1:19" ht="12.9" customHeight="1" x14ac:dyDescent="0.3">
      <c r="A388" s="30">
        <v>12</v>
      </c>
      <c r="B388" s="30">
        <v>10.727000000000004</v>
      </c>
      <c r="C388" s="29" t="s">
        <v>134</v>
      </c>
      <c r="O388" s="30">
        <v>24</v>
      </c>
      <c r="P388" s="30">
        <v>12.054000000000004</v>
      </c>
      <c r="Q388" s="30">
        <f t="shared" si="48"/>
        <v>11.81</v>
      </c>
      <c r="R388" s="30">
        <f t="shared" si="49"/>
        <v>1</v>
      </c>
      <c r="S388" s="30">
        <f t="shared" si="50"/>
        <v>11.81</v>
      </c>
    </row>
    <row r="389" spans="1:19" ht="12.9" customHeight="1" x14ac:dyDescent="0.3">
      <c r="A389" s="30">
        <v>14</v>
      </c>
      <c r="B389" s="30">
        <v>10.737000000000004</v>
      </c>
      <c r="C389" s="29"/>
      <c r="O389" s="30">
        <v>25</v>
      </c>
      <c r="P389" s="30">
        <v>12.234000000000004</v>
      </c>
      <c r="Q389" s="30">
        <f t="shared" si="48"/>
        <v>12.14</v>
      </c>
      <c r="R389" s="30">
        <f t="shared" si="49"/>
        <v>1</v>
      </c>
      <c r="S389" s="30">
        <f t="shared" si="50"/>
        <v>12.14</v>
      </c>
    </row>
    <row r="390" spans="1:19" ht="12.9" customHeight="1" x14ac:dyDescent="0.3">
      <c r="A390" s="30">
        <v>16</v>
      </c>
      <c r="B390" s="30">
        <v>10.677000000000003</v>
      </c>
      <c r="C390" s="29"/>
      <c r="O390" s="31"/>
      <c r="P390" s="32"/>
      <c r="Q390" s="32" t="s">
        <v>106</v>
      </c>
      <c r="R390" s="30">
        <f>SUM(R377:R389)</f>
        <v>25</v>
      </c>
      <c r="S390" s="30">
        <f>SUM(S377:S389)</f>
        <v>257.20000000000005</v>
      </c>
    </row>
    <row r="391" spans="1:19" ht="12.9" customHeight="1" x14ac:dyDescent="0.3">
      <c r="A391" s="30">
        <v>18</v>
      </c>
      <c r="B391" s="30">
        <v>10.807000000000004</v>
      </c>
      <c r="C391" s="29"/>
    </row>
    <row r="392" spans="1:19" ht="12.9" customHeight="1" x14ac:dyDescent="0.3">
      <c r="A392" s="30">
        <v>20</v>
      </c>
      <c r="B392" s="30">
        <v>10.817000000000004</v>
      </c>
      <c r="C392" s="29"/>
      <c r="H392" s="19"/>
    </row>
    <row r="393" spans="1:19" ht="12.9" customHeight="1" x14ac:dyDescent="0.3">
      <c r="A393" s="30">
        <v>21</v>
      </c>
      <c r="B393" s="30">
        <v>10.607000000000003</v>
      </c>
      <c r="C393" s="29"/>
    </row>
    <row r="394" spans="1:19" ht="12.9" customHeight="1" x14ac:dyDescent="0.3">
      <c r="A394" s="30">
        <v>22</v>
      </c>
      <c r="B394" s="30">
        <v>11.127000000000002</v>
      </c>
      <c r="C394" s="29"/>
    </row>
    <row r="395" spans="1:19" ht="12.9" customHeight="1" x14ac:dyDescent="0.3">
      <c r="A395" s="30">
        <v>22.5</v>
      </c>
      <c r="B395" s="30">
        <v>11.336000000000004</v>
      </c>
      <c r="C395" s="29"/>
    </row>
    <row r="396" spans="1:19" ht="12.9" customHeight="1" x14ac:dyDescent="0.3">
      <c r="A396" s="30">
        <v>23</v>
      </c>
      <c r="B396" s="30">
        <v>11.574000000000003</v>
      </c>
      <c r="C396" s="29" t="s">
        <v>135</v>
      </c>
    </row>
    <row r="397" spans="1:19" ht="12.9" customHeight="1" x14ac:dyDescent="0.3">
      <c r="A397" s="30">
        <v>24</v>
      </c>
      <c r="B397" s="30">
        <v>12.054000000000004</v>
      </c>
      <c r="C397" s="29"/>
    </row>
    <row r="398" spans="1:19" ht="12.9" customHeight="1" x14ac:dyDescent="0.3">
      <c r="A398" s="30">
        <v>25</v>
      </c>
      <c r="B398" s="30">
        <v>12.234000000000004</v>
      </c>
      <c r="C398" s="29"/>
    </row>
    <row r="402" spans="1:19" ht="12.9" customHeight="1" x14ac:dyDescent="0.3">
      <c r="A402" s="34" t="s">
        <v>119</v>
      </c>
      <c r="B402" s="30"/>
      <c r="C402" s="29"/>
      <c r="O402" s="30" t="s">
        <v>100</v>
      </c>
      <c r="P402" s="30" t="s">
        <v>101</v>
      </c>
      <c r="Q402" s="28" t="s">
        <v>102</v>
      </c>
      <c r="R402" s="28" t="s">
        <v>103</v>
      </c>
      <c r="S402" s="28" t="s">
        <v>104</v>
      </c>
    </row>
    <row r="403" spans="1:19" ht="12.9" customHeight="1" x14ac:dyDescent="0.3">
      <c r="A403" s="30" t="s">
        <v>100</v>
      </c>
      <c r="B403" s="30" t="s">
        <v>101</v>
      </c>
      <c r="C403" s="29" t="s">
        <v>105</v>
      </c>
      <c r="O403" s="30">
        <v>0</v>
      </c>
      <c r="P403" s="30">
        <v>13.632000000000005</v>
      </c>
      <c r="Q403" s="30"/>
      <c r="R403" s="30"/>
      <c r="S403" s="30"/>
    </row>
    <row r="404" spans="1:19" ht="12.9" customHeight="1" x14ac:dyDescent="0.3">
      <c r="A404" s="30">
        <v>0</v>
      </c>
      <c r="B404" s="30">
        <v>13.632000000000005</v>
      </c>
      <c r="C404" s="29" t="s">
        <v>136</v>
      </c>
      <c r="O404" s="30">
        <v>1</v>
      </c>
      <c r="P404" s="30">
        <v>13.492000000000004</v>
      </c>
      <c r="Q404" s="30">
        <f>ROUND((P403+P404)/2,2)</f>
        <v>13.56</v>
      </c>
      <c r="R404" s="30">
        <f>O404-O403</f>
        <v>1</v>
      </c>
      <c r="S404" s="30">
        <f>ROUND(Q404*R404,2)</f>
        <v>13.56</v>
      </c>
    </row>
    <row r="405" spans="1:19" ht="12.9" customHeight="1" x14ac:dyDescent="0.3">
      <c r="A405" s="30">
        <v>1</v>
      </c>
      <c r="B405" s="30">
        <v>13.492000000000004</v>
      </c>
      <c r="C405" s="29"/>
      <c r="O405" s="30">
        <v>2</v>
      </c>
      <c r="P405" s="30">
        <v>13.052000000000005</v>
      </c>
      <c r="Q405" s="30">
        <f t="shared" ref="Q405:Q419" si="51">ROUND((P404+P405)/2,2)</f>
        <v>13.27</v>
      </c>
      <c r="R405" s="30">
        <f t="shared" ref="R405:R419" si="52">O405-O404</f>
        <v>1</v>
      </c>
      <c r="S405" s="30">
        <f t="shared" ref="S405:S419" si="53">ROUND(Q405*R405,2)</f>
        <v>13.27</v>
      </c>
    </row>
    <row r="406" spans="1:19" ht="12.9" customHeight="1" x14ac:dyDescent="0.3">
      <c r="A406" s="30">
        <v>2</v>
      </c>
      <c r="B406" s="30">
        <v>13.052000000000005</v>
      </c>
      <c r="C406" s="29"/>
      <c r="O406" s="30">
        <v>3</v>
      </c>
      <c r="P406" s="30">
        <v>12.042000000000005</v>
      </c>
      <c r="Q406" s="30">
        <f t="shared" si="51"/>
        <v>12.55</v>
      </c>
      <c r="R406" s="30">
        <f t="shared" si="52"/>
        <v>1</v>
      </c>
      <c r="S406" s="30">
        <f t="shared" si="53"/>
        <v>12.55</v>
      </c>
    </row>
    <row r="407" spans="1:19" ht="12.9" customHeight="1" x14ac:dyDescent="0.3">
      <c r="A407" s="30">
        <v>3</v>
      </c>
      <c r="B407" s="30">
        <v>12.042000000000005</v>
      </c>
      <c r="C407" s="29"/>
      <c r="O407" s="30">
        <v>4</v>
      </c>
      <c r="P407" s="30">
        <v>11.642000000000005</v>
      </c>
      <c r="Q407" s="30">
        <f t="shared" si="51"/>
        <v>11.84</v>
      </c>
      <c r="R407" s="30">
        <f t="shared" si="52"/>
        <v>1</v>
      </c>
      <c r="S407" s="30">
        <f t="shared" si="53"/>
        <v>11.84</v>
      </c>
    </row>
    <row r="408" spans="1:19" ht="12.9" customHeight="1" x14ac:dyDescent="0.3">
      <c r="A408" s="30">
        <v>4</v>
      </c>
      <c r="B408" s="30">
        <v>11.642000000000005</v>
      </c>
      <c r="C408" s="29"/>
      <c r="O408" s="30">
        <v>5</v>
      </c>
      <c r="P408" s="30">
        <v>11.334000000000003</v>
      </c>
      <c r="Q408" s="30">
        <f t="shared" si="51"/>
        <v>11.49</v>
      </c>
      <c r="R408" s="30">
        <f t="shared" si="52"/>
        <v>1</v>
      </c>
      <c r="S408" s="30">
        <f t="shared" si="53"/>
        <v>11.49</v>
      </c>
    </row>
    <row r="409" spans="1:19" ht="12.9" customHeight="1" x14ac:dyDescent="0.3">
      <c r="A409" s="30">
        <v>5</v>
      </c>
      <c r="B409" s="30">
        <v>11.334000000000003</v>
      </c>
      <c r="C409" s="29"/>
      <c r="O409" s="30">
        <v>6</v>
      </c>
      <c r="P409" s="30">
        <v>11.084000000000003</v>
      </c>
      <c r="Q409" s="30">
        <f t="shared" si="51"/>
        <v>11.21</v>
      </c>
      <c r="R409" s="30">
        <f t="shared" si="52"/>
        <v>1</v>
      </c>
      <c r="S409" s="30">
        <f t="shared" si="53"/>
        <v>11.21</v>
      </c>
    </row>
    <row r="410" spans="1:19" ht="12.9" customHeight="1" x14ac:dyDescent="0.3">
      <c r="A410" s="30">
        <v>6</v>
      </c>
      <c r="B410" s="30">
        <v>11.084000000000003</v>
      </c>
      <c r="C410" s="29"/>
      <c r="O410" s="30">
        <v>6.5</v>
      </c>
      <c r="P410" s="30">
        <v>11.084000000000003</v>
      </c>
      <c r="Q410" s="30">
        <f t="shared" si="51"/>
        <v>11.08</v>
      </c>
      <c r="R410" s="30">
        <f t="shared" si="52"/>
        <v>0.5</v>
      </c>
      <c r="S410" s="30">
        <f t="shared" si="53"/>
        <v>5.54</v>
      </c>
    </row>
    <row r="411" spans="1:19" ht="12.9" customHeight="1" x14ac:dyDescent="0.3">
      <c r="A411" s="30">
        <v>7</v>
      </c>
      <c r="B411" s="30">
        <v>11.034000000000002</v>
      </c>
      <c r="C411" s="29"/>
      <c r="O411" s="30">
        <f>ROUND(O410+(P410-P411)*1.5,2)</f>
        <v>9.6300000000000008</v>
      </c>
      <c r="P411" s="30">
        <v>9</v>
      </c>
      <c r="Q411" s="30">
        <f t="shared" si="51"/>
        <v>10.039999999999999</v>
      </c>
      <c r="R411" s="30">
        <f t="shared" si="52"/>
        <v>3.1300000000000008</v>
      </c>
      <c r="S411" s="30">
        <f t="shared" si="53"/>
        <v>31.43</v>
      </c>
    </row>
    <row r="412" spans="1:19" ht="12.9" customHeight="1" x14ac:dyDescent="0.3">
      <c r="A412" s="30">
        <v>8</v>
      </c>
      <c r="B412" s="30">
        <v>10.974000000000004</v>
      </c>
      <c r="C412" s="29"/>
      <c r="O412" s="30">
        <f>O411+10</f>
        <v>19.630000000000003</v>
      </c>
      <c r="P412" s="30">
        <v>9</v>
      </c>
      <c r="Q412" s="30">
        <f t="shared" si="51"/>
        <v>9</v>
      </c>
      <c r="R412" s="30">
        <f t="shared" si="52"/>
        <v>10.000000000000002</v>
      </c>
      <c r="S412" s="30">
        <f t="shared" si="53"/>
        <v>90</v>
      </c>
    </row>
    <row r="413" spans="1:19" ht="12.9" customHeight="1" x14ac:dyDescent="0.3">
      <c r="A413" s="30">
        <v>9</v>
      </c>
      <c r="B413" s="30">
        <v>10.944000000000003</v>
      </c>
      <c r="C413" s="29"/>
      <c r="O413" s="30">
        <f>ROUND(O412+(P413-P412)*1.5,2)</f>
        <v>22.72</v>
      </c>
      <c r="P413" s="30">
        <v>11.06</v>
      </c>
      <c r="Q413" s="30">
        <f t="shared" si="51"/>
        <v>10.029999999999999</v>
      </c>
      <c r="R413" s="30">
        <f t="shared" si="52"/>
        <v>3.0899999999999963</v>
      </c>
      <c r="S413" s="30">
        <f t="shared" si="53"/>
        <v>30.99</v>
      </c>
    </row>
    <row r="414" spans="1:19" ht="12.9" customHeight="1" x14ac:dyDescent="0.3">
      <c r="A414" s="30">
        <v>11</v>
      </c>
      <c r="B414" s="30">
        <v>10.964000000000004</v>
      </c>
      <c r="C414" s="29"/>
      <c r="O414" s="30">
        <v>23</v>
      </c>
      <c r="P414" s="30">
        <v>11.044000000000004</v>
      </c>
      <c r="Q414" s="30">
        <f t="shared" si="51"/>
        <v>11.05</v>
      </c>
      <c r="R414" s="30">
        <f t="shared" si="52"/>
        <v>0.28000000000000114</v>
      </c>
      <c r="S414" s="30">
        <f t="shared" si="53"/>
        <v>3.09</v>
      </c>
    </row>
    <row r="415" spans="1:19" ht="12.9" customHeight="1" x14ac:dyDescent="0.3">
      <c r="A415" s="30">
        <v>13</v>
      </c>
      <c r="B415" s="30">
        <v>10.944000000000003</v>
      </c>
      <c r="C415" s="29"/>
      <c r="O415" s="30">
        <v>24</v>
      </c>
      <c r="P415" s="30">
        <v>11.084000000000003</v>
      </c>
      <c r="Q415" s="30">
        <f t="shared" si="51"/>
        <v>11.06</v>
      </c>
      <c r="R415" s="30">
        <f t="shared" si="52"/>
        <v>1</v>
      </c>
      <c r="S415" s="30">
        <f t="shared" si="53"/>
        <v>11.06</v>
      </c>
    </row>
    <row r="416" spans="1:19" ht="12.9" customHeight="1" x14ac:dyDescent="0.3">
      <c r="A416" s="30">
        <v>15</v>
      </c>
      <c r="B416" s="30">
        <v>10.864000000000003</v>
      </c>
      <c r="C416" s="29" t="s">
        <v>134</v>
      </c>
      <c r="O416" s="30">
        <v>24.5</v>
      </c>
      <c r="P416" s="30">
        <v>11.334000000000003</v>
      </c>
      <c r="Q416" s="30">
        <f t="shared" si="51"/>
        <v>11.21</v>
      </c>
      <c r="R416" s="30">
        <f t="shared" si="52"/>
        <v>0.5</v>
      </c>
      <c r="S416" s="30">
        <f t="shared" si="53"/>
        <v>5.61</v>
      </c>
    </row>
    <row r="417" spans="1:19" ht="12.9" customHeight="1" x14ac:dyDescent="0.3">
      <c r="A417" s="30">
        <v>17</v>
      </c>
      <c r="B417" s="30">
        <v>10.794000000000004</v>
      </c>
      <c r="C417" s="29"/>
      <c r="H417" s="19"/>
      <c r="O417" s="30">
        <v>25</v>
      </c>
      <c r="P417" s="30">
        <v>11.572000000000005</v>
      </c>
      <c r="Q417" s="30">
        <f t="shared" si="51"/>
        <v>11.45</v>
      </c>
      <c r="R417" s="30">
        <f t="shared" si="52"/>
        <v>0.5</v>
      </c>
      <c r="S417" s="30">
        <f t="shared" si="53"/>
        <v>5.73</v>
      </c>
    </row>
    <row r="418" spans="1:19" ht="12.9" customHeight="1" x14ac:dyDescent="0.3">
      <c r="A418" s="30">
        <v>19</v>
      </c>
      <c r="B418" s="30">
        <v>11.104000000000003</v>
      </c>
      <c r="C418" s="29"/>
      <c r="O418" s="30">
        <v>26</v>
      </c>
      <c r="P418" s="30">
        <v>11.952000000000005</v>
      </c>
      <c r="Q418" s="30">
        <f t="shared" si="51"/>
        <v>11.76</v>
      </c>
      <c r="R418" s="30">
        <f t="shared" si="52"/>
        <v>1</v>
      </c>
      <c r="S418" s="30">
        <f t="shared" si="53"/>
        <v>11.76</v>
      </c>
    </row>
    <row r="419" spans="1:19" ht="12.9" customHeight="1" x14ac:dyDescent="0.3">
      <c r="A419" s="30">
        <v>21</v>
      </c>
      <c r="B419" s="30">
        <v>11.114000000000003</v>
      </c>
      <c r="C419" s="29"/>
      <c r="O419" s="30">
        <v>28</v>
      </c>
      <c r="P419" s="30">
        <v>12.522000000000004</v>
      </c>
      <c r="Q419" s="30">
        <f t="shared" si="51"/>
        <v>12.24</v>
      </c>
      <c r="R419" s="30">
        <f t="shared" si="52"/>
        <v>2</v>
      </c>
      <c r="S419" s="30">
        <f t="shared" si="53"/>
        <v>24.48</v>
      </c>
    </row>
    <row r="420" spans="1:19" ht="12.9" customHeight="1" x14ac:dyDescent="0.3">
      <c r="A420" s="30">
        <v>22</v>
      </c>
      <c r="B420" s="30">
        <v>11.064000000000004</v>
      </c>
      <c r="C420" s="29"/>
      <c r="O420" s="31"/>
      <c r="P420" s="32"/>
      <c r="Q420" s="32" t="s">
        <v>106</v>
      </c>
      <c r="R420" s="30">
        <f>SUM(R404:R419)</f>
        <v>28</v>
      </c>
      <c r="S420" s="30">
        <f>SUM(S404:S419)</f>
        <v>293.61000000000007</v>
      </c>
    </row>
    <row r="421" spans="1:19" ht="12.9" customHeight="1" x14ac:dyDescent="0.3">
      <c r="A421" s="30">
        <v>23</v>
      </c>
      <c r="B421" s="30">
        <v>11.044000000000004</v>
      </c>
      <c r="C421" s="29"/>
    </row>
    <row r="422" spans="1:19" ht="12.9" customHeight="1" x14ac:dyDescent="0.3">
      <c r="A422" s="30">
        <v>24</v>
      </c>
      <c r="B422" s="30">
        <v>11.084000000000003</v>
      </c>
      <c r="C422" s="29"/>
    </row>
    <row r="423" spans="1:19" ht="12.9" customHeight="1" x14ac:dyDescent="0.3">
      <c r="A423" s="30">
        <v>24.5</v>
      </c>
      <c r="B423" s="30">
        <v>11.334000000000003</v>
      </c>
      <c r="C423" s="29"/>
    </row>
    <row r="424" spans="1:19" ht="12.9" customHeight="1" x14ac:dyDescent="0.3">
      <c r="A424" s="30">
        <v>25</v>
      </c>
      <c r="B424" s="30">
        <v>11.572000000000005</v>
      </c>
      <c r="C424" s="29" t="s">
        <v>135</v>
      </c>
    </row>
    <row r="425" spans="1:19" ht="12.9" customHeight="1" x14ac:dyDescent="0.3">
      <c r="A425" s="30">
        <v>26</v>
      </c>
      <c r="B425" s="30">
        <v>11.952000000000005</v>
      </c>
      <c r="C425" s="29"/>
    </row>
    <row r="426" spans="1:19" ht="12.9" customHeight="1" x14ac:dyDescent="0.3">
      <c r="A426" s="30">
        <v>28</v>
      </c>
      <c r="B426" s="30">
        <v>12.522000000000004</v>
      </c>
      <c r="C426" s="29"/>
    </row>
    <row r="439" spans="1:19" ht="12.9" customHeight="1" x14ac:dyDescent="0.3">
      <c r="A439" s="34" t="s">
        <v>120</v>
      </c>
      <c r="B439" s="30"/>
      <c r="C439" s="29"/>
      <c r="O439" s="30" t="s">
        <v>100</v>
      </c>
      <c r="P439" s="30" t="s">
        <v>101</v>
      </c>
      <c r="Q439" s="28" t="s">
        <v>102</v>
      </c>
      <c r="R439" s="28" t="s">
        <v>103</v>
      </c>
      <c r="S439" s="28" t="s">
        <v>104</v>
      </c>
    </row>
    <row r="440" spans="1:19" ht="12.9" customHeight="1" x14ac:dyDescent="0.3">
      <c r="A440" s="30" t="s">
        <v>100</v>
      </c>
      <c r="B440" s="30" t="s">
        <v>101</v>
      </c>
      <c r="C440" s="29" t="s">
        <v>105</v>
      </c>
      <c r="O440" s="30">
        <v>0</v>
      </c>
      <c r="P440" s="30">
        <v>13.679000000000006</v>
      </c>
      <c r="Q440" s="30"/>
      <c r="R440" s="30"/>
      <c r="S440" s="30"/>
    </row>
    <row r="441" spans="1:19" ht="12.9" customHeight="1" x14ac:dyDescent="0.3">
      <c r="A441" s="30">
        <v>0</v>
      </c>
      <c r="B441" s="30">
        <v>13.679000000000006</v>
      </c>
      <c r="C441" s="29" t="s">
        <v>136</v>
      </c>
      <c r="O441" s="30">
        <v>1</v>
      </c>
      <c r="P441" s="30">
        <v>13.619000000000005</v>
      </c>
      <c r="Q441" s="30">
        <f>ROUND((P440+P441)/2,2)</f>
        <v>13.65</v>
      </c>
      <c r="R441" s="30">
        <f>O441-O440</f>
        <v>1</v>
      </c>
      <c r="S441" s="30">
        <f>ROUND(Q441*R441,2)</f>
        <v>13.65</v>
      </c>
    </row>
    <row r="442" spans="1:19" ht="12.9" customHeight="1" x14ac:dyDescent="0.3">
      <c r="A442" s="30">
        <v>1</v>
      </c>
      <c r="B442" s="30">
        <v>13.619000000000005</v>
      </c>
      <c r="C442" s="29"/>
      <c r="O442" s="30">
        <v>2</v>
      </c>
      <c r="P442" s="30">
        <v>12.929000000000006</v>
      </c>
      <c r="Q442" s="30">
        <f t="shared" ref="Q442:Q448" si="54">ROUND((P441+P442)/2,2)</f>
        <v>13.27</v>
      </c>
      <c r="R442" s="30">
        <f t="shared" ref="R442:R448" si="55">O442-O441</f>
        <v>1</v>
      </c>
      <c r="S442" s="30">
        <f t="shared" ref="S442:S448" si="56">ROUND(Q442*R442,2)</f>
        <v>13.27</v>
      </c>
    </row>
    <row r="443" spans="1:19" ht="12.9" customHeight="1" x14ac:dyDescent="0.3">
      <c r="A443" s="30">
        <v>2</v>
      </c>
      <c r="B443" s="30">
        <v>12.929000000000006</v>
      </c>
      <c r="C443" s="29"/>
      <c r="O443" s="30">
        <v>3</v>
      </c>
      <c r="P443" s="30">
        <v>12.299000000000005</v>
      </c>
      <c r="Q443" s="30">
        <f t="shared" si="54"/>
        <v>12.61</v>
      </c>
      <c r="R443" s="30">
        <f t="shared" si="55"/>
        <v>1</v>
      </c>
      <c r="S443" s="30">
        <f t="shared" si="56"/>
        <v>12.61</v>
      </c>
    </row>
    <row r="444" spans="1:19" ht="12.9" customHeight="1" x14ac:dyDescent="0.3">
      <c r="A444" s="30">
        <v>3</v>
      </c>
      <c r="B444" s="30">
        <v>12.299000000000005</v>
      </c>
      <c r="C444" s="29"/>
      <c r="O444" s="30">
        <v>3</v>
      </c>
      <c r="P444" s="30">
        <v>12.3</v>
      </c>
      <c r="Q444" s="30">
        <f t="shared" si="54"/>
        <v>12.3</v>
      </c>
      <c r="R444" s="30">
        <f t="shared" si="55"/>
        <v>0</v>
      </c>
      <c r="S444" s="30">
        <f t="shared" si="56"/>
        <v>0</v>
      </c>
    </row>
    <row r="445" spans="1:19" ht="12.9" customHeight="1" x14ac:dyDescent="0.3">
      <c r="A445" s="30">
        <v>4</v>
      </c>
      <c r="B445" s="30">
        <v>11.779000000000005</v>
      </c>
      <c r="C445" s="29"/>
      <c r="O445" s="30">
        <f>ROUND(O444+(P444-P445)*1.5,2)</f>
        <v>7.95</v>
      </c>
      <c r="P445" s="30">
        <v>9</v>
      </c>
      <c r="Q445" s="30">
        <f t="shared" si="54"/>
        <v>10.65</v>
      </c>
      <c r="R445" s="30">
        <f t="shared" si="55"/>
        <v>4.95</v>
      </c>
      <c r="S445" s="30">
        <f t="shared" si="56"/>
        <v>52.72</v>
      </c>
    </row>
    <row r="446" spans="1:19" ht="12.9" customHeight="1" x14ac:dyDescent="0.3">
      <c r="A446" s="30">
        <v>5</v>
      </c>
      <c r="B446" s="30">
        <v>11.428000000000004</v>
      </c>
      <c r="C446" s="29"/>
      <c r="O446" s="30">
        <f>O445+10</f>
        <v>17.95</v>
      </c>
      <c r="P446" s="30">
        <v>9</v>
      </c>
      <c r="Q446" s="30">
        <f t="shared" si="54"/>
        <v>9</v>
      </c>
      <c r="R446" s="30">
        <f t="shared" si="55"/>
        <v>10</v>
      </c>
      <c r="S446" s="30">
        <f t="shared" si="56"/>
        <v>90</v>
      </c>
    </row>
    <row r="447" spans="1:19" ht="12.9" customHeight="1" x14ac:dyDescent="0.3">
      <c r="A447" s="30">
        <v>6</v>
      </c>
      <c r="B447" s="30">
        <v>11.068000000000005</v>
      </c>
      <c r="C447" s="29"/>
      <c r="O447" s="30">
        <f>ROUND(O446+(P447-P446)*1.5,2)</f>
        <v>23.47</v>
      </c>
      <c r="P447" s="30">
        <v>12.68</v>
      </c>
      <c r="Q447" s="30">
        <f t="shared" si="54"/>
        <v>10.84</v>
      </c>
      <c r="R447" s="30">
        <f t="shared" si="55"/>
        <v>5.52</v>
      </c>
      <c r="S447" s="30">
        <f t="shared" si="56"/>
        <v>59.84</v>
      </c>
    </row>
    <row r="448" spans="1:19" ht="12.9" customHeight="1" x14ac:dyDescent="0.3">
      <c r="A448" s="30">
        <v>7</v>
      </c>
      <c r="B448" s="30">
        <v>10.928000000000004</v>
      </c>
      <c r="C448" s="29"/>
      <c r="O448" s="30">
        <v>24</v>
      </c>
      <c r="P448" s="30">
        <v>12.899000000000004</v>
      </c>
      <c r="Q448" s="30">
        <f t="shared" si="54"/>
        <v>12.79</v>
      </c>
      <c r="R448" s="30">
        <f t="shared" si="55"/>
        <v>0.53000000000000114</v>
      </c>
      <c r="S448" s="30">
        <f t="shared" si="56"/>
        <v>6.78</v>
      </c>
    </row>
    <row r="449" spans="1:19" ht="12.9" customHeight="1" x14ac:dyDescent="0.3">
      <c r="A449" s="30">
        <v>8</v>
      </c>
      <c r="B449" s="30">
        <v>10.958000000000004</v>
      </c>
      <c r="C449" s="29"/>
      <c r="O449" s="31"/>
      <c r="P449" s="32"/>
      <c r="Q449" s="32" t="s">
        <v>106</v>
      </c>
      <c r="R449" s="30">
        <f>SUM(R441:R448)</f>
        <v>24</v>
      </c>
      <c r="S449" s="30">
        <f>SUM(S441:S448)</f>
        <v>248.87</v>
      </c>
    </row>
    <row r="450" spans="1:19" ht="12.9" customHeight="1" x14ac:dyDescent="0.3">
      <c r="A450" s="30">
        <v>9</v>
      </c>
      <c r="B450" s="30">
        <v>10.958000000000004</v>
      </c>
      <c r="C450" s="29"/>
    </row>
    <row r="451" spans="1:19" ht="12.9" customHeight="1" x14ac:dyDescent="0.3">
      <c r="A451" s="30">
        <v>10</v>
      </c>
      <c r="B451" s="30">
        <v>10.868000000000004</v>
      </c>
      <c r="C451" s="29"/>
    </row>
    <row r="452" spans="1:19" ht="12.9" customHeight="1" x14ac:dyDescent="0.3">
      <c r="A452" s="30">
        <v>12</v>
      </c>
      <c r="B452" s="30">
        <v>10.878000000000004</v>
      </c>
      <c r="C452" s="29" t="s">
        <v>134</v>
      </c>
    </row>
    <row r="453" spans="1:19" ht="12.9" customHeight="1" x14ac:dyDescent="0.3">
      <c r="A453" s="30">
        <v>14</v>
      </c>
      <c r="B453" s="30">
        <v>10.868000000000004</v>
      </c>
      <c r="C453" s="29"/>
      <c r="H453" s="19"/>
    </row>
    <row r="454" spans="1:19" ht="12.9" customHeight="1" x14ac:dyDescent="0.3">
      <c r="A454" s="30">
        <v>16</v>
      </c>
      <c r="B454" s="30">
        <v>10.878000000000004</v>
      </c>
      <c r="C454" s="29"/>
    </row>
    <row r="455" spans="1:19" ht="12.9" customHeight="1" x14ac:dyDescent="0.3">
      <c r="A455" s="30">
        <v>17</v>
      </c>
      <c r="B455" s="30">
        <v>11.028000000000004</v>
      </c>
      <c r="C455" s="29"/>
    </row>
    <row r="456" spans="1:19" ht="12.9" customHeight="1" x14ac:dyDescent="0.3">
      <c r="A456" s="30">
        <v>18</v>
      </c>
      <c r="B456" s="30">
        <v>10.998000000000005</v>
      </c>
      <c r="C456" s="29"/>
    </row>
    <row r="457" spans="1:19" ht="12.9" customHeight="1" x14ac:dyDescent="0.3">
      <c r="A457" s="30">
        <v>19</v>
      </c>
      <c r="B457" s="30">
        <v>11.118000000000004</v>
      </c>
      <c r="C457" s="29"/>
    </row>
    <row r="458" spans="1:19" ht="12.9" customHeight="1" x14ac:dyDescent="0.3">
      <c r="A458" s="30">
        <v>20</v>
      </c>
      <c r="B458" s="30">
        <v>11.428000000000004</v>
      </c>
      <c r="C458" s="29" t="s">
        <v>135</v>
      </c>
    </row>
    <row r="459" spans="1:19" ht="12.9" customHeight="1" x14ac:dyDescent="0.3">
      <c r="A459" s="30">
        <v>21</v>
      </c>
      <c r="B459" s="30">
        <v>12.029000000000005</v>
      </c>
      <c r="C459" s="29"/>
    </row>
    <row r="460" spans="1:19" ht="12.9" customHeight="1" x14ac:dyDescent="0.3">
      <c r="A460" s="30">
        <v>22</v>
      </c>
      <c r="B460" s="30">
        <v>12.679000000000006</v>
      </c>
      <c r="C460" s="29"/>
    </row>
    <row r="461" spans="1:19" ht="12.9" customHeight="1" x14ac:dyDescent="0.3">
      <c r="A461" s="30">
        <v>23</v>
      </c>
      <c r="B461" s="30">
        <v>12.859000000000005</v>
      </c>
      <c r="C461" s="29"/>
    </row>
    <row r="462" spans="1:19" ht="12.9" customHeight="1" x14ac:dyDescent="0.3">
      <c r="A462" s="30">
        <v>24</v>
      </c>
      <c r="B462" s="30">
        <v>12.899000000000004</v>
      </c>
      <c r="C462" s="29"/>
    </row>
    <row r="464" spans="1:19" ht="12.9" customHeight="1" x14ac:dyDescent="0.3">
      <c r="O464" s="30" t="s">
        <v>100</v>
      </c>
      <c r="P464" s="30" t="s">
        <v>101</v>
      </c>
      <c r="Q464" s="28" t="s">
        <v>102</v>
      </c>
      <c r="R464" s="28" t="s">
        <v>103</v>
      </c>
      <c r="S464" s="28" t="s">
        <v>104</v>
      </c>
    </row>
    <row r="465" spans="1:20" ht="12.9" customHeight="1" x14ac:dyDescent="0.3">
      <c r="A465" s="34" t="s">
        <v>121</v>
      </c>
      <c r="B465" s="30"/>
      <c r="C465" s="29"/>
      <c r="O465" s="30">
        <v>0</v>
      </c>
      <c r="P465" s="30">
        <v>13.670000000000005</v>
      </c>
      <c r="Q465" s="30"/>
      <c r="R465" s="30"/>
      <c r="S465" s="30"/>
    </row>
    <row r="466" spans="1:20" ht="12.9" customHeight="1" x14ac:dyDescent="0.3">
      <c r="A466" s="30" t="s">
        <v>100</v>
      </c>
      <c r="B466" s="30" t="s">
        <v>101</v>
      </c>
      <c r="C466" s="29" t="s">
        <v>105</v>
      </c>
      <c r="O466" s="30">
        <v>1</v>
      </c>
      <c r="P466" s="30">
        <v>13.430000000000005</v>
      </c>
      <c r="Q466" s="30">
        <f>ROUND((P465+P466)/2,2)</f>
        <v>13.55</v>
      </c>
      <c r="R466" s="30">
        <f>O466-O465</f>
        <v>1</v>
      </c>
      <c r="S466" s="30">
        <f>ROUND(Q466*R466,2)</f>
        <v>13.55</v>
      </c>
    </row>
    <row r="467" spans="1:20" ht="12.9" customHeight="1" x14ac:dyDescent="0.3">
      <c r="A467" s="30">
        <v>0</v>
      </c>
      <c r="B467" s="30">
        <v>13.670000000000005</v>
      </c>
      <c r="C467" s="29" t="s">
        <v>136</v>
      </c>
      <c r="O467" s="30">
        <v>2</v>
      </c>
      <c r="P467" s="30">
        <v>12.100000000000005</v>
      </c>
      <c r="Q467" s="30">
        <f t="shared" ref="Q467:Q470" si="57">ROUND((P466+P467)/2,2)</f>
        <v>12.77</v>
      </c>
      <c r="R467" s="30">
        <f t="shared" ref="R467:R470" si="58">O467-O466</f>
        <v>1</v>
      </c>
      <c r="S467" s="30">
        <f t="shared" ref="S467:S470" si="59">ROUND(Q467*R467,2)</f>
        <v>12.77</v>
      </c>
    </row>
    <row r="468" spans="1:20" ht="12.9" customHeight="1" x14ac:dyDescent="0.3">
      <c r="A468" s="30">
        <v>1</v>
      </c>
      <c r="B468" s="30">
        <v>13.430000000000005</v>
      </c>
      <c r="C468" s="29"/>
      <c r="O468" s="30">
        <v>3</v>
      </c>
      <c r="P468" s="30">
        <v>11.480000000000004</v>
      </c>
      <c r="Q468" s="30">
        <f t="shared" si="57"/>
        <v>11.79</v>
      </c>
      <c r="R468" s="30">
        <f t="shared" si="58"/>
        <v>1</v>
      </c>
      <c r="S468" s="30">
        <f t="shared" si="59"/>
        <v>11.79</v>
      </c>
    </row>
    <row r="469" spans="1:20" ht="12.9" customHeight="1" x14ac:dyDescent="0.3">
      <c r="A469" s="30">
        <v>2</v>
      </c>
      <c r="B469" s="30">
        <v>12.100000000000005</v>
      </c>
      <c r="C469" s="29"/>
      <c r="O469" s="30">
        <v>3.2</v>
      </c>
      <c r="P469" s="30">
        <v>11.432000000000004</v>
      </c>
      <c r="Q469" s="30">
        <f t="shared" si="57"/>
        <v>11.46</v>
      </c>
      <c r="R469" s="30">
        <f t="shared" si="58"/>
        <v>0.20000000000000018</v>
      </c>
      <c r="S469" s="30">
        <f t="shared" si="59"/>
        <v>2.29</v>
      </c>
      <c r="T469" s="29"/>
    </row>
    <row r="470" spans="1:20" ht="12.9" customHeight="1" x14ac:dyDescent="0.3">
      <c r="A470" s="30">
        <v>3</v>
      </c>
      <c r="B470" s="30">
        <v>11.480000000000004</v>
      </c>
      <c r="C470" s="29"/>
      <c r="O470" s="30">
        <v>4</v>
      </c>
      <c r="P470" s="30">
        <v>11.162000000000004</v>
      </c>
      <c r="Q470" s="30">
        <f t="shared" si="57"/>
        <v>11.3</v>
      </c>
      <c r="R470" s="30">
        <f t="shared" si="58"/>
        <v>0.79999999999999982</v>
      </c>
      <c r="S470" s="30">
        <f t="shared" si="59"/>
        <v>9.0399999999999991</v>
      </c>
      <c r="T470" s="29"/>
    </row>
    <row r="471" spans="1:20" ht="12.9" customHeight="1" x14ac:dyDescent="0.3">
      <c r="A471" s="30">
        <v>3.2</v>
      </c>
      <c r="B471" s="30">
        <v>11.432000000000004</v>
      </c>
      <c r="C471" s="29"/>
      <c r="O471" s="30">
        <f>ROUND(O470+(P470-P471)*1.5,2)</f>
        <v>7.24</v>
      </c>
      <c r="P471" s="30">
        <v>9</v>
      </c>
      <c r="Q471" s="30">
        <f>ROUND((P470+P471)/2,2)</f>
        <v>10.08</v>
      </c>
      <c r="R471" s="30">
        <f>O471-O470</f>
        <v>3.24</v>
      </c>
      <c r="S471" s="30">
        <f>ROUND(Q471*R471,2)</f>
        <v>32.659999999999997</v>
      </c>
    </row>
    <row r="472" spans="1:20" ht="12.9" customHeight="1" x14ac:dyDescent="0.3">
      <c r="A472" s="30">
        <v>4</v>
      </c>
      <c r="B472" s="30">
        <v>11.162000000000004</v>
      </c>
      <c r="C472" s="29"/>
      <c r="O472" s="30">
        <f>O471+10</f>
        <v>17.240000000000002</v>
      </c>
      <c r="P472" s="30">
        <v>9</v>
      </c>
      <c r="Q472" s="30">
        <f>ROUND((P471+P472)/2,2)</f>
        <v>9</v>
      </c>
      <c r="R472" s="30">
        <f>O472-O471</f>
        <v>10.000000000000002</v>
      </c>
      <c r="S472" s="30">
        <f>ROUND(Q472*R472,2)</f>
        <v>90</v>
      </c>
    </row>
    <row r="473" spans="1:20" ht="12.9" customHeight="1" x14ac:dyDescent="0.3">
      <c r="A473" s="30">
        <v>5</v>
      </c>
      <c r="B473" s="30">
        <v>10.962000000000003</v>
      </c>
      <c r="C473" s="29"/>
      <c r="O473" s="30">
        <f>ROUND(O472+(P473-P472)*1.5,2)</f>
        <v>20.27</v>
      </c>
      <c r="P473" s="30">
        <v>11.02</v>
      </c>
      <c r="Q473" s="30">
        <f>ROUND((P472+P473)/2,2)</f>
        <v>10.01</v>
      </c>
      <c r="R473" s="30">
        <f>O473-O472</f>
        <v>3.0299999999999976</v>
      </c>
      <c r="S473" s="30">
        <f>ROUND(Q473*R473,2)</f>
        <v>30.33</v>
      </c>
    </row>
    <row r="474" spans="1:20" ht="12.9" customHeight="1" x14ac:dyDescent="0.3">
      <c r="A474" s="30">
        <v>6</v>
      </c>
      <c r="B474" s="30">
        <v>10.732000000000005</v>
      </c>
      <c r="C474" s="29"/>
      <c r="O474" s="30">
        <v>21</v>
      </c>
      <c r="P474" s="30">
        <v>11.432000000000004</v>
      </c>
      <c r="Q474" s="30">
        <f t="shared" ref="Q474:Q478" si="60">ROUND((P473+P474)/2,2)</f>
        <v>11.23</v>
      </c>
      <c r="R474" s="30">
        <f t="shared" ref="R474:R478" si="61">O474-O473</f>
        <v>0.73000000000000043</v>
      </c>
      <c r="S474" s="30">
        <f t="shared" ref="S474:S478" si="62">ROUND(Q474*R474,2)</f>
        <v>8.1999999999999993</v>
      </c>
    </row>
    <row r="475" spans="1:20" ht="12.9" customHeight="1" x14ac:dyDescent="0.3">
      <c r="A475" s="30">
        <v>8</v>
      </c>
      <c r="B475" s="30">
        <v>10.682000000000004</v>
      </c>
      <c r="C475" s="29"/>
      <c r="O475" s="30">
        <v>22</v>
      </c>
      <c r="P475" s="30">
        <v>11.640000000000004</v>
      </c>
      <c r="Q475" s="30">
        <f t="shared" si="60"/>
        <v>11.54</v>
      </c>
      <c r="R475" s="30">
        <f t="shared" si="61"/>
        <v>1</v>
      </c>
      <c r="S475" s="30">
        <f t="shared" si="62"/>
        <v>11.54</v>
      </c>
    </row>
    <row r="476" spans="1:20" ht="12.9" customHeight="1" x14ac:dyDescent="0.3">
      <c r="A476" s="30">
        <v>10</v>
      </c>
      <c r="B476" s="30">
        <v>10.622000000000003</v>
      </c>
      <c r="C476" s="29"/>
      <c r="O476" s="30">
        <v>23</v>
      </c>
      <c r="P476" s="30">
        <v>12.170000000000005</v>
      </c>
      <c r="Q476" s="30">
        <f t="shared" si="60"/>
        <v>11.91</v>
      </c>
      <c r="R476" s="30">
        <f t="shared" si="61"/>
        <v>1</v>
      </c>
      <c r="S476" s="30">
        <f t="shared" si="62"/>
        <v>11.91</v>
      </c>
    </row>
    <row r="477" spans="1:20" ht="12.9" customHeight="1" x14ac:dyDescent="0.3">
      <c r="A477" s="30">
        <v>12</v>
      </c>
      <c r="B477" s="30">
        <v>10.562000000000005</v>
      </c>
      <c r="C477" s="29" t="s">
        <v>134</v>
      </c>
      <c r="O477" s="30">
        <v>24</v>
      </c>
      <c r="P477" s="30">
        <v>12.720000000000004</v>
      </c>
      <c r="Q477" s="30">
        <f t="shared" si="60"/>
        <v>12.45</v>
      </c>
      <c r="R477" s="30">
        <f t="shared" si="61"/>
        <v>1</v>
      </c>
      <c r="S477" s="30">
        <f t="shared" si="62"/>
        <v>12.45</v>
      </c>
    </row>
    <row r="478" spans="1:20" ht="12.9" customHeight="1" x14ac:dyDescent="0.3">
      <c r="A478" s="30">
        <v>14</v>
      </c>
      <c r="B478" s="30">
        <v>10.652000000000005</v>
      </c>
      <c r="C478" s="29"/>
      <c r="O478" s="30">
        <v>26</v>
      </c>
      <c r="P478" s="30">
        <v>13.120000000000005</v>
      </c>
      <c r="Q478" s="30">
        <f t="shared" si="60"/>
        <v>12.92</v>
      </c>
      <c r="R478" s="30">
        <f t="shared" si="61"/>
        <v>2</v>
      </c>
      <c r="S478" s="30">
        <f t="shared" si="62"/>
        <v>25.84</v>
      </c>
    </row>
    <row r="479" spans="1:20" ht="12.9" customHeight="1" x14ac:dyDescent="0.3">
      <c r="A479" s="30">
        <v>16</v>
      </c>
      <c r="B479" s="30">
        <v>10.812000000000005</v>
      </c>
      <c r="C479" s="29"/>
      <c r="O479" s="31"/>
      <c r="P479" s="32"/>
      <c r="Q479" s="32" t="s">
        <v>106</v>
      </c>
      <c r="R479" s="30">
        <f>SUM(R457:R478)</f>
        <v>26</v>
      </c>
      <c r="S479" s="30">
        <f>SUM(S466:S478)</f>
        <v>272.36999999999995</v>
      </c>
    </row>
    <row r="480" spans="1:20" ht="12.9" customHeight="1" x14ac:dyDescent="0.3">
      <c r="A480" s="30">
        <v>18</v>
      </c>
      <c r="B480" s="30">
        <v>11.002000000000004</v>
      </c>
      <c r="C480" s="29"/>
    </row>
    <row r="481" spans="1:8" ht="12.9" customHeight="1" x14ac:dyDescent="0.3">
      <c r="A481" s="30">
        <v>19</v>
      </c>
      <c r="B481" s="30">
        <v>11.012000000000004</v>
      </c>
      <c r="C481" s="29"/>
    </row>
    <row r="482" spans="1:8" ht="12.9" customHeight="1" x14ac:dyDescent="0.3">
      <c r="A482" s="30">
        <v>20</v>
      </c>
      <c r="B482" s="30">
        <v>11.022000000000004</v>
      </c>
      <c r="C482" s="29"/>
      <c r="H482" s="19"/>
    </row>
    <row r="483" spans="1:8" ht="12.9" customHeight="1" x14ac:dyDescent="0.3">
      <c r="A483" s="30">
        <v>21</v>
      </c>
      <c r="B483" s="30">
        <v>11.432000000000004</v>
      </c>
      <c r="C483" s="29"/>
    </row>
    <row r="484" spans="1:8" ht="12.9" customHeight="1" x14ac:dyDescent="0.3">
      <c r="A484" s="30">
        <v>22</v>
      </c>
      <c r="B484" s="30">
        <v>11.640000000000004</v>
      </c>
      <c r="C484" s="29"/>
    </row>
    <row r="485" spans="1:8" ht="12.9" customHeight="1" x14ac:dyDescent="0.3">
      <c r="A485" s="30">
        <v>23</v>
      </c>
      <c r="B485" s="30">
        <v>12.170000000000005</v>
      </c>
      <c r="C485" s="29" t="s">
        <v>135</v>
      </c>
    </row>
    <row r="486" spans="1:8" ht="12.9" customHeight="1" x14ac:dyDescent="0.3">
      <c r="A486" s="30">
        <v>24</v>
      </c>
      <c r="B486" s="30">
        <v>12.720000000000004</v>
      </c>
      <c r="C486" s="29"/>
    </row>
    <row r="487" spans="1:8" ht="12.9" customHeight="1" x14ac:dyDescent="0.3">
      <c r="A487" s="30">
        <v>26</v>
      </c>
      <c r="B487" s="30">
        <v>13.120000000000005</v>
      </c>
      <c r="C487" s="29"/>
    </row>
    <row r="502" spans="1:19" ht="12.9" customHeight="1" x14ac:dyDescent="0.3">
      <c r="A502" s="34" t="s">
        <v>122</v>
      </c>
      <c r="B502" s="30"/>
      <c r="C502" s="29"/>
      <c r="O502" s="30" t="s">
        <v>100</v>
      </c>
      <c r="P502" s="30" t="s">
        <v>101</v>
      </c>
      <c r="Q502" s="28" t="s">
        <v>102</v>
      </c>
      <c r="R502" s="28" t="s">
        <v>103</v>
      </c>
      <c r="S502" s="28" t="s">
        <v>104</v>
      </c>
    </row>
    <row r="503" spans="1:19" ht="12.9" customHeight="1" x14ac:dyDescent="0.3">
      <c r="A503" s="30" t="s">
        <v>100</v>
      </c>
      <c r="B503" s="30" t="s">
        <v>101</v>
      </c>
      <c r="C503" s="29" t="s">
        <v>105</v>
      </c>
      <c r="O503" s="30">
        <v>0</v>
      </c>
      <c r="P503" s="30">
        <v>13.767000000000005</v>
      </c>
      <c r="Q503" s="30"/>
      <c r="R503" s="30"/>
      <c r="S503" s="30"/>
    </row>
    <row r="504" spans="1:19" ht="12.9" customHeight="1" x14ac:dyDescent="0.3">
      <c r="A504" s="30">
        <v>0</v>
      </c>
      <c r="B504" s="30">
        <v>13.767000000000005</v>
      </c>
      <c r="C504" s="29" t="s">
        <v>136</v>
      </c>
      <c r="O504" s="30">
        <v>1</v>
      </c>
      <c r="P504" s="30">
        <v>13.507000000000005</v>
      </c>
      <c r="Q504" s="30">
        <f>ROUND((P503+P504)/2,2)</f>
        <v>13.64</v>
      </c>
      <c r="R504" s="30">
        <f>O504-O503</f>
        <v>1</v>
      </c>
      <c r="S504" s="30">
        <f>ROUND(Q504*R504,2)</f>
        <v>13.64</v>
      </c>
    </row>
    <row r="505" spans="1:19" ht="12.9" customHeight="1" x14ac:dyDescent="0.3">
      <c r="A505" s="30">
        <v>1</v>
      </c>
      <c r="B505" s="30">
        <v>13.507000000000005</v>
      </c>
      <c r="C505" s="29"/>
      <c r="O505" s="30">
        <v>2</v>
      </c>
      <c r="P505" s="30">
        <v>12.507000000000005</v>
      </c>
      <c r="Q505" s="30">
        <f t="shared" ref="Q505:Q508" si="63">ROUND((P504+P505)/2,2)</f>
        <v>13.01</v>
      </c>
      <c r="R505" s="30">
        <f t="shared" ref="R505:R508" si="64">O505-O504</f>
        <v>1</v>
      </c>
      <c r="S505" s="30">
        <f t="shared" ref="S505:S508" si="65">ROUND(Q505*R505,2)</f>
        <v>13.01</v>
      </c>
    </row>
    <row r="506" spans="1:19" ht="12.9" customHeight="1" x14ac:dyDescent="0.3">
      <c r="A506" s="30">
        <v>2</v>
      </c>
      <c r="B506" s="30">
        <v>12.507000000000005</v>
      </c>
      <c r="C506" s="29"/>
      <c r="O506" s="30">
        <v>3</v>
      </c>
      <c r="P506" s="30">
        <v>11.794000000000006</v>
      </c>
      <c r="Q506" s="30">
        <f t="shared" si="63"/>
        <v>12.15</v>
      </c>
      <c r="R506" s="30">
        <f t="shared" si="64"/>
        <v>1</v>
      </c>
      <c r="S506" s="30">
        <f t="shared" si="65"/>
        <v>12.15</v>
      </c>
    </row>
    <row r="507" spans="1:19" ht="12.9" customHeight="1" x14ac:dyDescent="0.3">
      <c r="A507" s="30">
        <v>3</v>
      </c>
      <c r="B507" s="30">
        <v>11.794000000000006</v>
      </c>
      <c r="C507" s="29"/>
      <c r="O507" s="30">
        <v>3.5</v>
      </c>
      <c r="P507" s="30">
        <v>11.426000000000005</v>
      </c>
      <c r="Q507" s="30">
        <f t="shared" si="63"/>
        <v>11.61</v>
      </c>
      <c r="R507" s="30">
        <f t="shared" si="64"/>
        <v>0.5</v>
      </c>
      <c r="S507" s="30">
        <f t="shared" si="65"/>
        <v>5.81</v>
      </c>
    </row>
    <row r="508" spans="1:19" ht="12.9" customHeight="1" x14ac:dyDescent="0.3">
      <c r="A508" s="30">
        <v>3.5</v>
      </c>
      <c r="B508" s="30">
        <v>11.426000000000005</v>
      </c>
      <c r="C508" s="29"/>
      <c r="O508" s="30">
        <v>4</v>
      </c>
      <c r="P508" s="30">
        <v>11.106</v>
      </c>
      <c r="Q508" s="30">
        <f t="shared" si="63"/>
        <v>11.27</v>
      </c>
      <c r="R508" s="30">
        <f t="shared" si="64"/>
        <v>0.5</v>
      </c>
      <c r="S508" s="30">
        <f t="shared" si="65"/>
        <v>5.64</v>
      </c>
    </row>
    <row r="509" spans="1:19" ht="12.9" customHeight="1" x14ac:dyDescent="0.3">
      <c r="A509" s="30">
        <v>4</v>
      </c>
      <c r="B509" s="30">
        <v>11.106</v>
      </c>
      <c r="C509" s="29"/>
      <c r="O509" s="30">
        <f>ROUND(O508+(P508-P509)*1.5,2)</f>
        <v>7.16</v>
      </c>
      <c r="P509" s="30">
        <v>9</v>
      </c>
      <c r="Q509" s="30">
        <f>ROUND((P508+P509)/2,2)</f>
        <v>10.050000000000001</v>
      </c>
      <c r="R509" s="30">
        <f>O509-O508</f>
        <v>3.16</v>
      </c>
      <c r="S509" s="30">
        <f>ROUND(Q509*R509,2)</f>
        <v>31.76</v>
      </c>
    </row>
    <row r="510" spans="1:19" ht="12.9" customHeight="1" x14ac:dyDescent="0.3">
      <c r="A510" s="30">
        <v>5</v>
      </c>
      <c r="B510" s="30">
        <v>10.726000000000006</v>
      </c>
      <c r="C510" s="29"/>
      <c r="O510" s="30">
        <f>O509+10</f>
        <v>17.16</v>
      </c>
      <c r="P510" s="30">
        <v>9</v>
      </c>
      <c r="Q510" s="30">
        <f>ROUND((P509+P510)/2,2)</f>
        <v>9</v>
      </c>
      <c r="R510" s="30">
        <f>O510-O509</f>
        <v>10</v>
      </c>
      <c r="S510" s="30">
        <f>ROUND(Q510*R510,2)</f>
        <v>90</v>
      </c>
    </row>
    <row r="511" spans="1:19" ht="12.9" customHeight="1" x14ac:dyDescent="0.3">
      <c r="A511" s="30">
        <v>6</v>
      </c>
      <c r="B511" s="30">
        <v>10.676000000000005</v>
      </c>
      <c r="C511" s="29"/>
      <c r="O511" s="30">
        <f>ROUND(O510+(P511-P510)*1.5,2)</f>
        <v>20.309999999999999</v>
      </c>
      <c r="P511" s="30">
        <v>11.1</v>
      </c>
      <c r="Q511" s="30">
        <f>ROUND((P510+P511)/2,2)</f>
        <v>10.050000000000001</v>
      </c>
      <c r="R511" s="30">
        <f>O511-O510</f>
        <v>3.1499999999999986</v>
      </c>
      <c r="S511" s="30">
        <f>ROUND(Q511*R511,2)</f>
        <v>31.66</v>
      </c>
    </row>
    <row r="512" spans="1:19" ht="12.9" customHeight="1" x14ac:dyDescent="0.3">
      <c r="A512" s="30">
        <v>7</v>
      </c>
      <c r="B512" s="30">
        <v>10.556000000000006</v>
      </c>
      <c r="C512" s="29"/>
      <c r="O512" s="30">
        <v>21</v>
      </c>
      <c r="P512" s="30">
        <v>11.176000000000005</v>
      </c>
      <c r="Q512" s="30">
        <f t="shared" ref="Q512:Q518" si="66">ROUND((P511+P512)/2,2)</f>
        <v>11.14</v>
      </c>
      <c r="R512" s="30">
        <f t="shared" ref="R512:R518" si="67">O512-O511</f>
        <v>0.69000000000000128</v>
      </c>
      <c r="S512" s="30">
        <f t="shared" ref="S512:S518" si="68">ROUND(Q512*R512,2)</f>
        <v>7.69</v>
      </c>
    </row>
    <row r="513" spans="1:19" ht="12.9" customHeight="1" x14ac:dyDescent="0.3">
      <c r="A513" s="30">
        <v>8</v>
      </c>
      <c r="B513" s="30">
        <v>10.626000000000005</v>
      </c>
      <c r="C513" s="29"/>
      <c r="O513" s="30">
        <v>21.5</v>
      </c>
      <c r="P513" s="30">
        <v>11.426000000000005</v>
      </c>
      <c r="Q513" s="30">
        <f t="shared" si="66"/>
        <v>11.3</v>
      </c>
      <c r="R513" s="30">
        <f t="shared" si="67"/>
        <v>0.5</v>
      </c>
      <c r="S513" s="30">
        <f t="shared" si="68"/>
        <v>5.65</v>
      </c>
    </row>
    <row r="514" spans="1:19" ht="12.9" customHeight="1" x14ac:dyDescent="0.3">
      <c r="A514" s="30">
        <v>10</v>
      </c>
      <c r="B514" s="30">
        <v>10.536000000000005</v>
      </c>
      <c r="C514" s="29"/>
      <c r="O514" s="30">
        <v>22</v>
      </c>
      <c r="P514" s="30">
        <v>11.567000000000005</v>
      </c>
      <c r="Q514" s="30">
        <f t="shared" si="66"/>
        <v>11.5</v>
      </c>
      <c r="R514" s="30">
        <f t="shared" si="67"/>
        <v>0.5</v>
      </c>
      <c r="S514" s="30">
        <f t="shared" si="68"/>
        <v>5.75</v>
      </c>
    </row>
    <row r="515" spans="1:19" ht="12.9" customHeight="1" x14ac:dyDescent="0.3">
      <c r="A515" s="30">
        <v>12</v>
      </c>
      <c r="B515" s="30">
        <v>10.586000000000006</v>
      </c>
      <c r="C515" s="29" t="s">
        <v>134</v>
      </c>
      <c r="O515" s="30">
        <v>23</v>
      </c>
      <c r="P515" s="30">
        <v>12.007000000000005</v>
      </c>
      <c r="Q515" s="30">
        <f t="shared" si="66"/>
        <v>11.79</v>
      </c>
      <c r="R515" s="30">
        <f t="shared" si="67"/>
        <v>1</v>
      </c>
      <c r="S515" s="30">
        <f t="shared" si="68"/>
        <v>11.79</v>
      </c>
    </row>
    <row r="516" spans="1:19" ht="12.9" customHeight="1" x14ac:dyDescent="0.3">
      <c r="A516" s="30">
        <v>14</v>
      </c>
      <c r="B516" s="30">
        <v>10.626000000000005</v>
      </c>
      <c r="C516" s="29"/>
      <c r="O516" s="30">
        <v>24</v>
      </c>
      <c r="P516" s="30">
        <v>12.557000000000006</v>
      </c>
      <c r="Q516" s="30">
        <f t="shared" si="66"/>
        <v>12.28</v>
      </c>
      <c r="R516" s="30">
        <f t="shared" si="67"/>
        <v>1</v>
      </c>
      <c r="S516" s="30">
        <f t="shared" si="68"/>
        <v>12.28</v>
      </c>
    </row>
    <row r="517" spans="1:19" ht="12.9" customHeight="1" x14ac:dyDescent="0.3">
      <c r="A517" s="30">
        <v>16</v>
      </c>
      <c r="B517" s="30">
        <v>10.786000000000005</v>
      </c>
      <c r="C517" s="29"/>
      <c r="O517" s="30">
        <v>25</v>
      </c>
      <c r="P517" s="30">
        <v>12.857000000000006</v>
      </c>
      <c r="Q517" s="30">
        <f t="shared" si="66"/>
        <v>12.71</v>
      </c>
      <c r="R517" s="30">
        <f t="shared" si="67"/>
        <v>1</v>
      </c>
      <c r="S517" s="30">
        <f t="shared" si="68"/>
        <v>12.71</v>
      </c>
    </row>
    <row r="518" spans="1:19" ht="12.9" customHeight="1" x14ac:dyDescent="0.3">
      <c r="A518" s="30">
        <v>18</v>
      </c>
      <c r="B518" s="30">
        <v>10.726000000000006</v>
      </c>
      <c r="C518" s="29"/>
      <c r="H518" s="19"/>
      <c r="O518" s="30">
        <v>28</v>
      </c>
      <c r="P518" s="30">
        <v>12.857000000000006</v>
      </c>
      <c r="Q518" s="30">
        <f t="shared" si="66"/>
        <v>12.86</v>
      </c>
      <c r="R518" s="30">
        <f t="shared" si="67"/>
        <v>3</v>
      </c>
      <c r="S518" s="30">
        <f t="shared" si="68"/>
        <v>38.58</v>
      </c>
    </row>
    <row r="519" spans="1:19" ht="12.9" customHeight="1" x14ac:dyDescent="0.3">
      <c r="A519" s="30">
        <v>19</v>
      </c>
      <c r="B519" s="30">
        <v>10.926000000000005</v>
      </c>
      <c r="C519" s="29"/>
      <c r="O519" s="31"/>
      <c r="P519" s="32"/>
      <c r="Q519" s="32" t="s">
        <v>106</v>
      </c>
      <c r="R519" s="30">
        <f>SUM(R496:R518)</f>
        <v>28</v>
      </c>
      <c r="S519" s="30">
        <f>SUM(S496:S518)</f>
        <v>298.11999999999995</v>
      </c>
    </row>
    <row r="520" spans="1:19" ht="12.9" customHeight="1" x14ac:dyDescent="0.3">
      <c r="A520" s="30">
        <v>20</v>
      </c>
      <c r="B520" s="30">
        <v>11.096000000000005</v>
      </c>
      <c r="C520" s="29"/>
    </row>
    <row r="521" spans="1:19" ht="12.9" customHeight="1" x14ac:dyDescent="0.3">
      <c r="A521" s="30">
        <v>21</v>
      </c>
      <c r="B521" s="30">
        <v>11.176000000000005</v>
      </c>
      <c r="C521" s="29"/>
    </row>
    <row r="522" spans="1:19" ht="12.9" customHeight="1" x14ac:dyDescent="0.3">
      <c r="A522" s="30">
        <v>21.5</v>
      </c>
      <c r="B522" s="30">
        <v>11.426000000000005</v>
      </c>
      <c r="C522" s="29"/>
    </row>
    <row r="523" spans="1:19" ht="12.9" customHeight="1" x14ac:dyDescent="0.3">
      <c r="A523" s="30">
        <v>22</v>
      </c>
      <c r="B523" s="30">
        <v>11.567000000000005</v>
      </c>
      <c r="C523" s="29"/>
    </row>
    <row r="524" spans="1:19" ht="12.9" customHeight="1" x14ac:dyDescent="0.3">
      <c r="A524" s="30">
        <v>23</v>
      </c>
      <c r="B524" s="30">
        <v>12.007000000000005</v>
      </c>
      <c r="C524" s="29" t="s">
        <v>135</v>
      </c>
    </row>
    <row r="525" spans="1:19" ht="12.9" customHeight="1" x14ac:dyDescent="0.3">
      <c r="A525" s="30">
        <v>24</v>
      </c>
      <c r="B525" s="30">
        <v>12.557000000000006</v>
      </c>
      <c r="C525" s="29"/>
    </row>
    <row r="526" spans="1:19" ht="12.9" customHeight="1" x14ac:dyDescent="0.3">
      <c r="A526" s="30">
        <v>25</v>
      </c>
      <c r="B526" s="30">
        <v>12.857000000000006</v>
      </c>
      <c r="C526" s="29"/>
    </row>
    <row r="527" spans="1:19" ht="12.9" customHeight="1" x14ac:dyDescent="0.3">
      <c r="A527" s="30">
        <v>28</v>
      </c>
      <c r="B527" s="30">
        <v>12.857000000000006</v>
      </c>
      <c r="C527" s="29"/>
    </row>
    <row r="531" spans="1:19" ht="12.9" customHeight="1" x14ac:dyDescent="0.3">
      <c r="A531" s="34" t="s">
        <v>123</v>
      </c>
      <c r="B531" s="30"/>
      <c r="C531" s="29"/>
      <c r="O531" s="30" t="s">
        <v>100</v>
      </c>
      <c r="P531" s="30" t="s">
        <v>101</v>
      </c>
      <c r="Q531" s="28" t="s">
        <v>102</v>
      </c>
      <c r="R531" s="28" t="s">
        <v>103</v>
      </c>
      <c r="S531" s="28" t="s">
        <v>104</v>
      </c>
    </row>
    <row r="532" spans="1:19" ht="12.9" customHeight="1" x14ac:dyDescent="0.3">
      <c r="A532" s="30" t="s">
        <v>100</v>
      </c>
      <c r="B532" s="30" t="s">
        <v>101</v>
      </c>
      <c r="C532" s="29" t="s">
        <v>105</v>
      </c>
      <c r="O532" s="30">
        <v>0</v>
      </c>
      <c r="P532" s="30">
        <v>14.138000000000007</v>
      </c>
      <c r="Q532" s="30"/>
      <c r="R532" s="30"/>
      <c r="S532" s="30"/>
    </row>
    <row r="533" spans="1:19" ht="12.9" customHeight="1" x14ac:dyDescent="0.3">
      <c r="A533" s="30">
        <v>0</v>
      </c>
      <c r="B533" s="30">
        <v>14.138000000000007</v>
      </c>
      <c r="C533" s="29" t="s">
        <v>136</v>
      </c>
      <c r="O533" s="30">
        <v>1</v>
      </c>
      <c r="P533" s="30">
        <v>14.028000000000006</v>
      </c>
      <c r="Q533" s="30">
        <f>ROUND((P532+P533)/2,2)</f>
        <v>14.08</v>
      </c>
      <c r="R533" s="30">
        <f>O533-O532</f>
        <v>1</v>
      </c>
      <c r="S533" s="30">
        <f>ROUND(Q533*R533,2)</f>
        <v>14.08</v>
      </c>
    </row>
    <row r="534" spans="1:19" ht="12.9" customHeight="1" x14ac:dyDescent="0.3">
      <c r="A534" s="30">
        <v>1</v>
      </c>
      <c r="B534" s="30">
        <v>14.028000000000006</v>
      </c>
      <c r="C534" s="29"/>
      <c r="O534" s="30">
        <v>2</v>
      </c>
      <c r="P534" s="30">
        <v>13.508000000000006</v>
      </c>
      <c r="Q534" s="30">
        <f t="shared" ref="Q534:Q537" si="69">ROUND((P533+P534)/2,2)</f>
        <v>13.77</v>
      </c>
      <c r="R534" s="30">
        <f t="shared" ref="R534:R537" si="70">O534-O533</f>
        <v>1</v>
      </c>
      <c r="S534" s="30">
        <f t="shared" ref="S534:S537" si="71">ROUND(Q534*R534,2)</f>
        <v>13.77</v>
      </c>
    </row>
    <row r="535" spans="1:19" ht="12.9" customHeight="1" x14ac:dyDescent="0.3">
      <c r="A535" s="30">
        <v>2</v>
      </c>
      <c r="B535" s="30">
        <v>13.508000000000006</v>
      </c>
      <c r="C535" s="29"/>
      <c r="O535" s="30">
        <v>3</v>
      </c>
      <c r="P535" s="30">
        <v>12.308000000000007</v>
      </c>
      <c r="Q535" s="30">
        <f t="shared" si="69"/>
        <v>12.91</v>
      </c>
      <c r="R535" s="30">
        <f t="shared" si="70"/>
        <v>1</v>
      </c>
      <c r="S535" s="30">
        <f t="shared" si="71"/>
        <v>12.91</v>
      </c>
    </row>
    <row r="536" spans="1:19" ht="12.9" customHeight="1" x14ac:dyDescent="0.3">
      <c r="A536" s="30">
        <v>3</v>
      </c>
      <c r="B536" s="30">
        <v>12.308000000000007</v>
      </c>
      <c r="C536" s="29"/>
      <c r="O536" s="30">
        <v>4</v>
      </c>
      <c r="P536" s="30">
        <v>11.418000000000006</v>
      </c>
      <c r="Q536" s="30">
        <f t="shared" si="69"/>
        <v>11.86</v>
      </c>
      <c r="R536" s="30">
        <f t="shared" si="70"/>
        <v>1</v>
      </c>
      <c r="S536" s="30">
        <f t="shared" si="71"/>
        <v>11.86</v>
      </c>
    </row>
    <row r="537" spans="1:19" ht="12.9" customHeight="1" x14ac:dyDescent="0.3">
      <c r="A537" s="30">
        <v>4</v>
      </c>
      <c r="B537" s="30">
        <v>11.418000000000006</v>
      </c>
      <c r="C537" s="29"/>
      <c r="O537" s="30">
        <v>4</v>
      </c>
      <c r="P537" s="30">
        <v>11.42</v>
      </c>
      <c r="Q537" s="30">
        <f t="shared" si="69"/>
        <v>11.42</v>
      </c>
      <c r="R537" s="30">
        <f t="shared" si="70"/>
        <v>0</v>
      </c>
      <c r="S537" s="30">
        <f t="shared" si="71"/>
        <v>0</v>
      </c>
    </row>
    <row r="538" spans="1:19" ht="12.9" customHeight="1" x14ac:dyDescent="0.3">
      <c r="A538" s="30">
        <v>5</v>
      </c>
      <c r="B538" s="30">
        <v>11.168000000000006</v>
      </c>
      <c r="C538" s="29"/>
      <c r="O538" s="30">
        <f>ROUND(O537+(P537-P538)*1.5,2)</f>
        <v>7.63</v>
      </c>
      <c r="P538" s="30">
        <v>9</v>
      </c>
      <c r="Q538" s="30">
        <f>ROUND((P537+P538)/2,2)</f>
        <v>10.210000000000001</v>
      </c>
      <c r="R538" s="30">
        <f>O538-O537</f>
        <v>3.63</v>
      </c>
      <c r="S538" s="30">
        <f>ROUND(Q538*R538,2)</f>
        <v>37.06</v>
      </c>
    </row>
    <row r="539" spans="1:19" ht="12.9" customHeight="1" x14ac:dyDescent="0.3">
      <c r="A539" s="30">
        <v>6</v>
      </c>
      <c r="B539" s="30">
        <v>10.828000000000007</v>
      </c>
      <c r="C539" s="29"/>
      <c r="O539" s="30">
        <f>O538+10</f>
        <v>17.63</v>
      </c>
      <c r="P539" s="30">
        <v>9</v>
      </c>
      <c r="Q539" s="30">
        <f>ROUND((P538+P539)/2,2)</f>
        <v>9</v>
      </c>
      <c r="R539" s="30">
        <f>O539-O538</f>
        <v>10</v>
      </c>
      <c r="S539" s="30">
        <f>ROUND(Q539*R539,2)</f>
        <v>90</v>
      </c>
    </row>
    <row r="540" spans="1:19" ht="12.9" customHeight="1" x14ac:dyDescent="0.3">
      <c r="A540" s="30">
        <v>7</v>
      </c>
      <c r="B540" s="30">
        <v>10.618000000000006</v>
      </c>
      <c r="C540" s="29"/>
      <c r="O540" s="30">
        <f>ROUND(O539+(P540-P539)*1.5,2)</f>
        <v>21.26</v>
      </c>
      <c r="P540" s="30">
        <v>11.42</v>
      </c>
      <c r="Q540" s="30">
        <f>ROUND((P539+P540)/2,2)</f>
        <v>10.210000000000001</v>
      </c>
      <c r="R540" s="30">
        <f>O540-O539</f>
        <v>3.6300000000000026</v>
      </c>
      <c r="S540" s="30">
        <f>ROUND(Q540*R540,2)</f>
        <v>37.06</v>
      </c>
    </row>
    <row r="541" spans="1:19" ht="12.9" customHeight="1" x14ac:dyDescent="0.3">
      <c r="A541" s="30">
        <v>9</v>
      </c>
      <c r="B541" s="30">
        <v>10.268000000000006</v>
      </c>
      <c r="C541" s="29"/>
      <c r="O541" s="30">
        <v>22</v>
      </c>
      <c r="P541" s="30">
        <v>12.118000000000006</v>
      </c>
      <c r="Q541" s="30">
        <f t="shared" ref="Q541:Q545" si="72">ROUND((P540+P541)/2,2)</f>
        <v>11.77</v>
      </c>
      <c r="R541" s="30">
        <f t="shared" ref="R541:R545" si="73">O541-O540</f>
        <v>0.73999999999999844</v>
      </c>
      <c r="S541" s="30">
        <f t="shared" ref="S541:S545" si="74">ROUND(Q541*R541,2)</f>
        <v>8.7100000000000009</v>
      </c>
    </row>
    <row r="542" spans="1:19" ht="12.9" customHeight="1" x14ac:dyDescent="0.3">
      <c r="A542" s="30">
        <v>11</v>
      </c>
      <c r="B542" s="30">
        <v>10.258000000000006</v>
      </c>
      <c r="C542" s="29"/>
      <c r="O542" s="30">
        <v>23</v>
      </c>
      <c r="P542" s="30">
        <v>12.648000000000007</v>
      </c>
      <c r="Q542" s="30">
        <f t="shared" si="72"/>
        <v>12.38</v>
      </c>
      <c r="R542" s="30">
        <f t="shared" si="73"/>
        <v>1</v>
      </c>
      <c r="S542" s="30">
        <f t="shared" si="74"/>
        <v>12.38</v>
      </c>
    </row>
    <row r="543" spans="1:19" ht="12.9" customHeight="1" x14ac:dyDescent="0.3">
      <c r="A543" s="30">
        <v>13</v>
      </c>
      <c r="B543" s="30">
        <v>10.238000000000007</v>
      </c>
      <c r="C543" s="29" t="s">
        <v>134</v>
      </c>
      <c r="O543" s="30">
        <v>24</v>
      </c>
      <c r="P543" s="30">
        <v>13.228000000000007</v>
      </c>
      <c r="Q543" s="30">
        <f t="shared" si="72"/>
        <v>12.94</v>
      </c>
      <c r="R543" s="30">
        <f t="shared" si="73"/>
        <v>1</v>
      </c>
      <c r="S543" s="30">
        <f t="shared" si="74"/>
        <v>12.94</v>
      </c>
    </row>
    <row r="544" spans="1:19" ht="12.9" customHeight="1" x14ac:dyDescent="0.3">
      <c r="A544" s="30">
        <v>15</v>
      </c>
      <c r="B544" s="30">
        <v>10.378000000000007</v>
      </c>
      <c r="C544" s="29"/>
      <c r="O544" s="30">
        <v>25</v>
      </c>
      <c r="P544" s="30">
        <v>13.318000000000007</v>
      </c>
      <c r="Q544" s="30">
        <f t="shared" si="72"/>
        <v>13.27</v>
      </c>
      <c r="R544" s="30">
        <f t="shared" si="73"/>
        <v>1</v>
      </c>
      <c r="S544" s="30">
        <f t="shared" si="74"/>
        <v>13.27</v>
      </c>
    </row>
    <row r="545" spans="1:19" ht="12.9" customHeight="1" x14ac:dyDescent="0.3">
      <c r="A545" s="30">
        <v>17</v>
      </c>
      <c r="B545" s="30">
        <v>10.498000000000006</v>
      </c>
      <c r="C545" s="29"/>
      <c r="O545" s="30">
        <v>27</v>
      </c>
      <c r="P545" s="30">
        <v>13.258000000000006</v>
      </c>
      <c r="Q545" s="30">
        <f t="shared" si="72"/>
        <v>13.29</v>
      </c>
      <c r="R545" s="30">
        <f t="shared" si="73"/>
        <v>2</v>
      </c>
      <c r="S545" s="30">
        <f t="shared" si="74"/>
        <v>26.58</v>
      </c>
    </row>
    <row r="546" spans="1:19" ht="12.9" customHeight="1" x14ac:dyDescent="0.3">
      <c r="A546" s="30">
        <v>18</v>
      </c>
      <c r="B546" s="30">
        <v>10.718000000000007</v>
      </c>
      <c r="C546" s="29"/>
      <c r="O546" s="31"/>
      <c r="P546" s="32"/>
      <c r="Q546" s="32" t="s">
        <v>106</v>
      </c>
      <c r="R546" s="30">
        <f>SUM(R523:R545)</f>
        <v>27</v>
      </c>
      <c r="S546" s="30">
        <f>SUM(S533:S545)</f>
        <v>290.62</v>
      </c>
    </row>
    <row r="547" spans="1:19" ht="12.9" customHeight="1" x14ac:dyDescent="0.3">
      <c r="A547" s="30">
        <v>19</v>
      </c>
      <c r="B547" s="30">
        <v>10.718000000000007</v>
      </c>
      <c r="C547" s="29"/>
      <c r="H547" s="19"/>
    </row>
    <row r="548" spans="1:19" ht="12.9" customHeight="1" x14ac:dyDescent="0.3">
      <c r="A548" s="30">
        <v>20</v>
      </c>
      <c r="B548" s="30">
        <v>11.048000000000007</v>
      </c>
      <c r="C548" s="29"/>
    </row>
    <row r="549" spans="1:19" ht="12.9" customHeight="1" x14ac:dyDescent="0.3">
      <c r="A549" s="30">
        <v>21</v>
      </c>
      <c r="B549" s="30">
        <v>11.418000000000006</v>
      </c>
      <c r="C549" s="29"/>
    </row>
    <row r="550" spans="1:19" ht="12.9" customHeight="1" x14ac:dyDescent="0.3">
      <c r="A550" s="30">
        <v>22</v>
      </c>
      <c r="B550" s="30">
        <v>12.118000000000006</v>
      </c>
      <c r="C550" s="29"/>
    </row>
    <row r="551" spans="1:19" ht="12.9" customHeight="1" x14ac:dyDescent="0.3">
      <c r="A551" s="30">
        <v>23</v>
      </c>
      <c r="B551" s="30">
        <v>12.648000000000007</v>
      </c>
      <c r="C551" s="29" t="s">
        <v>135</v>
      </c>
    </row>
    <row r="552" spans="1:19" ht="12.9" customHeight="1" x14ac:dyDescent="0.3">
      <c r="A552" s="30">
        <v>24</v>
      </c>
      <c r="B552" s="30">
        <v>13.228000000000007</v>
      </c>
      <c r="C552" s="29"/>
    </row>
    <row r="553" spans="1:19" ht="12.9" customHeight="1" x14ac:dyDescent="0.3">
      <c r="A553" s="30">
        <v>25</v>
      </c>
      <c r="B553" s="30">
        <v>13.318000000000007</v>
      </c>
      <c r="C553" s="29"/>
    </row>
    <row r="554" spans="1:19" ht="12.9" customHeight="1" x14ac:dyDescent="0.3">
      <c r="A554" s="30">
        <v>27</v>
      </c>
      <c r="B554" s="30">
        <v>13.258000000000006</v>
      </c>
      <c r="C554" s="29"/>
    </row>
    <row r="565" spans="1:19" ht="12.9" customHeight="1" x14ac:dyDescent="0.3">
      <c r="A565" s="34" t="s">
        <v>124</v>
      </c>
      <c r="B565" s="30"/>
      <c r="C565" s="29"/>
      <c r="O565" s="30" t="s">
        <v>100</v>
      </c>
      <c r="P565" s="30" t="s">
        <v>101</v>
      </c>
      <c r="Q565" s="28" t="s">
        <v>102</v>
      </c>
      <c r="R565" s="28" t="s">
        <v>103</v>
      </c>
      <c r="S565" s="28" t="s">
        <v>104</v>
      </c>
    </row>
    <row r="566" spans="1:19" ht="12.9" customHeight="1" x14ac:dyDescent="0.3">
      <c r="A566" s="30" t="s">
        <v>100</v>
      </c>
      <c r="B566" s="30" t="s">
        <v>101</v>
      </c>
      <c r="C566" s="29" t="s">
        <v>105</v>
      </c>
      <c r="O566" s="30">
        <v>0</v>
      </c>
      <c r="P566" s="30">
        <v>13.951000000000006</v>
      </c>
      <c r="Q566" s="30"/>
      <c r="R566" s="30"/>
      <c r="S566" s="30"/>
    </row>
    <row r="567" spans="1:19" ht="12.9" customHeight="1" x14ac:dyDescent="0.3">
      <c r="A567" s="30">
        <v>0</v>
      </c>
      <c r="B567" s="30">
        <v>13.951000000000006</v>
      </c>
      <c r="C567" s="29" t="s">
        <v>136</v>
      </c>
      <c r="O567" s="30">
        <v>1</v>
      </c>
      <c r="P567" s="30">
        <v>13.721000000000005</v>
      </c>
      <c r="Q567" s="30">
        <f>ROUND((P566+P567)/2,2)</f>
        <v>13.84</v>
      </c>
      <c r="R567" s="30">
        <f>O567-O566</f>
        <v>1</v>
      </c>
      <c r="S567" s="30">
        <f>ROUND(Q567*R567,2)</f>
        <v>13.84</v>
      </c>
    </row>
    <row r="568" spans="1:19" ht="12.9" customHeight="1" x14ac:dyDescent="0.3">
      <c r="A568" s="30">
        <v>1</v>
      </c>
      <c r="B568" s="30">
        <v>13.721000000000005</v>
      </c>
      <c r="C568" s="29"/>
      <c r="O568" s="30">
        <v>2</v>
      </c>
      <c r="P568" s="30">
        <v>12.841000000000006</v>
      </c>
      <c r="Q568" s="30">
        <f t="shared" ref="Q568:Q574" si="75">ROUND((P567+P568)/2,2)</f>
        <v>13.28</v>
      </c>
      <c r="R568" s="30">
        <f t="shared" ref="R568:R574" si="76">O568-O567</f>
        <v>1</v>
      </c>
      <c r="S568" s="30">
        <f t="shared" ref="S568:S574" si="77">ROUND(Q568*R568,2)</f>
        <v>13.28</v>
      </c>
    </row>
    <row r="569" spans="1:19" ht="12.9" customHeight="1" x14ac:dyDescent="0.3">
      <c r="A569" s="30">
        <v>2</v>
      </c>
      <c r="B569" s="30">
        <v>12.841000000000006</v>
      </c>
      <c r="C569" s="29"/>
      <c r="O569" s="30">
        <v>3</v>
      </c>
      <c r="P569" s="30">
        <v>11.831000000000007</v>
      </c>
      <c r="Q569" s="30">
        <f t="shared" si="75"/>
        <v>12.34</v>
      </c>
      <c r="R569" s="30">
        <f t="shared" si="76"/>
        <v>1</v>
      </c>
      <c r="S569" s="30">
        <f t="shared" si="77"/>
        <v>12.34</v>
      </c>
    </row>
    <row r="570" spans="1:19" ht="12.9" customHeight="1" x14ac:dyDescent="0.3">
      <c r="A570" s="30">
        <v>3</v>
      </c>
      <c r="B570" s="30">
        <v>11.831000000000007</v>
      </c>
      <c r="C570" s="29"/>
      <c r="O570" s="30">
        <v>4</v>
      </c>
      <c r="P570" s="30">
        <v>11.424000000000007</v>
      </c>
      <c r="Q570" s="30">
        <f t="shared" si="75"/>
        <v>11.63</v>
      </c>
      <c r="R570" s="30">
        <f t="shared" si="76"/>
        <v>1</v>
      </c>
      <c r="S570" s="30">
        <f t="shared" si="77"/>
        <v>11.63</v>
      </c>
    </row>
    <row r="571" spans="1:19" ht="12.9" customHeight="1" x14ac:dyDescent="0.3">
      <c r="A571" s="30">
        <v>4</v>
      </c>
      <c r="B571" s="30">
        <v>11.424000000000007</v>
      </c>
      <c r="C571" s="29"/>
      <c r="O571" s="30">
        <v>5</v>
      </c>
      <c r="P571" s="30">
        <v>11.084000000000007</v>
      </c>
      <c r="Q571" s="30">
        <f t="shared" si="75"/>
        <v>11.25</v>
      </c>
      <c r="R571" s="30">
        <f t="shared" si="76"/>
        <v>1</v>
      </c>
      <c r="S571" s="30">
        <f t="shared" si="77"/>
        <v>11.25</v>
      </c>
    </row>
    <row r="572" spans="1:19" ht="12.9" customHeight="1" x14ac:dyDescent="0.3">
      <c r="A572" s="30">
        <v>5</v>
      </c>
      <c r="B572" s="30">
        <v>11.084000000000007</v>
      </c>
      <c r="C572" s="29"/>
      <c r="O572" s="30">
        <v>6</v>
      </c>
      <c r="P572" s="30">
        <v>10.674000000000007</v>
      </c>
      <c r="Q572" s="30">
        <f t="shared" si="75"/>
        <v>10.88</v>
      </c>
      <c r="R572" s="30">
        <f t="shared" si="76"/>
        <v>1</v>
      </c>
      <c r="S572" s="30">
        <f t="shared" si="77"/>
        <v>10.88</v>
      </c>
    </row>
    <row r="573" spans="1:19" ht="12.9" customHeight="1" x14ac:dyDescent="0.3">
      <c r="A573" s="30">
        <v>6</v>
      </c>
      <c r="B573" s="30">
        <v>10.674000000000007</v>
      </c>
      <c r="C573" s="29"/>
      <c r="O573" s="30">
        <v>7</v>
      </c>
      <c r="P573" s="30">
        <v>10.564000000000007</v>
      </c>
      <c r="Q573" s="30">
        <f t="shared" si="75"/>
        <v>10.62</v>
      </c>
      <c r="R573" s="30">
        <f t="shared" si="76"/>
        <v>1</v>
      </c>
      <c r="S573" s="30">
        <f t="shared" si="77"/>
        <v>10.62</v>
      </c>
    </row>
    <row r="574" spans="1:19" ht="12.9" customHeight="1" x14ac:dyDescent="0.3">
      <c r="A574" s="30">
        <v>7</v>
      </c>
      <c r="B574" s="30">
        <v>10.564000000000007</v>
      </c>
      <c r="C574" s="29"/>
      <c r="O574" s="30">
        <v>8</v>
      </c>
      <c r="P574" s="30">
        <v>10.364000000000006</v>
      </c>
      <c r="Q574" s="30">
        <f t="shared" si="75"/>
        <v>10.46</v>
      </c>
      <c r="R574" s="30">
        <f t="shared" si="76"/>
        <v>1</v>
      </c>
      <c r="S574" s="30">
        <f t="shared" si="77"/>
        <v>10.46</v>
      </c>
    </row>
    <row r="575" spans="1:19" ht="12.9" customHeight="1" x14ac:dyDescent="0.3">
      <c r="A575" s="30">
        <v>9</v>
      </c>
      <c r="B575" s="30">
        <v>10.364000000000006</v>
      </c>
      <c r="C575" s="29"/>
      <c r="O575" s="30">
        <f>ROUND(O574+(P574-P575)*1.5,2)</f>
        <v>10.050000000000001</v>
      </c>
      <c r="P575" s="30">
        <v>9</v>
      </c>
      <c r="Q575" s="30">
        <f>ROUND((P574+P575)/2,2)</f>
        <v>9.68</v>
      </c>
      <c r="R575" s="30">
        <f>O575-O574</f>
        <v>2.0500000000000007</v>
      </c>
      <c r="S575" s="30">
        <f>ROUND(Q575*R575,2)</f>
        <v>19.84</v>
      </c>
    </row>
    <row r="576" spans="1:19" ht="12.9" customHeight="1" x14ac:dyDescent="0.3">
      <c r="A576" s="30">
        <v>11</v>
      </c>
      <c r="B576" s="30">
        <v>10.294000000000008</v>
      </c>
      <c r="C576" s="29"/>
      <c r="O576" s="30">
        <f>O575+10</f>
        <v>20.05</v>
      </c>
      <c r="P576" s="30">
        <v>9</v>
      </c>
      <c r="Q576" s="30">
        <f>ROUND((P575+P576)/2,2)</f>
        <v>9</v>
      </c>
      <c r="R576" s="30">
        <f>O576-O575</f>
        <v>10</v>
      </c>
      <c r="S576" s="30">
        <f>ROUND(Q576*R576,2)</f>
        <v>90</v>
      </c>
    </row>
    <row r="577" spans="1:19" ht="12.9" customHeight="1" x14ac:dyDescent="0.3">
      <c r="A577" s="30">
        <v>13</v>
      </c>
      <c r="B577" s="30">
        <v>10.324000000000007</v>
      </c>
      <c r="C577" s="29"/>
      <c r="O577" s="30">
        <f>ROUND(O576+(P577-P576)*1.5,2)</f>
        <v>22.65</v>
      </c>
      <c r="P577" s="30">
        <v>10.73</v>
      </c>
      <c r="Q577" s="30">
        <f>ROUND((P576+P577)/2,2)</f>
        <v>9.8699999999999992</v>
      </c>
      <c r="R577" s="30">
        <f>O577-O576</f>
        <v>2.5999999999999979</v>
      </c>
      <c r="S577" s="30">
        <f>ROUND(Q577*R577,2)</f>
        <v>25.66</v>
      </c>
    </row>
    <row r="578" spans="1:19" ht="12.9" customHeight="1" x14ac:dyDescent="0.3">
      <c r="A578" s="30">
        <v>15</v>
      </c>
      <c r="B578" s="30">
        <v>10.514000000000006</v>
      </c>
      <c r="C578" s="29" t="s">
        <v>134</v>
      </c>
      <c r="O578" s="30">
        <v>23</v>
      </c>
      <c r="P578" s="30">
        <v>10.734000000000007</v>
      </c>
      <c r="Q578" s="30">
        <f t="shared" ref="Q578:Q588" si="78">ROUND((P577+P578)/2,2)</f>
        <v>10.73</v>
      </c>
      <c r="R578" s="30">
        <f t="shared" ref="R578:R588" si="79">O578-O577</f>
        <v>0.35000000000000142</v>
      </c>
      <c r="S578" s="30">
        <f t="shared" ref="S578:S588" si="80">ROUND(Q578*R578,2)</f>
        <v>3.76</v>
      </c>
    </row>
    <row r="579" spans="1:19" ht="12.9" customHeight="1" x14ac:dyDescent="0.3">
      <c r="A579" s="30">
        <v>17</v>
      </c>
      <c r="B579" s="30">
        <v>10.574000000000007</v>
      </c>
      <c r="C579" s="29"/>
      <c r="O579" s="30">
        <v>24</v>
      </c>
      <c r="P579" s="30">
        <v>10.894000000000007</v>
      </c>
      <c r="Q579" s="30">
        <f t="shared" si="78"/>
        <v>10.81</v>
      </c>
      <c r="R579" s="30">
        <f t="shared" si="79"/>
        <v>1</v>
      </c>
      <c r="S579" s="30">
        <f t="shared" si="80"/>
        <v>10.81</v>
      </c>
    </row>
    <row r="580" spans="1:19" ht="12.9" customHeight="1" x14ac:dyDescent="0.3">
      <c r="A580" s="30">
        <v>19</v>
      </c>
      <c r="B580" s="30">
        <v>10.574000000000007</v>
      </c>
      <c r="C580" s="29"/>
      <c r="O580" s="30">
        <v>25</v>
      </c>
      <c r="P580" s="30">
        <v>11.004000000000007</v>
      </c>
      <c r="Q580" s="30">
        <f t="shared" si="78"/>
        <v>10.95</v>
      </c>
      <c r="R580" s="30">
        <f t="shared" si="79"/>
        <v>1</v>
      </c>
      <c r="S580" s="30">
        <f t="shared" si="80"/>
        <v>10.95</v>
      </c>
    </row>
    <row r="581" spans="1:19" ht="12.9" customHeight="1" x14ac:dyDescent="0.3">
      <c r="A581" s="30">
        <v>21</v>
      </c>
      <c r="B581" s="30">
        <v>10.634000000000007</v>
      </c>
      <c r="C581" s="29"/>
      <c r="O581" s="30">
        <v>26</v>
      </c>
      <c r="P581" s="30">
        <v>11.054000000000007</v>
      </c>
      <c r="Q581" s="30">
        <f t="shared" si="78"/>
        <v>11.03</v>
      </c>
      <c r="R581" s="30">
        <f t="shared" si="79"/>
        <v>1</v>
      </c>
      <c r="S581" s="30">
        <f t="shared" si="80"/>
        <v>11.03</v>
      </c>
    </row>
    <row r="582" spans="1:19" ht="12.9" customHeight="1" x14ac:dyDescent="0.3">
      <c r="A582" s="30">
        <v>23</v>
      </c>
      <c r="B582" s="30">
        <v>10.734000000000007</v>
      </c>
      <c r="C582" s="29"/>
      <c r="H582" s="19"/>
      <c r="O582" s="30">
        <v>27</v>
      </c>
      <c r="P582" s="30">
        <v>11.424000000000007</v>
      </c>
      <c r="Q582" s="30">
        <f t="shared" si="78"/>
        <v>11.24</v>
      </c>
      <c r="R582" s="30">
        <f t="shared" si="79"/>
        <v>1</v>
      </c>
      <c r="S582" s="30">
        <f t="shared" si="80"/>
        <v>11.24</v>
      </c>
    </row>
    <row r="583" spans="1:19" ht="12.9" customHeight="1" x14ac:dyDescent="0.3">
      <c r="A583" s="30">
        <v>24</v>
      </c>
      <c r="B583" s="30">
        <v>10.894000000000007</v>
      </c>
      <c r="C583" s="29"/>
      <c r="O583" s="30">
        <v>28</v>
      </c>
      <c r="P583" s="30">
        <v>11.621000000000006</v>
      </c>
      <c r="Q583" s="30">
        <f t="shared" si="78"/>
        <v>11.52</v>
      </c>
      <c r="R583" s="30">
        <f t="shared" si="79"/>
        <v>1</v>
      </c>
      <c r="S583" s="30">
        <f t="shared" si="80"/>
        <v>11.52</v>
      </c>
    </row>
    <row r="584" spans="1:19" ht="12.9" customHeight="1" x14ac:dyDescent="0.3">
      <c r="A584" s="30">
        <v>25</v>
      </c>
      <c r="B584" s="30">
        <v>11.004000000000007</v>
      </c>
      <c r="C584" s="29"/>
      <c r="O584" s="30">
        <v>30</v>
      </c>
      <c r="P584" s="30">
        <v>12.701000000000006</v>
      </c>
      <c r="Q584" s="30">
        <f t="shared" si="78"/>
        <v>12.16</v>
      </c>
      <c r="R584" s="30">
        <f t="shared" si="79"/>
        <v>2</v>
      </c>
      <c r="S584" s="30">
        <f t="shared" si="80"/>
        <v>24.32</v>
      </c>
    </row>
    <row r="585" spans="1:19" ht="12.9" customHeight="1" x14ac:dyDescent="0.3">
      <c r="A585" s="30">
        <v>26</v>
      </c>
      <c r="B585" s="30">
        <v>11.054000000000007</v>
      </c>
      <c r="C585" s="29"/>
      <c r="O585" s="30">
        <v>32</v>
      </c>
      <c r="P585" s="30">
        <v>13.391000000000005</v>
      </c>
      <c r="Q585" s="30">
        <f t="shared" si="78"/>
        <v>13.05</v>
      </c>
      <c r="R585" s="30">
        <f t="shared" si="79"/>
        <v>2</v>
      </c>
      <c r="S585" s="30">
        <f t="shared" si="80"/>
        <v>26.1</v>
      </c>
    </row>
    <row r="586" spans="1:19" ht="12.9" customHeight="1" x14ac:dyDescent="0.3">
      <c r="A586" s="30">
        <v>27</v>
      </c>
      <c r="B586" s="30">
        <v>11.424000000000007</v>
      </c>
      <c r="C586" s="29"/>
      <c r="O586" s="30">
        <v>33</v>
      </c>
      <c r="P586" s="30">
        <v>13.711000000000006</v>
      </c>
      <c r="Q586" s="30">
        <f t="shared" si="78"/>
        <v>13.55</v>
      </c>
      <c r="R586" s="30">
        <f t="shared" si="79"/>
        <v>1</v>
      </c>
      <c r="S586" s="30">
        <f t="shared" si="80"/>
        <v>13.55</v>
      </c>
    </row>
    <row r="587" spans="1:19" ht="12.9" customHeight="1" x14ac:dyDescent="0.3">
      <c r="A587" s="30">
        <v>28</v>
      </c>
      <c r="B587" s="30">
        <v>11.621000000000006</v>
      </c>
      <c r="C587" s="29"/>
      <c r="O587" s="30">
        <v>34</v>
      </c>
      <c r="P587" s="30">
        <v>13.771000000000006</v>
      </c>
      <c r="Q587" s="30">
        <f t="shared" si="78"/>
        <v>13.74</v>
      </c>
      <c r="R587" s="30">
        <f t="shared" si="79"/>
        <v>1</v>
      </c>
      <c r="S587" s="30">
        <f t="shared" si="80"/>
        <v>13.74</v>
      </c>
    </row>
    <row r="588" spans="1:19" ht="12.9" customHeight="1" x14ac:dyDescent="0.3">
      <c r="A588" s="30">
        <v>30</v>
      </c>
      <c r="B588" s="30">
        <v>12.701000000000006</v>
      </c>
      <c r="C588" s="29"/>
      <c r="O588" s="30">
        <v>36</v>
      </c>
      <c r="P588" s="30">
        <v>13.771000000000006</v>
      </c>
      <c r="Q588" s="30">
        <f t="shared" si="78"/>
        <v>13.77</v>
      </c>
      <c r="R588" s="30">
        <f t="shared" si="79"/>
        <v>2</v>
      </c>
      <c r="S588" s="30">
        <f t="shared" si="80"/>
        <v>27.54</v>
      </c>
    </row>
    <row r="589" spans="1:19" ht="12.9" customHeight="1" x14ac:dyDescent="0.3">
      <c r="A589" s="30">
        <v>32</v>
      </c>
      <c r="B589" s="30">
        <v>13.391000000000005</v>
      </c>
      <c r="C589" s="29"/>
      <c r="O589" s="31"/>
      <c r="P589" s="32"/>
      <c r="Q589" s="32" t="s">
        <v>106</v>
      </c>
      <c r="R589" s="30">
        <f>SUM(R564:R588)</f>
        <v>36</v>
      </c>
      <c r="S589" s="30">
        <f>SUM(S567:S588)</f>
        <v>394.36</v>
      </c>
    </row>
    <row r="590" spans="1:19" ht="12.9" customHeight="1" x14ac:dyDescent="0.3">
      <c r="A590" s="30">
        <v>33</v>
      </c>
      <c r="B590" s="30">
        <v>13.711000000000006</v>
      </c>
      <c r="C590" s="29" t="s">
        <v>135</v>
      </c>
    </row>
    <row r="591" spans="1:19" ht="12.9" customHeight="1" x14ac:dyDescent="0.3">
      <c r="A591" s="30">
        <v>34</v>
      </c>
      <c r="B591" s="30">
        <v>13.771000000000006</v>
      </c>
      <c r="C591" s="29"/>
    </row>
    <row r="592" spans="1:19" ht="12.9" customHeight="1" x14ac:dyDescent="0.3">
      <c r="A592" s="30">
        <v>36</v>
      </c>
      <c r="B592" s="30">
        <v>13.771000000000006</v>
      </c>
      <c r="C592" s="29"/>
    </row>
    <row r="597" spans="1:19" ht="12.9" customHeight="1" x14ac:dyDescent="0.3">
      <c r="A597" s="34" t="s">
        <v>125</v>
      </c>
      <c r="B597" s="30"/>
      <c r="C597" s="29"/>
      <c r="O597" s="30" t="s">
        <v>100</v>
      </c>
      <c r="P597" s="30" t="s">
        <v>101</v>
      </c>
      <c r="Q597" s="28" t="s">
        <v>102</v>
      </c>
      <c r="R597" s="28" t="s">
        <v>103</v>
      </c>
      <c r="S597" s="28" t="s">
        <v>104</v>
      </c>
    </row>
    <row r="598" spans="1:19" ht="12.9" customHeight="1" x14ac:dyDescent="0.3">
      <c r="A598" s="30" t="s">
        <v>100</v>
      </c>
      <c r="B598" s="30" t="s">
        <v>101</v>
      </c>
      <c r="C598" s="29" t="s">
        <v>105</v>
      </c>
      <c r="O598" s="30">
        <v>0</v>
      </c>
      <c r="P598" s="30">
        <v>14.187000000000006</v>
      </c>
      <c r="Q598" s="30"/>
      <c r="R598" s="30"/>
      <c r="S598" s="30"/>
    </row>
    <row r="599" spans="1:19" ht="12.9" customHeight="1" x14ac:dyDescent="0.3">
      <c r="A599" s="30">
        <v>0</v>
      </c>
      <c r="B599" s="30">
        <v>14.187000000000006</v>
      </c>
      <c r="C599" s="29" t="s">
        <v>136</v>
      </c>
      <c r="O599" s="30">
        <v>1</v>
      </c>
      <c r="P599" s="30">
        <v>13.977000000000006</v>
      </c>
      <c r="Q599" s="30">
        <f>ROUND((P598+P599)/2,2)</f>
        <v>14.08</v>
      </c>
      <c r="R599" s="30">
        <f>O599-O598</f>
        <v>1</v>
      </c>
      <c r="S599" s="30">
        <f>ROUND(Q599*R599,2)</f>
        <v>14.08</v>
      </c>
    </row>
    <row r="600" spans="1:19" ht="12.9" customHeight="1" x14ac:dyDescent="0.3">
      <c r="A600" s="30">
        <v>1</v>
      </c>
      <c r="B600" s="30">
        <v>13.977000000000006</v>
      </c>
      <c r="C600" s="29"/>
      <c r="O600" s="30">
        <v>2</v>
      </c>
      <c r="P600" s="30">
        <v>13.077000000000005</v>
      </c>
      <c r="Q600" s="30">
        <f t="shared" ref="Q600:Q606" si="81">ROUND((P599+P600)/2,2)</f>
        <v>13.53</v>
      </c>
      <c r="R600" s="30">
        <f t="shared" ref="R600:R606" si="82">O600-O599</f>
        <v>1</v>
      </c>
      <c r="S600" s="30">
        <f t="shared" ref="S600:S606" si="83">ROUND(Q600*R600,2)</f>
        <v>13.53</v>
      </c>
    </row>
    <row r="601" spans="1:19" ht="12.9" customHeight="1" x14ac:dyDescent="0.3">
      <c r="A601" s="30">
        <v>2</v>
      </c>
      <c r="B601" s="30">
        <v>13.077000000000005</v>
      </c>
      <c r="C601" s="29"/>
      <c r="O601" s="30">
        <v>3</v>
      </c>
      <c r="P601" s="30">
        <v>12.377000000000006</v>
      </c>
      <c r="Q601" s="30">
        <f t="shared" si="81"/>
        <v>12.73</v>
      </c>
      <c r="R601" s="30">
        <f t="shared" si="82"/>
        <v>1</v>
      </c>
      <c r="S601" s="30">
        <f t="shared" si="83"/>
        <v>12.73</v>
      </c>
    </row>
    <row r="602" spans="1:19" ht="12.9" customHeight="1" x14ac:dyDescent="0.3">
      <c r="A602" s="30">
        <v>3</v>
      </c>
      <c r="B602" s="30">
        <v>12.377000000000006</v>
      </c>
      <c r="C602" s="29"/>
      <c r="O602" s="30">
        <v>4</v>
      </c>
      <c r="P602" s="30">
        <v>11.637000000000006</v>
      </c>
      <c r="Q602" s="30">
        <f t="shared" si="81"/>
        <v>12.01</v>
      </c>
      <c r="R602" s="30">
        <f t="shared" si="82"/>
        <v>1</v>
      </c>
      <c r="S602" s="30">
        <f t="shared" si="83"/>
        <v>12.01</v>
      </c>
    </row>
    <row r="603" spans="1:19" ht="12.9" customHeight="1" x14ac:dyDescent="0.3">
      <c r="A603" s="30">
        <v>4</v>
      </c>
      <c r="B603" s="30">
        <v>11.637000000000006</v>
      </c>
      <c r="C603" s="29"/>
      <c r="O603" s="30">
        <v>4.5</v>
      </c>
      <c r="P603" s="30">
        <v>11.412000000000006</v>
      </c>
      <c r="Q603" s="30">
        <f t="shared" si="81"/>
        <v>11.52</v>
      </c>
      <c r="R603" s="30">
        <f t="shared" si="82"/>
        <v>0.5</v>
      </c>
      <c r="S603" s="30">
        <f t="shared" si="83"/>
        <v>5.76</v>
      </c>
    </row>
    <row r="604" spans="1:19" ht="12.9" customHeight="1" x14ac:dyDescent="0.3">
      <c r="A604" s="30">
        <v>4.5</v>
      </c>
      <c r="B604" s="30">
        <v>11.412000000000006</v>
      </c>
      <c r="C604" s="29"/>
      <c r="O604" s="30">
        <v>5</v>
      </c>
      <c r="P604" s="30">
        <v>10.842000000000006</v>
      </c>
      <c r="Q604" s="30">
        <f t="shared" si="81"/>
        <v>11.13</v>
      </c>
      <c r="R604" s="30">
        <f t="shared" si="82"/>
        <v>0.5</v>
      </c>
      <c r="S604" s="30">
        <f t="shared" si="83"/>
        <v>5.57</v>
      </c>
    </row>
    <row r="605" spans="1:19" ht="12.9" customHeight="1" x14ac:dyDescent="0.3">
      <c r="A605" s="30">
        <v>5</v>
      </c>
      <c r="B605" s="30">
        <v>10.842000000000006</v>
      </c>
      <c r="C605" s="29"/>
      <c r="O605" s="30">
        <v>6</v>
      </c>
      <c r="P605" s="30">
        <v>10.592000000000006</v>
      </c>
      <c r="Q605" s="30">
        <f t="shared" si="81"/>
        <v>10.72</v>
      </c>
      <c r="R605" s="30">
        <f t="shared" si="82"/>
        <v>1</v>
      </c>
      <c r="S605" s="30">
        <f t="shared" si="83"/>
        <v>10.72</v>
      </c>
    </row>
    <row r="606" spans="1:19" ht="12.9" customHeight="1" x14ac:dyDescent="0.3">
      <c r="A606" s="30">
        <v>6</v>
      </c>
      <c r="B606" s="30">
        <v>10.592000000000006</v>
      </c>
      <c r="C606" s="29"/>
      <c r="O606" s="30">
        <v>7</v>
      </c>
      <c r="P606" s="30">
        <v>10.492000000000006</v>
      </c>
      <c r="Q606" s="30">
        <f t="shared" si="81"/>
        <v>10.54</v>
      </c>
      <c r="R606" s="30">
        <f t="shared" si="82"/>
        <v>1</v>
      </c>
      <c r="S606" s="30">
        <f t="shared" si="83"/>
        <v>10.54</v>
      </c>
    </row>
    <row r="607" spans="1:19" ht="12.9" customHeight="1" x14ac:dyDescent="0.3">
      <c r="A607" s="30">
        <v>7</v>
      </c>
      <c r="B607" s="30">
        <v>10.492000000000006</v>
      </c>
      <c r="C607" s="29"/>
      <c r="O607" s="30">
        <f>ROUND(O606+(P606-P607)*1.5,2)</f>
        <v>9.24</v>
      </c>
      <c r="P607" s="30">
        <v>9</v>
      </c>
      <c r="Q607" s="30">
        <f>ROUND((P606+P607)/2,2)</f>
        <v>9.75</v>
      </c>
      <c r="R607" s="30">
        <f>O607-O606</f>
        <v>2.2400000000000002</v>
      </c>
      <c r="S607" s="30">
        <f>ROUND(Q607*R607,2)</f>
        <v>21.84</v>
      </c>
    </row>
    <row r="608" spans="1:19" ht="12.9" customHeight="1" x14ac:dyDescent="0.3">
      <c r="A608" s="30">
        <v>9</v>
      </c>
      <c r="B608" s="30">
        <v>10.402000000000006</v>
      </c>
      <c r="C608" s="29"/>
      <c r="O608" s="30">
        <f>O607+10</f>
        <v>19.240000000000002</v>
      </c>
      <c r="P608" s="30">
        <v>9</v>
      </c>
      <c r="Q608" s="30">
        <f>ROUND((P607+P608)/2,2)</f>
        <v>9</v>
      </c>
      <c r="R608" s="30">
        <f>O608-O607</f>
        <v>10.000000000000002</v>
      </c>
      <c r="S608" s="30">
        <f>ROUND(Q608*R608,2)</f>
        <v>90</v>
      </c>
    </row>
    <row r="609" spans="1:19" ht="12.9" customHeight="1" x14ac:dyDescent="0.3">
      <c r="A609" s="30">
        <v>11</v>
      </c>
      <c r="B609" s="30">
        <v>10.382000000000007</v>
      </c>
      <c r="C609" s="29"/>
      <c r="O609" s="30">
        <v>24</v>
      </c>
      <c r="P609" s="30">
        <v>12.147000000000006</v>
      </c>
      <c r="Q609" s="30">
        <f t="shared" ref="Q609:Q613" si="84">ROUND((P608+P609)/2,2)</f>
        <v>10.57</v>
      </c>
      <c r="R609" s="30">
        <f t="shared" ref="R609:R613" si="85">O609-O608</f>
        <v>4.759999999999998</v>
      </c>
      <c r="S609" s="30">
        <f t="shared" ref="S609:S613" si="86">ROUND(Q609*R609,2)</f>
        <v>50.31</v>
      </c>
    </row>
    <row r="610" spans="1:19" ht="12.9" customHeight="1" x14ac:dyDescent="0.3">
      <c r="A610" s="30">
        <v>13</v>
      </c>
      <c r="B610" s="30">
        <v>9.9420000000000055</v>
      </c>
      <c r="C610" s="29" t="s">
        <v>134</v>
      </c>
      <c r="O610" s="30">
        <v>28</v>
      </c>
      <c r="P610" s="30">
        <v>12.337000000000007</v>
      </c>
      <c r="Q610" s="30">
        <f t="shared" si="84"/>
        <v>12.24</v>
      </c>
      <c r="R610" s="30">
        <f t="shared" si="85"/>
        <v>4</v>
      </c>
      <c r="S610" s="30">
        <f t="shared" si="86"/>
        <v>48.96</v>
      </c>
    </row>
    <row r="611" spans="1:19" ht="12.9" customHeight="1" x14ac:dyDescent="0.3">
      <c r="A611" s="30">
        <v>15</v>
      </c>
      <c r="B611" s="30">
        <v>9.4920000000000062</v>
      </c>
      <c r="C611" s="29"/>
      <c r="O611" s="30">
        <v>32</v>
      </c>
      <c r="P611" s="30">
        <v>12.257000000000005</v>
      </c>
      <c r="Q611" s="30">
        <f t="shared" si="84"/>
        <v>12.3</v>
      </c>
      <c r="R611" s="30">
        <f t="shared" si="85"/>
        <v>4</v>
      </c>
      <c r="S611" s="30">
        <f t="shared" si="86"/>
        <v>49.2</v>
      </c>
    </row>
    <row r="612" spans="1:19" ht="12.9" customHeight="1" x14ac:dyDescent="0.3">
      <c r="A612" s="30">
        <v>17</v>
      </c>
      <c r="B612" s="30">
        <v>9.1620000000000061</v>
      </c>
      <c r="C612" s="29"/>
      <c r="O612" s="30">
        <v>34</v>
      </c>
      <c r="P612" s="30">
        <v>13.227000000000006</v>
      </c>
      <c r="Q612" s="30">
        <f t="shared" si="84"/>
        <v>12.74</v>
      </c>
      <c r="R612" s="30">
        <f t="shared" si="85"/>
        <v>2</v>
      </c>
      <c r="S612" s="30">
        <f t="shared" si="86"/>
        <v>25.48</v>
      </c>
    </row>
    <row r="613" spans="1:19" ht="12.9" customHeight="1" x14ac:dyDescent="0.3">
      <c r="A613" s="30">
        <v>19</v>
      </c>
      <c r="B613" s="30">
        <v>10.382000000000007</v>
      </c>
      <c r="C613" s="29"/>
      <c r="O613" s="30">
        <v>37</v>
      </c>
      <c r="P613" s="30">
        <v>14.037000000000006</v>
      </c>
      <c r="Q613" s="30">
        <f t="shared" si="84"/>
        <v>13.63</v>
      </c>
      <c r="R613" s="30">
        <f t="shared" si="85"/>
        <v>3</v>
      </c>
      <c r="S613" s="30">
        <f t="shared" si="86"/>
        <v>40.89</v>
      </c>
    </row>
    <row r="614" spans="1:19" ht="12.9" customHeight="1" x14ac:dyDescent="0.3">
      <c r="A614" s="30">
        <v>20</v>
      </c>
      <c r="B614" s="30">
        <v>10.672000000000006</v>
      </c>
      <c r="C614" s="29"/>
      <c r="O614" s="31"/>
      <c r="P614" s="32"/>
      <c r="Q614" s="32" t="s">
        <v>106</v>
      </c>
      <c r="R614" s="30">
        <f>SUM(R599:R613)</f>
        <v>37</v>
      </c>
      <c r="S614" s="30">
        <f>SUM(S599:S613)</f>
        <v>411.62</v>
      </c>
    </row>
    <row r="615" spans="1:19" ht="12.9" customHeight="1" x14ac:dyDescent="0.3">
      <c r="A615" s="30">
        <v>21</v>
      </c>
      <c r="B615" s="30">
        <v>11.092000000000006</v>
      </c>
      <c r="C615" s="29"/>
      <c r="G615" s="19"/>
    </row>
    <row r="616" spans="1:19" ht="12.9" customHeight="1" x14ac:dyDescent="0.3">
      <c r="A616" s="30">
        <v>22</v>
      </c>
      <c r="B616" s="30">
        <v>11.412000000000006</v>
      </c>
      <c r="C616" s="29"/>
    </row>
    <row r="617" spans="1:19" ht="12.9" customHeight="1" x14ac:dyDescent="0.3">
      <c r="A617" s="30">
        <v>23</v>
      </c>
      <c r="B617" s="30">
        <v>11.807000000000006</v>
      </c>
      <c r="C617" s="29"/>
    </row>
    <row r="618" spans="1:19" ht="12.9" customHeight="1" x14ac:dyDescent="0.3">
      <c r="A618" s="30">
        <v>24</v>
      </c>
      <c r="B618" s="30">
        <v>12.147000000000006</v>
      </c>
      <c r="C618" s="29"/>
    </row>
    <row r="619" spans="1:19" ht="12.9" customHeight="1" x14ac:dyDescent="0.3">
      <c r="A619" s="30">
        <v>28</v>
      </c>
      <c r="B619" s="30">
        <v>12.337000000000007</v>
      </c>
      <c r="C619" s="29"/>
    </row>
    <row r="620" spans="1:19" ht="12.9" customHeight="1" x14ac:dyDescent="0.3">
      <c r="A620" s="30">
        <v>32</v>
      </c>
      <c r="B620" s="30">
        <v>12.257000000000005</v>
      </c>
      <c r="C620" s="29" t="s">
        <v>135</v>
      </c>
    </row>
    <row r="621" spans="1:19" ht="12.9" customHeight="1" x14ac:dyDescent="0.3">
      <c r="A621" s="30">
        <v>34</v>
      </c>
      <c r="B621" s="30">
        <v>13.227000000000006</v>
      </c>
      <c r="C621" s="29"/>
    </row>
    <row r="622" spans="1:19" ht="12.9" customHeight="1" x14ac:dyDescent="0.3">
      <c r="A622" s="30">
        <v>37</v>
      </c>
      <c r="B622" s="30">
        <v>14.037000000000006</v>
      </c>
      <c r="C622" s="29" t="s">
        <v>126</v>
      </c>
    </row>
    <row r="628" spans="1:3" ht="12.9" customHeight="1" x14ac:dyDescent="0.3">
      <c r="A628" s="34" t="s">
        <v>127</v>
      </c>
      <c r="B628" s="30"/>
      <c r="C628" s="29"/>
    </row>
    <row r="629" spans="1:3" ht="12.9" customHeight="1" x14ac:dyDescent="0.3">
      <c r="A629" s="30" t="s">
        <v>100</v>
      </c>
      <c r="B629" s="30" t="s">
        <v>101</v>
      </c>
      <c r="C629" s="29" t="s">
        <v>105</v>
      </c>
    </row>
    <row r="630" spans="1:3" ht="12.9" customHeight="1" x14ac:dyDescent="0.3">
      <c r="A630" s="30">
        <v>0</v>
      </c>
      <c r="B630" s="30">
        <v>14.216000000000008</v>
      </c>
      <c r="C630" s="29" t="s">
        <v>136</v>
      </c>
    </row>
    <row r="631" spans="1:3" ht="12.9" customHeight="1" x14ac:dyDescent="0.3">
      <c r="A631" s="30">
        <v>2</v>
      </c>
      <c r="B631" s="30">
        <v>13.847000000000008</v>
      </c>
      <c r="C631" s="29"/>
    </row>
    <row r="632" spans="1:3" ht="12.9" customHeight="1" x14ac:dyDescent="0.3">
      <c r="A632" s="30">
        <v>3</v>
      </c>
      <c r="B632" s="30">
        <v>13.23200000000001</v>
      </c>
      <c r="C632" s="29"/>
    </row>
    <row r="633" spans="1:3" ht="12.9" customHeight="1" x14ac:dyDescent="0.3">
      <c r="A633" s="30">
        <v>4</v>
      </c>
      <c r="B633" s="30">
        <v>12.612000000000009</v>
      </c>
      <c r="C633" s="29"/>
    </row>
    <row r="634" spans="1:3" ht="12.9" customHeight="1" x14ac:dyDescent="0.3">
      <c r="A634" s="30">
        <v>5</v>
      </c>
      <c r="B634" s="30">
        <v>11.75200000000001</v>
      </c>
      <c r="C634" s="29"/>
    </row>
    <row r="635" spans="1:3" ht="12.9" customHeight="1" x14ac:dyDescent="0.3">
      <c r="A635" s="30">
        <v>6</v>
      </c>
      <c r="B635" s="30">
        <v>11.432000000000009</v>
      </c>
      <c r="C635" s="29"/>
    </row>
    <row r="636" spans="1:3" ht="12.9" customHeight="1" x14ac:dyDescent="0.3">
      <c r="A636" s="30">
        <v>7</v>
      </c>
      <c r="B636" s="30">
        <v>10.932000000000009</v>
      </c>
      <c r="C636" s="29"/>
    </row>
    <row r="637" spans="1:3" ht="12.9" customHeight="1" x14ac:dyDescent="0.3">
      <c r="A637" s="30">
        <v>8</v>
      </c>
      <c r="B637" s="30">
        <v>10.592000000000009</v>
      </c>
      <c r="C637" s="29"/>
    </row>
    <row r="638" spans="1:3" ht="12.9" customHeight="1" x14ac:dyDescent="0.3">
      <c r="A638" s="30">
        <v>9</v>
      </c>
      <c r="B638" s="30">
        <v>10.49200000000001</v>
      </c>
      <c r="C638" s="29"/>
    </row>
    <row r="639" spans="1:3" ht="12.9" customHeight="1" x14ac:dyDescent="0.3">
      <c r="A639" s="30">
        <v>11</v>
      </c>
      <c r="B639" s="30">
        <v>10.352000000000009</v>
      </c>
      <c r="C639" s="29"/>
    </row>
    <row r="640" spans="1:3" ht="12.9" customHeight="1" x14ac:dyDescent="0.3">
      <c r="A640" s="30">
        <v>13</v>
      </c>
      <c r="B640" s="30">
        <v>10.39200000000001</v>
      </c>
      <c r="C640" s="29" t="s">
        <v>134</v>
      </c>
    </row>
    <row r="641" spans="1:3" ht="12.9" customHeight="1" x14ac:dyDescent="0.3">
      <c r="A641" s="30">
        <v>15</v>
      </c>
      <c r="B641" s="30">
        <v>10.25200000000001</v>
      </c>
      <c r="C641" s="29"/>
    </row>
    <row r="642" spans="1:3" ht="12.9" customHeight="1" x14ac:dyDescent="0.3">
      <c r="A642" s="30">
        <v>17</v>
      </c>
      <c r="B642" s="30">
        <v>10.24200000000001</v>
      </c>
      <c r="C642" s="29"/>
    </row>
    <row r="643" spans="1:3" ht="12.9" customHeight="1" x14ac:dyDescent="0.3">
      <c r="A643" s="30">
        <v>19</v>
      </c>
      <c r="B643" s="30">
        <v>10.192000000000009</v>
      </c>
      <c r="C643" s="29"/>
    </row>
    <row r="644" spans="1:3" ht="12.9" customHeight="1" x14ac:dyDescent="0.3">
      <c r="A644" s="30">
        <v>21</v>
      </c>
      <c r="B644" s="30">
        <v>10.112000000000009</v>
      </c>
      <c r="C644" s="29"/>
    </row>
    <row r="645" spans="1:3" ht="12.9" customHeight="1" x14ac:dyDescent="0.3">
      <c r="A645" s="30">
        <v>23</v>
      </c>
      <c r="B645" s="30">
        <v>10.30200000000001</v>
      </c>
      <c r="C645" s="29"/>
    </row>
    <row r="646" spans="1:3" ht="12.9" customHeight="1" x14ac:dyDescent="0.3">
      <c r="A646" s="30">
        <v>25</v>
      </c>
      <c r="B646" s="30">
        <v>10.422000000000009</v>
      </c>
      <c r="C646" s="29"/>
    </row>
    <row r="647" spans="1:3" ht="12.9" customHeight="1" x14ac:dyDescent="0.3">
      <c r="A647" s="30">
        <v>26</v>
      </c>
      <c r="B647" s="30">
        <v>10.57200000000001</v>
      </c>
      <c r="C647" s="29"/>
    </row>
    <row r="648" spans="1:3" ht="12.9" customHeight="1" x14ac:dyDescent="0.3">
      <c r="A648" s="30">
        <v>27</v>
      </c>
      <c r="B648" s="30">
        <v>10.73200000000001</v>
      </c>
      <c r="C648" s="29"/>
    </row>
    <row r="649" spans="1:3" ht="12.9" customHeight="1" x14ac:dyDescent="0.3">
      <c r="A649" s="30">
        <v>28</v>
      </c>
      <c r="B649" s="30">
        <v>10.81200000000001</v>
      </c>
      <c r="C649" s="29" t="s">
        <v>135</v>
      </c>
    </row>
    <row r="650" spans="1:3" ht="12.9" customHeight="1" x14ac:dyDescent="0.3">
      <c r="A650" s="30">
        <v>29</v>
      </c>
      <c r="B650" s="30">
        <v>11.432000000000009</v>
      </c>
      <c r="C650" s="29"/>
    </row>
    <row r="651" spans="1:3" ht="12.9" customHeight="1" x14ac:dyDescent="0.3">
      <c r="A651" s="30">
        <v>30</v>
      </c>
      <c r="B651" s="30">
        <v>11.692000000000009</v>
      </c>
      <c r="C651" s="29"/>
    </row>
    <row r="652" spans="1:3" ht="12.9" customHeight="1" x14ac:dyDescent="0.3">
      <c r="A652" s="30">
        <v>41</v>
      </c>
      <c r="B652" s="30">
        <v>13.692000000000009</v>
      </c>
      <c r="C652" s="29" t="s">
        <v>128</v>
      </c>
    </row>
    <row r="655" spans="1:3" ht="12.9" customHeight="1" x14ac:dyDescent="0.3">
      <c r="A655" s="34" t="s">
        <v>129</v>
      </c>
      <c r="B655" s="30"/>
      <c r="C655" s="29"/>
    </row>
    <row r="656" spans="1:3" ht="12.9" customHeight="1" x14ac:dyDescent="0.3">
      <c r="A656" s="30" t="s">
        <v>100</v>
      </c>
      <c r="B656" s="30" t="s">
        <v>101</v>
      </c>
      <c r="C656" s="29" t="s">
        <v>105</v>
      </c>
    </row>
    <row r="657" spans="1:3" ht="12.9" customHeight="1" x14ac:dyDescent="0.3">
      <c r="A657" s="30">
        <v>0</v>
      </c>
      <c r="B657" s="30">
        <v>14.342000000000009</v>
      </c>
      <c r="C657" s="29" t="s">
        <v>136</v>
      </c>
    </row>
    <row r="658" spans="1:3" ht="12.9" customHeight="1" x14ac:dyDescent="0.3">
      <c r="A658" s="30">
        <v>1</v>
      </c>
      <c r="B658" s="30">
        <v>13.90200000000001</v>
      </c>
      <c r="C658" s="29"/>
    </row>
    <row r="659" spans="1:3" ht="12.9" customHeight="1" x14ac:dyDescent="0.3">
      <c r="A659" s="30">
        <v>2</v>
      </c>
      <c r="B659" s="30">
        <v>12.762000000000009</v>
      </c>
      <c r="C659" s="29"/>
    </row>
    <row r="660" spans="1:3" ht="12.9" customHeight="1" x14ac:dyDescent="0.3">
      <c r="A660" s="30">
        <v>3</v>
      </c>
      <c r="B660" s="30">
        <v>11.98200000000001</v>
      </c>
      <c r="C660" s="29"/>
    </row>
    <row r="661" spans="1:3" ht="12.9" customHeight="1" x14ac:dyDescent="0.3">
      <c r="A661" s="30">
        <v>4</v>
      </c>
      <c r="B661" s="30">
        <v>11.436000000000011</v>
      </c>
      <c r="C661" s="29"/>
    </row>
    <row r="662" spans="1:3" ht="12.9" customHeight="1" x14ac:dyDescent="0.3">
      <c r="A662" s="30">
        <v>5</v>
      </c>
      <c r="B662" s="30">
        <v>10.96600000000001</v>
      </c>
      <c r="C662" s="29"/>
    </row>
    <row r="663" spans="1:3" ht="12.9" customHeight="1" x14ac:dyDescent="0.3">
      <c r="A663" s="30">
        <v>6</v>
      </c>
      <c r="B663" s="30">
        <v>10.77600000000001</v>
      </c>
      <c r="C663" s="29"/>
    </row>
    <row r="664" spans="1:3" ht="12.9" customHeight="1" x14ac:dyDescent="0.3">
      <c r="A664" s="30">
        <v>7</v>
      </c>
      <c r="B664" s="30">
        <v>10.766000000000011</v>
      </c>
      <c r="C664" s="29"/>
    </row>
    <row r="665" spans="1:3" ht="12.9" customHeight="1" x14ac:dyDescent="0.3">
      <c r="A665" s="30">
        <v>9</v>
      </c>
      <c r="B665" s="30">
        <v>10.63600000000001</v>
      </c>
      <c r="C665" s="29"/>
    </row>
    <row r="666" spans="1:3" ht="12.9" customHeight="1" x14ac:dyDescent="0.3">
      <c r="A666" s="30">
        <v>11</v>
      </c>
      <c r="B666" s="30">
        <v>10.496000000000011</v>
      </c>
      <c r="C666" s="29"/>
    </row>
    <row r="667" spans="1:3" ht="12.9" customHeight="1" x14ac:dyDescent="0.3">
      <c r="A667" s="30">
        <v>13</v>
      </c>
      <c r="B667" s="30">
        <v>10.416000000000011</v>
      </c>
      <c r="C667" s="29" t="s">
        <v>134</v>
      </c>
    </row>
    <row r="668" spans="1:3" ht="12.9" customHeight="1" x14ac:dyDescent="0.3">
      <c r="A668" s="30">
        <v>15</v>
      </c>
      <c r="B668" s="30">
        <v>10.47600000000001</v>
      </c>
      <c r="C668" s="29"/>
    </row>
    <row r="669" spans="1:3" ht="12.9" customHeight="1" x14ac:dyDescent="0.3">
      <c r="A669" s="30">
        <v>17</v>
      </c>
      <c r="B669" s="30">
        <v>10.36600000000001</v>
      </c>
      <c r="C669" s="29"/>
    </row>
    <row r="670" spans="1:3" ht="12.9" customHeight="1" x14ac:dyDescent="0.3">
      <c r="A670" s="30">
        <v>19</v>
      </c>
      <c r="B670" s="30">
        <v>10.246000000000011</v>
      </c>
      <c r="C670" s="29"/>
    </row>
    <row r="671" spans="1:3" ht="12.9" customHeight="1" x14ac:dyDescent="0.3">
      <c r="A671" s="30">
        <v>21</v>
      </c>
      <c r="B671" s="30">
        <v>10.266000000000011</v>
      </c>
      <c r="C671" s="29"/>
    </row>
    <row r="672" spans="1:3" ht="12.9" customHeight="1" x14ac:dyDescent="0.3">
      <c r="A672" s="30">
        <v>22</v>
      </c>
      <c r="B672" s="30">
        <v>10.426000000000011</v>
      </c>
      <c r="C672" s="29"/>
    </row>
    <row r="673" spans="1:3" ht="12.9" customHeight="1" x14ac:dyDescent="0.3">
      <c r="A673" s="30">
        <v>23</v>
      </c>
      <c r="B673" s="30">
        <v>11.016000000000011</v>
      </c>
      <c r="C673" s="29"/>
    </row>
    <row r="674" spans="1:3" ht="12.9" customHeight="1" x14ac:dyDescent="0.3">
      <c r="A674" s="30">
        <v>24</v>
      </c>
      <c r="B674" s="30">
        <v>11.096000000000011</v>
      </c>
      <c r="C674" s="29"/>
    </row>
    <row r="675" spans="1:3" ht="12.9" customHeight="1" x14ac:dyDescent="0.3">
      <c r="A675" s="30">
        <v>25</v>
      </c>
      <c r="B675" s="30">
        <v>11.436000000000011</v>
      </c>
      <c r="C675" s="29"/>
    </row>
    <row r="676" spans="1:3" ht="12.9" customHeight="1" x14ac:dyDescent="0.3">
      <c r="A676" s="30">
        <v>26</v>
      </c>
      <c r="B676" s="30">
        <v>12.31200000000001</v>
      </c>
      <c r="C676" s="29" t="s">
        <v>135</v>
      </c>
    </row>
    <row r="677" spans="1:3" ht="12.9" customHeight="1" x14ac:dyDescent="0.3">
      <c r="A677" s="30">
        <v>27</v>
      </c>
      <c r="B677" s="30">
        <v>13.012000000000009</v>
      </c>
      <c r="C677" s="29"/>
    </row>
    <row r="678" spans="1:3" ht="12.9" customHeight="1" x14ac:dyDescent="0.3">
      <c r="A678" s="30">
        <v>28</v>
      </c>
      <c r="B678" s="30">
        <v>13.83200000000001</v>
      </c>
      <c r="C678" s="29"/>
    </row>
    <row r="679" spans="1:3" ht="12.9" customHeight="1" x14ac:dyDescent="0.3">
      <c r="A679" s="30">
        <v>29</v>
      </c>
      <c r="B679" s="30">
        <v>14.262000000000009</v>
      </c>
      <c r="C679" s="29" t="s">
        <v>126</v>
      </c>
    </row>
    <row r="691" spans="1:3" ht="12.9" customHeight="1" x14ac:dyDescent="0.3">
      <c r="A691" s="34" t="s">
        <v>130</v>
      </c>
      <c r="B691" s="30"/>
      <c r="C691" s="29"/>
    </row>
    <row r="692" spans="1:3" ht="12.9" customHeight="1" x14ac:dyDescent="0.3">
      <c r="A692" s="30" t="s">
        <v>100</v>
      </c>
      <c r="B692" s="30" t="s">
        <v>101</v>
      </c>
      <c r="C692" s="29" t="s">
        <v>105</v>
      </c>
    </row>
    <row r="693" spans="1:3" ht="12.9" customHeight="1" x14ac:dyDescent="0.3">
      <c r="A693" s="30">
        <v>0</v>
      </c>
      <c r="B693" s="30">
        <v>14.32800000000001</v>
      </c>
      <c r="C693" s="29" t="s">
        <v>136</v>
      </c>
    </row>
    <row r="694" spans="1:3" ht="12.9" customHeight="1" x14ac:dyDescent="0.3">
      <c r="A694" s="30">
        <v>1</v>
      </c>
      <c r="B694" s="30">
        <v>13.89800000000001</v>
      </c>
      <c r="C694" s="29"/>
    </row>
    <row r="695" spans="1:3" ht="12.9" customHeight="1" x14ac:dyDescent="0.3">
      <c r="A695" s="30">
        <v>2</v>
      </c>
      <c r="B695" s="30">
        <v>13.30800000000001</v>
      </c>
      <c r="C695" s="29"/>
    </row>
    <row r="696" spans="1:3" ht="12.9" customHeight="1" x14ac:dyDescent="0.3">
      <c r="A696" s="30">
        <v>3</v>
      </c>
      <c r="B696" s="30">
        <v>12.618000000000011</v>
      </c>
      <c r="C696" s="29"/>
    </row>
    <row r="697" spans="1:3" ht="12.9" customHeight="1" x14ac:dyDescent="0.3">
      <c r="A697" s="30">
        <v>4</v>
      </c>
      <c r="B697" s="30">
        <v>11.838000000000012</v>
      </c>
      <c r="C697" s="29"/>
    </row>
    <row r="698" spans="1:3" ht="12.9" customHeight="1" x14ac:dyDescent="0.3">
      <c r="A698" s="30">
        <v>5</v>
      </c>
      <c r="B698" s="30">
        <v>11.41800000000001</v>
      </c>
      <c r="C698" s="29"/>
    </row>
    <row r="699" spans="1:3" ht="12.9" customHeight="1" x14ac:dyDescent="0.3">
      <c r="A699" s="30">
        <v>6</v>
      </c>
      <c r="B699" s="30">
        <v>10.97800000000001</v>
      </c>
      <c r="C699" s="29"/>
    </row>
    <row r="700" spans="1:3" ht="12.9" customHeight="1" x14ac:dyDescent="0.3">
      <c r="A700" s="30">
        <v>7</v>
      </c>
      <c r="B700" s="30">
        <v>10.82800000000001</v>
      </c>
      <c r="C700" s="29"/>
    </row>
    <row r="701" spans="1:3" ht="12.9" customHeight="1" x14ac:dyDescent="0.3">
      <c r="A701" s="30">
        <v>8</v>
      </c>
      <c r="B701" s="30">
        <v>10.698000000000009</v>
      </c>
      <c r="C701" s="29"/>
    </row>
    <row r="702" spans="1:3" ht="12.9" customHeight="1" x14ac:dyDescent="0.3">
      <c r="A702" s="30">
        <v>10</v>
      </c>
      <c r="B702" s="30">
        <v>10.438000000000009</v>
      </c>
      <c r="C702" s="29"/>
    </row>
    <row r="703" spans="1:3" ht="12.9" customHeight="1" x14ac:dyDescent="0.3">
      <c r="A703" s="30">
        <v>12</v>
      </c>
      <c r="B703" s="30">
        <v>10.31800000000001</v>
      </c>
      <c r="C703" s="29" t="s">
        <v>134</v>
      </c>
    </row>
    <row r="704" spans="1:3" ht="12.9" customHeight="1" x14ac:dyDescent="0.3">
      <c r="A704" s="30">
        <v>14</v>
      </c>
      <c r="B704" s="30">
        <v>10.26800000000001</v>
      </c>
      <c r="C704" s="29"/>
    </row>
    <row r="705" spans="1:3" ht="12.9" customHeight="1" x14ac:dyDescent="0.3">
      <c r="A705" s="30">
        <v>16</v>
      </c>
      <c r="B705" s="30">
        <v>9.9680000000000106</v>
      </c>
      <c r="C705" s="29"/>
    </row>
    <row r="706" spans="1:3" ht="12.9" customHeight="1" x14ac:dyDescent="0.3">
      <c r="A706" s="30">
        <v>18</v>
      </c>
      <c r="B706" s="30">
        <v>10.028000000000009</v>
      </c>
      <c r="C706" s="29"/>
    </row>
    <row r="707" spans="1:3" ht="12.9" customHeight="1" x14ac:dyDescent="0.3">
      <c r="A707" s="30">
        <v>20</v>
      </c>
      <c r="B707" s="30">
        <v>10.26800000000001</v>
      </c>
      <c r="C707" s="29"/>
    </row>
    <row r="708" spans="1:3" ht="12.9" customHeight="1" x14ac:dyDescent="0.3">
      <c r="A708" s="30">
        <v>21</v>
      </c>
      <c r="B708" s="30">
        <v>10.40800000000001</v>
      </c>
      <c r="C708" s="29"/>
    </row>
    <row r="709" spans="1:3" ht="12.9" customHeight="1" x14ac:dyDescent="0.3">
      <c r="A709" s="30">
        <v>22</v>
      </c>
      <c r="B709" s="30">
        <v>10.548000000000011</v>
      </c>
      <c r="C709" s="29"/>
    </row>
    <row r="710" spans="1:3" ht="12.9" customHeight="1" x14ac:dyDescent="0.3">
      <c r="A710" s="30">
        <v>23</v>
      </c>
      <c r="B710" s="30">
        <v>10.64800000000001</v>
      </c>
      <c r="C710" s="29"/>
    </row>
    <row r="711" spans="1:3" ht="12.9" customHeight="1" x14ac:dyDescent="0.3">
      <c r="A711" s="30">
        <v>24</v>
      </c>
      <c r="B711" s="30">
        <v>10.92800000000001</v>
      </c>
      <c r="C711" s="29"/>
    </row>
    <row r="712" spans="1:3" ht="12.9" customHeight="1" x14ac:dyDescent="0.3">
      <c r="A712" s="30">
        <v>25</v>
      </c>
      <c r="B712" s="30">
        <v>11.41800000000001</v>
      </c>
      <c r="C712" s="29"/>
    </row>
    <row r="713" spans="1:3" ht="12.9" customHeight="1" x14ac:dyDescent="0.3">
      <c r="A713" s="30">
        <v>26</v>
      </c>
      <c r="B713" s="30">
        <v>11.698000000000011</v>
      </c>
      <c r="C713" s="29"/>
    </row>
    <row r="714" spans="1:3" ht="12.9" customHeight="1" x14ac:dyDescent="0.3">
      <c r="A714" s="30">
        <v>27</v>
      </c>
      <c r="B714" s="30">
        <v>11.72800000000001</v>
      </c>
      <c r="C714" s="29"/>
    </row>
    <row r="715" spans="1:3" ht="12.9" customHeight="1" x14ac:dyDescent="0.3">
      <c r="A715" s="30">
        <v>28</v>
      </c>
      <c r="B715" s="30">
        <v>12.06800000000001</v>
      </c>
      <c r="C715" s="29" t="s">
        <v>135</v>
      </c>
    </row>
    <row r="716" spans="1:3" ht="12.9" customHeight="1" x14ac:dyDescent="0.3">
      <c r="A716" s="30">
        <v>29</v>
      </c>
      <c r="B716" s="30">
        <v>12.98800000000001</v>
      </c>
      <c r="C716" s="29"/>
    </row>
    <row r="717" spans="1:3" ht="12.9" customHeight="1" x14ac:dyDescent="0.3">
      <c r="A717" s="30">
        <v>30</v>
      </c>
      <c r="B717" s="30">
        <v>13.788000000000011</v>
      </c>
      <c r="C717" s="29"/>
    </row>
    <row r="718" spans="1:3" ht="12.9" customHeight="1" x14ac:dyDescent="0.3">
      <c r="A718" s="30">
        <v>40</v>
      </c>
      <c r="B718" s="30"/>
      <c r="C718" s="29" t="s">
        <v>131</v>
      </c>
    </row>
    <row r="721" spans="1:3" ht="12.9" customHeight="1" x14ac:dyDescent="0.3">
      <c r="A721" s="34" t="s">
        <v>132</v>
      </c>
      <c r="B721" s="30"/>
      <c r="C721" s="29"/>
    </row>
    <row r="722" spans="1:3" ht="12.9" customHeight="1" x14ac:dyDescent="0.3">
      <c r="A722" s="30" t="s">
        <v>100</v>
      </c>
      <c r="B722" s="30" t="s">
        <v>101</v>
      </c>
      <c r="C722" s="29" t="s">
        <v>105</v>
      </c>
    </row>
    <row r="723" spans="1:3" ht="12.9" customHeight="1" x14ac:dyDescent="0.3">
      <c r="A723" s="30">
        <v>0</v>
      </c>
      <c r="B723" s="30">
        <v>14.893000000000011</v>
      </c>
      <c r="C723" s="29" t="s">
        <v>136</v>
      </c>
    </row>
    <row r="724" spans="1:3" ht="12.9" customHeight="1" x14ac:dyDescent="0.3">
      <c r="A724" s="30">
        <v>2</v>
      </c>
      <c r="B724" s="30">
        <v>14.233000000000013</v>
      </c>
      <c r="C724" s="29"/>
    </row>
    <row r="725" spans="1:3" ht="12.9" customHeight="1" x14ac:dyDescent="0.3">
      <c r="A725" s="30">
        <v>3</v>
      </c>
      <c r="B725" s="30">
        <v>13.613000000000012</v>
      </c>
      <c r="C725" s="29"/>
    </row>
    <row r="726" spans="1:3" ht="12.9" customHeight="1" x14ac:dyDescent="0.3">
      <c r="A726" s="30">
        <v>5</v>
      </c>
      <c r="B726" s="30">
        <v>12.473000000000013</v>
      </c>
      <c r="C726" s="29"/>
    </row>
    <row r="727" spans="1:3" ht="12.9" customHeight="1" x14ac:dyDescent="0.3">
      <c r="A727" s="30">
        <v>6</v>
      </c>
      <c r="B727" s="30">
        <v>11.453000000000014</v>
      </c>
      <c r="C727" s="29"/>
    </row>
    <row r="728" spans="1:3" ht="12.9" customHeight="1" x14ac:dyDescent="0.3">
      <c r="A728" s="30">
        <v>7</v>
      </c>
      <c r="B728" s="30">
        <v>11.233000000000013</v>
      </c>
      <c r="C728" s="29"/>
    </row>
    <row r="729" spans="1:3" ht="12.9" customHeight="1" x14ac:dyDescent="0.3">
      <c r="A729" s="30">
        <v>8</v>
      </c>
      <c r="B729" s="30">
        <v>10.973000000000013</v>
      </c>
      <c r="C729" s="29"/>
    </row>
    <row r="730" spans="1:3" ht="12.9" customHeight="1" x14ac:dyDescent="0.3">
      <c r="A730" s="30">
        <v>9</v>
      </c>
      <c r="B730" s="30">
        <v>10.983000000000013</v>
      </c>
      <c r="C730" s="29"/>
    </row>
    <row r="731" spans="1:3" ht="12.9" customHeight="1" x14ac:dyDescent="0.3">
      <c r="A731" s="30">
        <v>11</v>
      </c>
      <c r="B731" s="30">
        <v>10.933000000000014</v>
      </c>
      <c r="C731" s="29"/>
    </row>
    <row r="732" spans="1:3" ht="12.9" customHeight="1" x14ac:dyDescent="0.3">
      <c r="A732" s="30">
        <v>13</v>
      </c>
      <c r="B732" s="30">
        <v>10.883000000000013</v>
      </c>
      <c r="C732" s="29" t="s">
        <v>134</v>
      </c>
    </row>
    <row r="733" spans="1:3" ht="12.9" customHeight="1" x14ac:dyDescent="0.3">
      <c r="A733" s="30">
        <v>15</v>
      </c>
      <c r="B733" s="30">
        <v>11.013000000000014</v>
      </c>
      <c r="C733" s="29"/>
    </row>
    <row r="734" spans="1:3" ht="12.9" customHeight="1" x14ac:dyDescent="0.3">
      <c r="A734" s="30">
        <v>17</v>
      </c>
      <c r="B734" s="30">
        <v>11.043000000000013</v>
      </c>
      <c r="C734" s="29"/>
    </row>
    <row r="735" spans="1:3" ht="12.9" customHeight="1" x14ac:dyDescent="0.3">
      <c r="A735" s="30">
        <v>19</v>
      </c>
      <c r="B735" s="30">
        <v>11.053000000000013</v>
      </c>
      <c r="C735" s="29"/>
    </row>
    <row r="736" spans="1:3" ht="12.9" customHeight="1" x14ac:dyDescent="0.3">
      <c r="A736" s="30">
        <v>21</v>
      </c>
      <c r="B736" s="30">
        <v>10.973000000000013</v>
      </c>
      <c r="C736" s="29"/>
    </row>
    <row r="737" spans="1:3" ht="12.9" customHeight="1" x14ac:dyDescent="0.3">
      <c r="A737" s="30">
        <v>23</v>
      </c>
      <c r="B737" s="30">
        <v>10.963000000000013</v>
      </c>
      <c r="C737" s="29"/>
    </row>
    <row r="738" spans="1:3" ht="12.9" customHeight="1" x14ac:dyDescent="0.3">
      <c r="A738" s="30">
        <v>25</v>
      </c>
      <c r="B738" s="30">
        <v>10.893000000000013</v>
      </c>
      <c r="C738" s="29"/>
    </row>
    <row r="739" spans="1:3" ht="12.9" customHeight="1" x14ac:dyDescent="0.3">
      <c r="A739" s="30">
        <v>27</v>
      </c>
      <c r="B739" s="30">
        <v>10.803000000000013</v>
      </c>
      <c r="C739" s="29"/>
    </row>
    <row r="740" spans="1:3" ht="12.9" customHeight="1" x14ac:dyDescent="0.3">
      <c r="A740" s="30">
        <v>29</v>
      </c>
      <c r="B740" s="30">
        <v>10.773000000000014</v>
      </c>
      <c r="C740" s="29"/>
    </row>
    <row r="741" spans="1:3" ht="12.9" customHeight="1" x14ac:dyDescent="0.3">
      <c r="A741" s="30">
        <v>31</v>
      </c>
      <c r="B741" s="30">
        <v>10.833000000000014</v>
      </c>
      <c r="C741" s="29"/>
    </row>
    <row r="742" spans="1:3" ht="12.9" customHeight="1" x14ac:dyDescent="0.3">
      <c r="A742" s="30">
        <v>33</v>
      </c>
      <c r="B742" s="30">
        <v>10.923000000000014</v>
      </c>
      <c r="C742" s="29"/>
    </row>
    <row r="743" spans="1:3" ht="12.9" customHeight="1" x14ac:dyDescent="0.3">
      <c r="A743" s="30">
        <v>35</v>
      </c>
      <c r="B743" s="30">
        <v>10.913000000000014</v>
      </c>
      <c r="C743" s="29"/>
    </row>
    <row r="744" spans="1:3" ht="12.9" customHeight="1" x14ac:dyDescent="0.3">
      <c r="A744" s="30">
        <v>36</v>
      </c>
      <c r="B744" s="30">
        <v>10.973000000000013</v>
      </c>
      <c r="C744" s="29"/>
    </row>
    <row r="745" spans="1:3" ht="12.9" customHeight="1" x14ac:dyDescent="0.3">
      <c r="A745" s="30">
        <v>37</v>
      </c>
      <c r="B745" s="30">
        <v>11.023000000000014</v>
      </c>
      <c r="C745" s="29"/>
    </row>
    <row r="746" spans="1:3" ht="12.9" customHeight="1" x14ac:dyDescent="0.3">
      <c r="A746" s="30">
        <v>38</v>
      </c>
      <c r="B746" s="30">
        <v>11.053000000000013</v>
      </c>
      <c r="C746" s="29"/>
    </row>
    <row r="747" spans="1:3" ht="12.9" customHeight="1" x14ac:dyDescent="0.3">
      <c r="A747" s="30">
        <v>39</v>
      </c>
      <c r="B747" s="30">
        <v>11.053000000000013</v>
      </c>
      <c r="C747" s="29"/>
    </row>
    <row r="748" spans="1:3" ht="12.9" customHeight="1" x14ac:dyDescent="0.3">
      <c r="A748" s="30">
        <v>40</v>
      </c>
      <c r="B748" s="30">
        <v>11.457000000000011</v>
      </c>
      <c r="C748" s="29"/>
    </row>
    <row r="749" spans="1:3" ht="12.9" customHeight="1" x14ac:dyDescent="0.3">
      <c r="A749" s="30">
        <v>41</v>
      </c>
      <c r="B749" s="30">
        <v>11.063000000000013</v>
      </c>
      <c r="C749" s="29" t="s">
        <v>135</v>
      </c>
    </row>
    <row r="750" spans="1:3" ht="12.9" customHeight="1" x14ac:dyDescent="0.3">
      <c r="A750" s="30">
        <v>42</v>
      </c>
      <c r="B750" s="30">
        <v>12.483000000000013</v>
      </c>
      <c r="C750" s="29"/>
    </row>
    <row r="751" spans="1:3" ht="12.9" customHeight="1" x14ac:dyDescent="0.3">
      <c r="A751" s="30">
        <v>43</v>
      </c>
      <c r="B751" s="30">
        <v>12.083000000000013</v>
      </c>
      <c r="C751" s="29"/>
    </row>
    <row r="752" spans="1:3" ht="12.9" customHeight="1" x14ac:dyDescent="0.3">
      <c r="A752" s="30">
        <v>44</v>
      </c>
      <c r="B752" s="30">
        <v>12.843000000000012</v>
      </c>
      <c r="C752" s="29" t="s">
        <v>133</v>
      </c>
    </row>
    <row r="859" ht="14.4" x14ac:dyDescent="0.3"/>
    <row r="860" ht="14.4" x14ac:dyDescent="0.3"/>
    <row r="861" ht="14.4" x14ac:dyDescent="0.3"/>
  </sheetData>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B10" sqref="B10"/>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137</v>
      </c>
    </row>
    <row r="3" spans="1:2" x14ac:dyDescent="0.25">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
  <sheetViews>
    <sheetView topLeftCell="C11" zoomScale="160" zoomScaleNormal="160" workbookViewId="0">
      <selection activeCell="I19" sqref="I19"/>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67</v>
      </c>
      <c r="L1" s="3" t="s">
        <v>20</v>
      </c>
      <c r="M1" s="2"/>
    </row>
    <row r="2" spans="1:13" x14ac:dyDescent="0.3">
      <c r="A2" s="3" t="s">
        <v>139</v>
      </c>
      <c r="B2" s="3">
        <v>0</v>
      </c>
      <c r="C2" s="3">
        <v>5</v>
      </c>
      <c r="D2" s="3">
        <v>29</v>
      </c>
      <c r="E2" s="3" t="s">
        <v>163</v>
      </c>
      <c r="F2" s="3" t="s">
        <v>164</v>
      </c>
      <c r="G2" s="16" t="s">
        <v>138</v>
      </c>
      <c r="H2" s="3">
        <v>12.5</v>
      </c>
      <c r="I2" s="3">
        <v>9</v>
      </c>
      <c r="J2" s="3">
        <v>0.6</v>
      </c>
      <c r="K2" s="3">
        <v>50</v>
      </c>
      <c r="L2" s="3">
        <v>1</v>
      </c>
    </row>
    <row r="3" spans="1:13" x14ac:dyDescent="0.3">
      <c r="A3" s="3" t="s">
        <v>140</v>
      </c>
      <c r="B3" s="3">
        <v>100</v>
      </c>
      <c r="C3" s="3">
        <v>34</v>
      </c>
      <c r="D3" s="3">
        <v>60</v>
      </c>
      <c r="E3" s="3" t="s">
        <v>163</v>
      </c>
      <c r="F3" s="3" t="s">
        <v>164</v>
      </c>
      <c r="G3" s="16" t="s">
        <v>138</v>
      </c>
      <c r="H3" s="3">
        <v>12.5</v>
      </c>
      <c r="I3" s="3">
        <v>9</v>
      </c>
      <c r="J3" s="3">
        <v>0.6</v>
      </c>
      <c r="K3" s="3">
        <v>50</v>
      </c>
      <c r="L3" s="3">
        <v>1</v>
      </c>
    </row>
    <row r="4" spans="1:13" x14ac:dyDescent="0.3">
      <c r="A4" s="3" t="s">
        <v>141</v>
      </c>
      <c r="B4" s="3">
        <v>200</v>
      </c>
      <c r="C4" s="3">
        <v>64</v>
      </c>
      <c r="D4" s="3">
        <v>85</v>
      </c>
      <c r="E4" s="3" t="s">
        <v>163</v>
      </c>
      <c r="F4" s="3" t="s">
        <v>164</v>
      </c>
      <c r="G4" s="16" t="s">
        <v>138</v>
      </c>
      <c r="H4" s="3">
        <v>12.5</v>
      </c>
      <c r="I4" s="3">
        <v>9</v>
      </c>
      <c r="J4" s="3">
        <v>0.6</v>
      </c>
      <c r="K4" s="3">
        <v>50</v>
      </c>
      <c r="L4" s="3">
        <v>1</v>
      </c>
    </row>
    <row r="5" spans="1:13" x14ac:dyDescent="0.3">
      <c r="A5" s="3" t="s">
        <v>142</v>
      </c>
      <c r="B5" s="3">
        <v>300</v>
      </c>
      <c r="C5" s="3">
        <v>90</v>
      </c>
      <c r="D5" s="3">
        <v>112</v>
      </c>
      <c r="E5" s="3" t="s">
        <v>163</v>
      </c>
      <c r="F5" s="3" t="s">
        <v>164</v>
      </c>
      <c r="G5" s="16" t="s">
        <v>138</v>
      </c>
      <c r="H5" s="3">
        <v>12.5</v>
      </c>
      <c r="I5" s="3">
        <v>9</v>
      </c>
      <c r="J5" s="3">
        <v>0.6</v>
      </c>
      <c r="K5" s="3">
        <v>50</v>
      </c>
      <c r="L5" s="3">
        <v>1</v>
      </c>
    </row>
    <row r="6" spans="1:13" x14ac:dyDescent="0.3">
      <c r="A6" s="3" t="s">
        <v>143</v>
      </c>
      <c r="B6" s="3">
        <v>400</v>
      </c>
      <c r="C6" s="3">
        <v>126</v>
      </c>
      <c r="D6" s="3">
        <v>153</v>
      </c>
      <c r="E6" s="3" t="s">
        <v>163</v>
      </c>
      <c r="F6" s="3" t="s">
        <v>164</v>
      </c>
      <c r="G6" s="16" t="s">
        <v>138</v>
      </c>
      <c r="H6" s="3">
        <v>12.5</v>
      </c>
      <c r="I6" s="3">
        <v>9</v>
      </c>
      <c r="J6" s="3">
        <v>0.6</v>
      </c>
      <c r="K6" s="3">
        <v>50</v>
      </c>
      <c r="L6" s="3">
        <v>1</v>
      </c>
    </row>
    <row r="7" spans="1:13" x14ac:dyDescent="0.3">
      <c r="A7" s="3" t="s">
        <v>144</v>
      </c>
      <c r="B7" s="3">
        <v>500</v>
      </c>
      <c r="C7" s="3">
        <v>158</v>
      </c>
      <c r="D7" s="3">
        <v>182</v>
      </c>
      <c r="E7" s="3" t="s">
        <v>163</v>
      </c>
      <c r="F7" s="3" t="s">
        <v>164</v>
      </c>
      <c r="G7" s="16" t="s">
        <v>138</v>
      </c>
      <c r="H7" s="3">
        <v>12.5</v>
      </c>
      <c r="I7" s="3">
        <v>9</v>
      </c>
      <c r="J7" s="3">
        <v>0.6</v>
      </c>
      <c r="K7" s="3">
        <v>50</v>
      </c>
      <c r="L7" s="3">
        <v>1</v>
      </c>
    </row>
    <row r="8" spans="1:13" x14ac:dyDescent="0.3">
      <c r="A8" s="3" t="s">
        <v>145</v>
      </c>
      <c r="B8" s="3">
        <v>600</v>
      </c>
      <c r="C8" s="3">
        <v>189</v>
      </c>
      <c r="D8" s="3">
        <v>213</v>
      </c>
      <c r="E8" s="3" t="s">
        <v>163</v>
      </c>
      <c r="F8" s="3" t="s">
        <v>164</v>
      </c>
      <c r="G8" s="16" t="s">
        <v>138</v>
      </c>
      <c r="H8" s="3">
        <v>12.5</v>
      </c>
      <c r="I8" s="3">
        <v>9</v>
      </c>
      <c r="J8" s="3">
        <v>0.6</v>
      </c>
      <c r="K8" s="3">
        <v>50</v>
      </c>
      <c r="L8" s="3">
        <v>1</v>
      </c>
    </row>
    <row r="9" spans="1:13" x14ac:dyDescent="0.3">
      <c r="A9" s="3" t="s">
        <v>146</v>
      </c>
      <c r="B9" s="3">
        <v>700</v>
      </c>
      <c r="C9" s="3">
        <v>218</v>
      </c>
      <c r="D9" s="3">
        <v>239</v>
      </c>
      <c r="E9" s="3" t="s">
        <v>163</v>
      </c>
      <c r="F9" s="3" t="s">
        <v>164</v>
      </c>
      <c r="G9" s="16" t="s">
        <v>138</v>
      </c>
      <c r="H9" s="3">
        <v>12.5</v>
      </c>
      <c r="I9" s="3">
        <v>9</v>
      </c>
      <c r="J9" s="3">
        <v>0.6</v>
      </c>
      <c r="K9" s="3">
        <v>50</v>
      </c>
      <c r="L9" s="3">
        <v>1</v>
      </c>
    </row>
    <row r="10" spans="1:13" x14ac:dyDescent="0.3">
      <c r="A10" s="3" t="s">
        <v>147</v>
      </c>
      <c r="B10" s="3">
        <v>800</v>
      </c>
      <c r="C10" s="3">
        <v>252</v>
      </c>
      <c r="D10" s="3">
        <v>275</v>
      </c>
      <c r="E10" s="3" t="s">
        <v>163</v>
      </c>
      <c r="F10" s="3" t="s">
        <v>164</v>
      </c>
      <c r="G10" s="16" t="s">
        <v>138</v>
      </c>
      <c r="H10" s="3">
        <v>12.5</v>
      </c>
      <c r="I10" s="3">
        <v>9</v>
      </c>
      <c r="J10" s="3">
        <v>0.6</v>
      </c>
      <c r="K10" s="3">
        <v>50</v>
      </c>
      <c r="L10" s="3">
        <v>1</v>
      </c>
    </row>
    <row r="11" spans="1:13" x14ac:dyDescent="0.3">
      <c r="A11" s="3" t="s">
        <v>148</v>
      </c>
      <c r="B11" s="3">
        <v>900</v>
      </c>
      <c r="C11" s="3">
        <v>281</v>
      </c>
      <c r="D11" s="3">
        <v>307</v>
      </c>
      <c r="E11" s="3" t="s">
        <v>163</v>
      </c>
      <c r="F11" s="3" t="s">
        <v>164</v>
      </c>
      <c r="G11" s="16" t="s">
        <v>138</v>
      </c>
      <c r="H11" s="3">
        <v>12.5</v>
      </c>
      <c r="I11" s="3">
        <v>9</v>
      </c>
      <c r="J11" s="3">
        <v>0.6</v>
      </c>
      <c r="K11" s="3">
        <v>50</v>
      </c>
      <c r="L11" s="3">
        <v>1</v>
      </c>
    </row>
    <row r="12" spans="1:13" x14ac:dyDescent="0.3">
      <c r="A12" s="3" t="s">
        <v>149</v>
      </c>
      <c r="B12" s="3">
        <v>1000</v>
      </c>
      <c r="C12" s="3">
        <v>315</v>
      </c>
      <c r="D12" s="3">
        <v>335</v>
      </c>
      <c r="E12" s="3" t="s">
        <v>163</v>
      </c>
      <c r="F12" s="3" t="s">
        <v>164</v>
      </c>
      <c r="G12" s="16" t="s">
        <v>138</v>
      </c>
      <c r="H12" s="3">
        <v>12.5</v>
      </c>
      <c r="I12" s="3">
        <v>9</v>
      </c>
      <c r="J12" s="3">
        <v>0.6</v>
      </c>
      <c r="K12" s="3">
        <v>50</v>
      </c>
      <c r="L12" s="3">
        <v>1</v>
      </c>
    </row>
    <row r="13" spans="1:13" x14ac:dyDescent="0.3">
      <c r="A13" s="3" t="s">
        <v>150</v>
      </c>
      <c r="B13" s="3">
        <v>1100</v>
      </c>
      <c r="C13" s="3">
        <v>340</v>
      </c>
      <c r="D13" s="3">
        <v>366</v>
      </c>
      <c r="E13" s="3" t="s">
        <v>163</v>
      </c>
      <c r="F13" s="3" t="s">
        <v>164</v>
      </c>
      <c r="G13" s="16" t="s">
        <v>138</v>
      </c>
      <c r="H13" s="3">
        <v>12.5</v>
      </c>
      <c r="I13" s="3">
        <v>9</v>
      </c>
      <c r="J13" s="3">
        <v>0.6</v>
      </c>
      <c r="K13" s="3">
        <v>50</v>
      </c>
      <c r="L13" s="3">
        <v>1</v>
      </c>
    </row>
    <row r="14" spans="1:13" x14ac:dyDescent="0.3">
      <c r="A14" s="3" t="s">
        <v>151</v>
      </c>
      <c r="B14" s="3">
        <v>1200</v>
      </c>
      <c r="C14" s="3">
        <v>378</v>
      </c>
      <c r="D14" s="3">
        <v>398</v>
      </c>
      <c r="E14" s="3" t="s">
        <v>163</v>
      </c>
      <c r="F14" s="3" t="s">
        <v>164</v>
      </c>
      <c r="G14" s="16" t="s">
        <v>138</v>
      </c>
      <c r="H14" s="3">
        <v>12.5</v>
      </c>
      <c r="I14" s="3">
        <v>9</v>
      </c>
      <c r="J14" s="3">
        <v>0.6</v>
      </c>
      <c r="K14" s="3">
        <v>50</v>
      </c>
      <c r="L14" s="3">
        <v>1</v>
      </c>
    </row>
    <row r="15" spans="1:13" x14ac:dyDescent="0.3">
      <c r="A15" s="3" t="s">
        <v>152</v>
      </c>
      <c r="B15" s="3">
        <v>1300</v>
      </c>
      <c r="C15" s="3">
        <v>404</v>
      </c>
      <c r="D15" s="3">
        <v>426</v>
      </c>
      <c r="E15" s="3" t="s">
        <v>163</v>
      </c>
      <c r="F15" s="3" t="s">
        <v>164</v>
      </c>
      <c r="G15" s="16" t="s">
        <v>138</v>
      </c>
      <c r="H15" s="3">
        <v>12.5</v>
      </c>
      <c r="I15" s="3">
        <v>9</v>
      </c>
      <c r="J15" s="3">
        <v>0.6</v>
      </c>
      <c r="K15" s="3">
        <v>50</v>
      </c>
      <c r="L15" s="3">
        <v>1</v>
      </c>
    </row>
    <row r="16" spans="1:13" x14ac:dyDescent="0.3">
      <c r="A16" s="3" t="s">
        <v>153</v>
      </c>
      <c r="B16" s="3">
        <v>1400</v>
      </c>
      <c r="C16" s="3">
        <v>441</v>
      </c>
      <c r="D16" s="3">
        <v>462</v>
      </c>
      <c r="E16" s="3" t="s">
        <v>163</v>
      </c>
      <c r="F16" s="3" t="s">
        <v>164</v>
      </c>
      <c r="G16" s="16" t="s">
        <v>138</v>
      </c>
      <c r="H16" s="3">
        <v>12.5</v>
      </c>
      <c r="I16" s="3">
        <v>9</v>
      </c>
      <c r="J16" s="3">
        <v>0.6</v>
      </c>
      <c r="K16" s="3">
        <v>50</v>
      </c>
      <c r="L16" s="3">
        <v>1</v>
      </c>
    </row>
    <row r="17" spans="1:12" x14ac:dyDescent="0.3">
      <c r="A17" s="3" t="s">
        <v>154</v>
      </c>
      <c r="B17" s="3">
        <v>1500</v>
      </c>
      <c r="C17" s="3">
        <v>467</v>
      </c>
      <c r="D17" s="3">
        <v>487</v>
      </c>
      <c r="E17" s="3" t="s">
        <v>163</v>
      </c>
      <c r="F17" s="3" t="s">
        <v>164</v>
      </c>
      <c r="G17" s="16" t="s">
        <v>138</v>
      </c>
      <c r="H17" s="3">
        <v>12.5</v>
      </c>
      <c r="I17" s="3">
        <v>9</v>
      </c>
      <c r="J17" s="3">
        <v>0.6</v>
      </c>
      <c r="K17" s="3">
        <v>50</v>
      </c>
      <c r="L17" s="3">
        <v>1</v>
      </c>
    </row>
    <row r="18" spans="1:12" x14ac:dyDescent="0.3">
      <c r="A18" s="3" t="s">
        <v>155</v>
      </c>
      <c r="B18" s="3">
        <v>1600</v>
      </c>
      <c r="C18" s="3">
        <v>504</v>
      </c>
      <c r="D18" s="3">
        <v>527</v>
      </c>
      <c r="E18" s="3" t="s">
        <v>163</v>
      </c>
      <c r="F18" s="3" t="s">
        <v>164</v>
      </c>
      <c r="G18" s="16" t="s">
        <v>138</v>
      </c>
      <c r="H18" s="3">
        <v>12.5</v>
      </c>
      <c r="I18" s="3">
        <v>9</v>
      </c>
      <c r="J18" s="3">
        <v>0.6</v>
      </c>
      <c r="K18" s="3">
        <v>50</v>
      </c>
      <c r="L18" s="3">
        <v>1</v>
      </c>
    </row>
    <row r="19" spans="1:12" x14ac:dyDescent="0.3">
      <c r="A19" s="3" t="s">
        <v>156</v>
      </c>
      <c r="B19" s="3">
        <v>1800</v>
      </c>
      <c r="C19" s="3">
        <v>533</v>
      </c>
      <c r="D19" s="3">
        <v>554</v>
      </c>
      <c r="E19" s="3" t="s">
        <v>163</v>
      </c>
      <c r="F19" s="3" t="s">
        <v>164</v>
      </c>
      <c r="G19" s="16" t="s">
        <v>138</v>
      </c>
      <c r="H19" s="3">
        <v>12.5</v>
      </c>
      <c r="I19" s="3">
        <v>9</v>
      </c>
      <c r="J19" s="3">
        <v>0.6</v>
      </c>
      <c r="K19" s="3">
        <v>50</v>
      </c>
      <c r="L19" s="3">
        <v>1</v>
      </c>
    </row>
    <row r="20" spans="1:12" x14ac:dyDescent="0.3">
      <c r="A20" s="3" t="s">
        <v>157</v>
      </c>
      <c r="B20" s="3">
        <v>1900</v>
      </c>
      <c r="C20" s="3">
        <v>567</v>
      </c>
      <c r="D20" s="3">
        <v>592</v>
      </c>
      <c r="E20" s="3" t="s">
        <v>163</v>
      </c>
      <c r="F20" s="3" t="s">
        <v>164</v>
      </c>
      <c r="G20" s="16" t="s">
        <v>138</v>
      </c>
      <c r="H20" s="3">
        <v>12.5</v>
      </c>
      <c r="I20" s="3">
        <v>9</v>
      </c>
      <c r="J20" s="3">
        <v>0.6</v>
      </c>
      <c r="K20" s="3">
        <v>50</v>
      </c>
      <c r="L20" s="3">
        <v>1</v>
      </c>
    </row>
    <row r="21" spans="1:12" x14ac:dyDescent="0.3">
      <c r="A21" s="3" t="s">
        <v>158</v>
      </c>
      <c r="B21" s="3">
        <v>2000</v>
      </c>
      <c r="C21" s="3">
        <v>597</v>
      </c>
      <c r="D21" s="3">
        <v>622</v>
      </c>
      <c r="E21" s="3" t="s">
        <v>163</v>
      </c>
      <c r="F21" s="3" t="s">
        <v>164</v>
      </c>
      <c r="G21" s="16" t="s">
        <v>138</v>
      </c>
      <c r="H21" s="3">
        <v>12.5</v>
      </c>
      <c r="I21" s="3">
        <v>9</v>
      </c>
      <c r="J21" s="3">
        <v>0.6</v>
      </c>
      <c r="K21" s="3">
        <v>50</v>
      </c>
      <c r="L21" s="3">
        <v>1</v>
      </c>
    </row>
    <row r="22" spans="1:12" x14ac:dyDescent="0.3">
      <c r="A22" s="3" t="s">
        <v>159</v>
      </c>
      <c r="B22" s="3">
        <v>2200</v>
      </c>
      <c r="C22" s="3">
        <v>630</v>
      </c>
      <c r="D22" s="3">
        <v>652</v>
      </c>
      <c r="E22" s="3" t="s">
        <v>163</v>
      </c>
      <c r="F22" s="3" t="s">
        <v>164</v>
      </c>
      <c r="G22" s="16" t="s">
        <v>138</v>
      </c>
      <c r="H22" s="3">
        <v>12.5</v>
      </c>
      <c r="I22" s="3">
        <v>9</v>
      </c>
      <c r="J22" s="3">
        <v>0.6</v>
      </c>
      <c r="K22" s="3">
        <v>50</v>
      </c>
      <c r="L22" s="3">
        <v>1</v>
      </c>
    </row>
    <row r="23" spans="1:12" x14ac:dyDescent="0.3">
      <c r="A23" s="3" t="s">
        <v>160</v>
      </c>
      <c r="B23" s="3">
        <v>2400</v>
      </c>
      <c r="C23" s="3">
        <v>657</v>
      </c>
      <c r="D23" s="3">
        <v>679</v>
      </c>
      <c r="E23" s="3" t="s">
        <v>163</v>
      </c>
      <c r="F23" s="3" t="s">
        <v>164</v>
      </c>
      <c r="G23" s="16" t="s">
        <v>138</v>
      </c>
      <c r="H23" s="3">
        <v>12.5</v>
      </c>
      <c r="I23" s="3">
        <v>9</v>
      </c>
      <c r="J23" s="3">
        <v>0.6</v>
      </c>
      <c r="K23" s="3">
        <v>50</v>
      </c>
      <c r="L23" s="3">
        <v>1</v>
      </c>
    </row>
    <row r="24" spans="1:12" x14ac:dyDescent="0.3">
      <c r="A24" s="3" t="s">
        <v>161</v>
      </c>
      <c r="B24" s="3">
        <v>2625</v>
      </c>
      <c r="C24" s="3">
        <v>693</v>
      </c>
      <c r="D24" s="3">
        <v>718</v>
      </c>
      <c r="E24" s="3" t="s">
        <v>163</v>
      </c>
      <c r="F24" s="3" t="s">
        <v>164</v>
      </c>
      <c r="G24" s="16" t="s">
        <v>138</v>
      </c>
      <c r="H24" s="3">
        <v>12.5</v>
      </c>
      <c r="I24" s="3">
        <v>9</v>
      </c>
      <c r="J24" s="3">
        <v>0.6</v>
      </c>
      <c r="K24" s="3">
        <v>50</v>
      </c>
      <c r="L24" s="3">
        <v>1</v>
      </c>
    </row>
    <row r="25" spans="1:12" x14ac:dyDescent="0.3">
      <c r="A25" s="3" t="s">
        <v>162</v>
      </c>
      <c r="B25" s="3">
        <v>2830</v>
      </c>
      <c r="C25" s="3">
        <v>723</v>
      </c>
      <c r="D25" s="3">
        <v>752</v>
      </c>
      <c r="E25" s="3" t="s">
        <v>163</v>
      </c>
      <c r="F25" s="3" t="s">
        <v>164</v>
      </c>
      <c r="G25" s="16" t="s">
        <v>138</v>
      </c>
      <c r="H25" s="3">
        <v>12.5</v>
      </c>
      <c r="I25" s="3">
        <v>9</v>
      </c>
      <c r="J25" s="3">
        <v>0.6</v>
      </c>
      <c r="K25" s="3">
        <v>50</v>
      </c>
      <c r="L25" s="3">
        <v>1</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C5" sqref="C5"/>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96</v>
      </c>
      <c r="E1" s="5" t="s">
        <v>12</v>
      </c>
      <c r="F1" s="5" t="s">
        <v>13</v>
      </c>
      <c r="G1" s="5" t="s">
        <v>14</v>
      </c>
      <c r="H1" s="5" t="s">
        <v>15</v>
      </c>
    </row>
    <row r="2" spans="1:8" ht="14.4" x14ac:dyDescent="0.3">
      <c r="A2" s="16" t="s">
        <v>138</v>
      </c>
      <c r="B2" s="6">
        <v>9</v>
      </c>
      <c r="C2" s="7">
        <v>10</v>
      </c>
      <c r="D2" s="7">
        <v>2</v>
      </c>
      <c r="E2" s="7">
        <v>5</v>
      </c>
      <c r="F2" s="7" t="s">
        <v>165</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1" t="s">
        <v>35</v>
      </c>
      <c r="B1" s="11" t="s">
        <v>36</v>
      </c>
    </row>
    <row r="2" spans="1:2" ht="19.2" customHeight="1" x14ac:dyDescent="0.3">
      <c r="A2" s="11" t="s">
        <v>37</v>
      </c>
      <c r="B2" s="11" t="s">
        <v>38</v>
      </c>
    </row>
    <row r="3" spans="1:2" ht="19.2" customHeight="1" x14ac:dyDescent="0.3">
      <c r="A3" s="11">
        <v>1</v>
      </c>
      <c r="B3" s="11" t="s">
        <v>39</v>
      </c>
    </row>
    <row r="4" spans="1:2" ht="19.2" customHeight="1" x14ac:dyDescent="0.3">
      <c r="A4" s="11">
        <v>2</v>
      </c>
      <c r="B4" s="11" t="s">
        <v>40</v>
      </c>
    </row>
    <row r="5" spans="1:2" ht="19.2" customHeight="1" x14ac:dyDescent="0.3">
      <c r="A5" s="11">
        <v>3</v>
      </c>
      <c r="B5" s="11" t="s">
        <v>41</v>
      </c>
    </row>
    <row r="6" spans="1:2" ht="19.2" customHeight="1" x14ac:dyDescent="0.3">
      <c r="A6" s="11">
        <v>4</v>
      </c>
      <c r="B6" s="11" t="s">
        <v>42</v>
      </c>
    </row>
    <row r="7" spans="1:2" ht="19.2" customHeight="1" x14ac:dyDescent="0.3">
      <c r="A7" t="s">
        <v>43</v>
      </c>
      <c r="B7" s="11" t="s">
        <v>38</v>
      </c>
    </row>
    <row r="8" spans="1:2" ht="19.2" customHeight="1" x14ac:dyDescent="0.3">
      <c r="A8" s="12">
        <v>1</v>
      </c>
      <c r="B8" s="12" t="s">
        <v>44</v>
      </c>
    </row>
    <row r="9" spans="1:2" ht="19.2" customHeight="1" x14ac:dyDescent="0.3">
      <c r="A9" s="12">
        <v>2</v>
      </c>
      <c r="B9" s="12" t="s">
        <v>45</v>
      </c>
    </row>
    <row r="10" spans="1:2" ht="31.95" customHeight="1" x14ac:dyDescent="0.3">
      <c r="A10" s="12">
        <v>3</v>
      </c>
      <c r="B10" s="13" t="s">
        <v>46</v>
      </c>
    </row>
    <row r="11" spans="1:2" ht="58.2" customHeight="1" x14ac:dyDescent="0.3">
      <c r="A11" s="12">
        <v>4</v>
      </c>
      <c r="B11" s="13" t="s">
        <v>47</v>
      </c>
    </row>
    <row r="12" spans="1:2" ht="29.4" customHeight="1" x14ac:dyDescent="0.3">
      <c r="A12" s="12">
        <v>5</v>
      </c>
      <c r="B12" s="11" t="s">
        <v>48</v>
      </c>
    </row>
    <row r="13" spans="1:2" ht="21.6" customHeight="1" x14ac:dyDescent="0.3">
      <c r="A13" s="12">
        <v>6</v>
      </c>
      <c r="B13" t="s">
        <v>49</v>
      </c>
    </row>
    <row r="14" spans="1:2" ht="33" customHeight="1" x14ac:dyDescent="0.3">
      <c r="A14" s="12">
        <v>7</v>
      </c>
      <c r="B14" s="13" t="s">
        <v>50</v>
      </c>
    </row>
    <row r="15" spans="1:2" ht="10.95" customHeight="1" x14ac:dyDescent="0.3">
      <c r="A15" s="12">
        <v>8</v>
      </c>
      <c r="B15" t="s">
        <v>51</v>
      </c>
    </row>
    <row r="16" spans="1:2" ht="29.4" customHeight="1" x14ac:dyDescent="0.3">
      <c r="A16" s="12">
        <v>9</v>
      </c>
      <c r="B16" s="11" t="s">
        <v>52</v>
      </c>
    </row>
    <row r="17" spans="1:2" ht="18" customHeight="1" x14ac:dyDescent="0.3">
      <c r="A17" s="12">
        <v>10</v>
      </c>
      <c r="B17" t="s">
        <v>53</v>
      </c>
    </row>
    <row r="18" spans="1:2" ht="27.6" customHeight="1" x14ac:dyDescent="0.3">
      <c r="A18" s="12">
        <v>11</v>
      </c>
      <c r="B18" s="11" t="s">
        <v>54</v>
      </c>
    </row>
    <row r="19" spans="1:2" ht="27.6" customHeight="1" x14ac:dyDescent="0.3">
      <c r="A19" s="12">
        <v>12</v>
      </c>
      <c r="B19" s="11" t="s">
        <v>55</v>
      </c>
    </row>
    <row r="20" spans="1:2" ht="27.6" customHeight="1" x14ac:dyDescent="0.3">
      <c r="A20" s="12">
        <v>13</v>
      </c>
      <c r="B20" s="11" t="s">
        <v>56</v>
      </c>
    </row>
    <row r="21" spans="1:2" ht="27.6" customHeight="1" x14ac:dyDescent="0.3">
      <c r="A21" s="12">
        <v>14</v>
      </c>
      <c r="B21" s="11" t="s">
        <v>57</v>
      </c>
    </row>
    <row r="22" spans="1:2" ht="27.6" customHeight="1" x14ac:dyDescent="0.3">
      <c r="A22" s="12">
        <v>15</v>
      </c>
      <c r="B22" s="11" t="s">
        <v>58</v>
      </c>
    </row>
    <row r="23" spans="1:2" ht="27.6" customHeight="1" x14ac:dyDescent="0.3">
      <c r="A23" s="12">
        <v>16</v>
      </c>
      <c r="B23" t="s">
        <v>59</v>
      </c>
    </row>
    <row r="24" spans="1:2" ht="32.4" customHeight="1" x14ac:dyDescent="0.3">
      <c r="A24" s="12">
        <v>17</v>
      </c>
      <c r="B24" s="14" t="s">
        <v>60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10" sqref="E10"/>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23</v>
      </c>
      <c r="B1" s="3" t="s">
        <v>24</v>
      </c>
    </row>
    <row r="2" spans="1:2" x14ac:dyDescent="0.3">
      <c r="A2" s="9" t="s">
        <v>25</v>
      </c>
      <c r="B2" s="3" t="s">
        <v>26</v>
      </c>
    </row>
    <row r="3" spans="1:2" x14ac:dyDescent="0.3">
      <c r="A3" s="9" t="s">
        <v>27</v>
      </c>
      <c r="B3" s="3" t="s">
        <v>61</v>
      </c>
    </row>
    <row r="4" spans="1:2" x14ac:dyDescent="0.3">
      <c r="A4" s="9" t="s">
        <v>28</v>
      </c>
      <c r="B4" s="15" t="s">
        <v>65</v>
      </c>
    </row>
    <row r="5" spans="1:2" ht="39" customHeight="1" x14ac:dyDescent="0.3">
      <c r="A5" s="9" t="s">
        <v>29</v>
      </c>
      <c r="B5" s="10" t="s">
        <v>166</v>
      </c>
    </row>
    <row r="6" spans="1:2" x14ac:dyDescent="0.3">
      <c r="A6" s="9" t="s">
        <v>30</v>
      </c>
      <c r="B6" s="3" t="s">
        <v>62</v>
      </c>
    </row>
    <row r="7" spans="1:2" x14ac:dyDescent="0.3">
      <c r="A7" s="9" t="s">
        <v>31</v>
      </c>
      <c r="B7" s="3" t="s">
        <v>63</v>
      </c>
    </row>
    <row r="8" spans="1:2" x14ac:dyDescent="0.3">
      <c r="A8" s="9" t="s">
        <v>32</v>
      </c>
      <c r="B8" s="3" t="s">
        <v>64</v>
      </c>
    </row>
    <row r="9" spans="1:2" x14ac:dyDescent="0.3">
      <c r="A9" s="9" t="s">
        <v>33</v>
      </c>
      <c r="B9" s="10" t="s">
        <v>167</v>
      </c>
    </row>
    <row r="10" spans="1:2" x14ac:dyDescent="0.3">
      <c r="A10" s="9" t="s">
        <v>34</v>
      </c>
      <c r="B10" s="3" t="s">
        <v>66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1" t="s">
        <v>35</v>
      </c>
      <c r="B1" s="11" t="s">
        <v>36</v>
      </c>
    </row>
    <row r="2" spans="1:8" ht="24.75" customHeight="1" x14ac:dyDescent="0.3">
      <c r="A2" s="11" t="s">
        <v>37</v>
      </c>
      <c r="B2" s="11" t="s">
        <v>38</v>
      </c>
    </row>
    <row r="3" spans="1:8" ht="21.75" customHeight="1" x14ac:dyDescent="0.3">
      <c r="A3" s="11">
        <v>1</v>
      </c>
      <c r="B3" s="11" t="s">
        <v>71</v>
      </c>
    </row>
    <row r="4" spans="1:8" ht="34.5" customHeight="1" x14ac:dyDescent="0.3">
      <c r="A4" s="11">
        <v>2</v>
      </c>
      <c r="B4" s="11" t="s">
        <v>70</v>
      </c>
    </row>
    <row r="5" spans="1:8" ht="24.75" customHeight="1" x14ac:dyDescent="0.3">
      <c r="A5" s="11">
        <v>3</v>
      </c>
      <c r="B5" s="11" t="s">
        <v>69</v>
      </c>
    </row>
    <row r="6" spans="1:8" ht="18.75" customHeight="1" x14ac:dyDescent="0.3">
      <c r="A6" s="11">
        <v>4</v>
      </c>
      <c r="B6" s="11" t="s">
        <v>72</v>
      </c>
    </row>
    <row r="7" spans="1:8" x14ac:dyDescent="0.3">
      <c r="A7" s="11">
        <v>5</v>
      </c>
      <c r="B7" s="11" t="s">
        <v>73</v>
      </c>
    </row>
    <row r="8" spans="1:8" x14ac:dyDescent="0.3">
      <c r="A8" s="12">
        <v>6</v>
      </c>
      <c r="B8" s="12" t="s">
        <v>74</v>
      </c>
    </row>
    <row r="9" spans="1:8" ht="24" customHeight="1" x14ac:dyDescent="0.3">
      <c r="A9" s="12">
        <v>7</v>
      </c>
      <c r="B9" s="13" t="s">
        <v>75</v>
      </c>
    </row>
    <row r="10" spans="1:8" ht="23.25" customHeight="1" x14ac:dyDescent="0.3">
      <c r="A10" s="12">
        <v>8</v>
      </c>
      <c r="B10" s="13" t="s">
        <v>76</v>
      </c>
      <c r="H10" t="s">
        <v>68</v>
      </c>
    </row>
    <row r="11" spans="1:8" ht="30" customHeight="1" x14ac:dyDescent="0.3">
      <c r="A11" s="12">
        <v>9</v>
      </c>
      <c r="B11" s="11" t="s">
        <v>77</v>
      </c>
    </row>
    <row r="12" spans="1:8" ht="22.5" customHeight="1" x14ac:dyDescent="0.3">
      <c r="A12" s="12">
        <v>10</v>
      </c>
      <c r="B12" t="s">
        <v>78</v>
      </c>
    </row>
    <row r="13" spans="1:8" ht="39.75" customHeight="1" x14ac:dyDescent="0.3">
      <c r="A13" s="12">
        <v>11</v>
      </c>
      <c r="B13" s="13" t="s">
        <v>79</v>
      </c>
    </row>
    <row r="14" spans="1:8" ht="16.5" customHeight="1" x14ac:dyDescent="0.3">
      <c r="A14" s="12">
        <v>12</v>
      </c>
      <c r="B14" s="11" t="s">
        <v>80</v>
      </c>
    </row>
    <row r="15" spans="1:8" x14ac:dyDescent="0.3">
      <c r="A15" s="12">
        <v>13</v>
      </c>
      <c r="B15" t="s">
        <v>81</v>
      </c>
    </row>
    <row r="16" spans="1:8" ht="42" customHeight="1" x14ac:dyDescent="0.3">
      <c r="A16" s="12"/>
      <c r="B16" s="11" t="s">
        <v>82</v>
      </c>
    </row>
    <row r="17" spans="1:2" ht="34.5" customHeight="1" x14ac:dyDescent="0.3">
      <c r="A17" s="12"/>
      <c r="B17" s="11" t="s">
        <v>85</v>
      </c>
    </row>
    <row r="18" spans="1:2" ht="32.25" customHeight="1" x14ac:dyDescent="0.3">
      <c r="A18" s="12"/>
      <c r="B18" s="11" t="s">
        <v>84</v>
      </c>
    </row>
    <row r="19" spans="1:2" ht="19.5" customHeight="1" x14ac:dyDescent="0.3">
      <c r="A19" s="12"/>
      <c r="B19" s="11" t="s">
        <v>83</v>
      </c>
    </row>
    <row r="20" spans="1:2" ht="29.25" customHeight="1" x14ac:dyDescent="0.3">
      <c r="A20" s="12">
        <v>14</v>
      </c>
      <c r="B20" s="11" t="s">
        <v>86</v>
      </c>
    </row>
    <row r="21" spans="1:2" ht="23.25" customHeight="1" x14ac:dyDescent="0.3">
      <c r="A21">
        <v>15</v>
      </c>
      <c r="B21" t="s">
        <v>87</v>
      </c>
    </row>
    <row r="22" spans="1:2" x14ac:dyDescent="0.3">
      <c r="A22">
        <v>16</v>
      </c>
      <c r="B22" t="s">
        <v>88</v>
      </c>
    </row>
    <row r="23" spans="1:2" x14ac:dyDescent="0.3">
      <c r="A23" t="s">
        <v>89</v>
      </c>
      <c r="B23" s="11" t="s">
        <v>38</v>
      </c>
    </row>
    <row r="24" spans="1:2" ht="28.8" x14ac:dyDescent="0.3">
      <c r="A24">
        <v>1</v>
      </c>
      <c r="B24" s="11" t="s">
        <v>90</v>
      </c>
    </row>
    <row r="25" spans="1:2" x14ac:dyDescent="0.3">
      <c r="A25">
        <v>2</v>
      </c>
      <c r="B25" t="s">
        <v>91</v>
      </c>
    </row>
    <row r="26" spans="1:2" ht="43.5" customHeight="1" x14ac:dyDescent="0.3">
      <c r="A26">
        <v>3</v>
      </c>
      <c r="B26" s="11" t="s">
        <v>95</v>
      </c>
    </row>
    <row r="27" spans="1:2" ht="28.8" x14ac:dyDescent="0.3">
      <c r="A27">
        <v>4</v>
      </c>
      <c r="B27" s="11" t="s">
        <v>92</v>
      </c>
    </row>
    <row r="28" spans="1:2" ht="57.6" x14ac:dyDescent="0.3">
      <c r="A28">
        <v>5</v>
      </c>
      <c r="B28" s="11" t="s">
        <v>93</v>
      </c>
    </row>
    <row r="29" spans="1:2" ht="41.25" customHeight="1" x14ac:dyDescent="0.3">
      <c r="A29" s="17">
        <v>6</v>
      </c>
      <c r="B29" s="11"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2024-12-10T18:26:22Z</dcterms:modified>
</cp:coreProperties>
</file>