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filterPrivacy="1" updateLinks="never"/>
  <xr:revisionPtr revIDLastSave="0" documentId="13_ncr:1_{CA03DB1C-7893-43B0-BA7B-F568FD3CBCF1}" xr6:coauthVersionLast="47" xr6:coauthVersionMax="47" xr10:uidLastSave="{00000000-0000-0000-0000-000000000000}"/>
  <bookViews>
    <workbookView xWindow="-108" yWindow="-108" windowWidth="23256" windowHeight="12456" activeTab="5"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19" i="2" l="1"/>
  <c r="K419" i="2"/>
  <c r="F419" i="2"/>
  <c r="E419" i="2"/>
  <c r="G419" i="2" s="1"/>
  <c r="L418" i="2"/>
  <c r="K418" i="2"/>
  <c r="F418" i="2"/>
  <c r="E418" i="2"/>
  <c r="L417" i="2"/>
  <c r="K417" i="2"/>
  <c r="F417" i="2"/>
  <c r="E417" i="2"/>
  <c r="G417" i="2" s="1"/>
  <c r="K416" i="2"/>
  <c r="F416" i="2"/>
  <c r="E416" i="2"/>
  <c r="G416" i="2" s="1"/>
  <c r="F415" i="2"/>
  <c r="E415" i="2"/>
  <c r="G415" i="2" s="1"/>
  <c r="J414" i="2"/>
  <c r="K415" i="2" s="1"/>
  <c r="F414" i="2"/>
  <c r="E414" i="2"/>
  <c r="G414" i="2" s="1"/>
  <c r="J413" i="2"/>
  <c r="K413" i="2" s="1"/>
  <c r="F413" i="2"/>
  <c r="E413" i="2"/>
  <c r="G413" i="2" s="1"/>
  <c r="K412" i="2"/>
  <c r="I412" i="2"/>
  <c r="I413" i="2" s="1"/>
  <c r="F412" i="2"/>
  <c r="E412" i="2"/>
  <c r="G412" i="2" s="1"/>
  <c r="L411" i="2"/>
  <c r="K411" i="2"/>
  <c r="F411" i="2"/>
  <c r="E411" i="2"/>
  <c r="G411" i="2" s="1"/>
  <c r="L410" i="2"/>
  <c r="K410" i="2"/>
  <c r="F410" i="2"/>
  <c r="E410" i="2"/>
  <c r="G410" i="2" s="1"/>
  <c r="F409" i="2"/>
  <c r="E409" i="2"/>
  <c r="F408" i="2"/>
  <c r="E408" i="2"/>
  <c r="G408" i="2" s="1"/>
  <c r="J404" i="2"/>
  <c r="J403" i="2"/>
  <c r="K403" i="2" s="1"/>
  <c r="I403" i="2"/>
  <c r="F403" i="2"/>
  <c r="E403" i="2"/>
  <c r="K402" i="2"/>
  <c r="I402" i="2"/>
  <c r="L402" i="2" s="1"/>
  <c r="F402" i="2"/>
  <c r="E402" i="2"/>
  <c r="L401" i="2"/>
  <c r="K401" i="2"/>
  <c r="F401" i="2"/>
  <c r="E401" i="2"/>
  <c r="L400" i="2"/>
  <c r="K400" i="2"/>
  <c r="F400" i="2"/>
  <c r="E400" i="2"/>
  <c r="G400" i="2" s="1"/>
  <c r="F399" i="2"/>
  <c r="E399" i="2"/>
  <c r="G399" i="2" s="1"/>
  <c r="F398" i="2"/>
  <c r="E398" i="2"/>
  <c r="G398" i="2" s="1"/>
  <c r="F397" i="2"/>
  <c r="E397" i="2"/>
  <c r="G397" i="2" s="1"/>
  <c r="F396" i="2"/>
  <c r="E396" i="2"/>
  <c r="G396" i="2" s="1"/>
  <c r="F395" i="2"/>
  <c r="E395" i="2"/>
  <c r="F394" i="2"/>
  <c r="E394" i="2"/>
  <c r="G394" i="2" s="1"/>
  <c r="F393" i="2"/>
  <c r="E393" i="2"/>
  <c r="G393" i="2" s="1"/>
  <c r="F392" i="2"/>
  <c r="E392" i="2"/>
  <c r="F391" i="2"/>
  <c r="E391" i="2"/>
  <c r="J387" i="2"/>
  <c r="J386" i="2"/>
  <c r="K387" i="2" s="1"/>
  <c r="F386" i="2"/>
  <c r="E386" i="2"/>
  <c r="K385" i="2"/>
  <c r="I385" i="2"/>
  <c r="L385" i="2" s="1"/>
  <c r="M385" i="2" s="1"/>
  <c r="F385" i="2"/>
  <c r="E385" i="2"/>
  <c r="G385" i="2" s="1"/>
  <c r="L384" i="2"/>
  <c r="K384" i="2"/>
  <c r="F384" i="2"/>
  <c r="E384" i="2"/>
  <c r="L383" i="2"/>
  <c r="K383" i="2"/>
  <c r="F383" i="2"/>
  <c r="E383" i="2"/>
  <c r="G383" i="2" s="1"/>
  <c r="F382" i="2"/>
  <c r="E382" i="2"/>
  <c r="G382" i="2" s="1"/>
  <c r="F381" i="2"/>
  <c r="E381" i="2"/>
  <c r="G381" i="2" s="1"/>
  <c r="F380" i="2"/>
  <c r="E380" i="2"/>
  <c r="G380" i="2" s="1"/>
  <c r="F379" i="2"/>
  <c r="E379" i="2"/>
  <c r="G379" i="2" s="1"/>
  <c r="F378" i="2"/>
  <c r="E378" i="2"/>
  <c r="G378" i="2" s="1"/>
  <c r="F377" i="2"/>
  <c r="E377" i="2"/>
  <c r="F376" i="2"/>
  <c r="E376" i="2"/>
  <c r="G376" i="2" s="1"/>
  <c r="F375" i="2"/>
  <c r="E375" i="2"/>
  <c r="K372" i="2"/>
  <c r="F371" i="2"/>
  <c r="E371" i="2"/>
  <c r="J370" i="2"/>
  <c r="F370" i="2"/>
  <c r="E370" i="2"/>
  <c r="J369" i="2"/>
  <c r="K369" i="2" s="1"/>
  <c r="F369" i="2"/>
  <c r="E369" i="2"/>
  <c r="K368" i="2"/>
  <c r="I368" i="2"/>
  <c r="I369" i="2" s="1"/>
  <c r="I370" i="2" s="1"/>
  <c r="F368" i="2"/>
  <c r="E368" i="2"/>
  <c r="G368" i="2" s="1"/>
  <c r="L367" i="2"/>
  <c r="K367" i="2"/>
  <c r="F367" i="2"/>
  <c r="E367" i="2"/>
  <c r="G367" i="2" s="1"/>
  <c r="L366" i="2"/>
  <c r="K366" i="2"/>
  <c r="F366" i="2"/>
  <c r="E366" i="2"/>
  <c r="F365" i="2"/>
  <c r="E365" i="2"/>
  <c r="F364" i="2"/>
  <c r="E364" i="2"/>
  <c r="F363" i="2"/>
  <c r="E363" i="2"/>
  <c r="F362" i="2"/>
  <c r="E362" i="2"/>
  <c r="G362" i="2" s="1"/>
  <c r="L358" i="2"/>
  <c r="K358" i="2"/>
  <c r="F358" i="2"/>
  <c r="E358" i="2"/>
  <c r="L357" i="2"/>
  <c r="K357" i="2"/>
  <c r="F357" i="2"/>
  <c r="E357" i="2"/>
  <c r="K356" i="2"/>
  <c r="F356" i="2"/>
  <c r="E356" i="2"/>
  <c r="F355" i="2"/>
  <c r="E355" i="2"/>
  <c r="G355" i="2" s="1"/>
  <c r="J354" i="2"/>
  <c r="K355" i="2" s="1"/>
  <c r="F354" i="2"/>
  <c r="E354" i="2"/>
  <c r="J353" i="2"/>
  <c r="F353" i="2"/>
  <c r="E353" i="2"/>
  <c r="K352" i="2"/>
  <c r="I352" i="2"/>
  <c r="L352" i="2" s="1"/>
  <c r="M352" i="2" s="1"/>
  <c r="F352" i="2"/>
  <c r="E352" i="2"/>
  <c r="G352" i="2" s="1"/>
  <c r="L351" i="2"/>
  <c r="K351" i="2"/>
  <c r="F351" i="2"/>
  <c r="E351" i="2"/>
  <c r="G351" i="2" s="1"/>
  <c r="L350" i="2"/>
  <c r="K350" i="2"/>
  <c r="F350" i="2"/>
  <c r="E350" i="2"/>
  <c r="L349" i="2"/>
  <c r="K349" i="2"/>
  <c r="F349" i="2"/>
  <c r="E349" i="2"/>
  <c r="G349" i="2" s="1"/>
  <c r="L348" i="2"/>
  <c r="K348" i="2"/>
  <c r="F348" i="2"/>
  <c r="E348" i="2"/>
  <c r="F347" i="2"/>
  <c r="E347" i="2"/>
  <c r="G347" i="2" s="1"/>
  <c r="F346" i="2"/>
  <c r="E346" i="2"/>
  <c r="F345" i="2"/>
  <c r="E345" i="2"/>
  <c r="F344" i="2"/>
  <c r="E344" i="2"/>
  <c r="F343" i="2"/>
  <c r="E343" i="2"/>
  <c r="G343" i="2" s="1"/>
  <c r="F339" i="2"/>
  <c r="E339" i="2"/>
  <c r="G339" i="2" s="1"/>
  <c r="F338" i="2"/>
  <c r="E338" i="2"/>
  <c r="G338" i="2" s="1"/>
  <c r="L337" i="2"/>
  <c r="K337" i="2"/>
  <c r="F337" i="2"/>
  <c r="E337" i="2"/>
  <c r="G337" i="2" s="1"/>
  <c r="L336" i="2"/>
  <c r="K336" i="2"/>
  <c r="F336" i="2"/>
  <c r="E336" i="2"/>
  <c r="G336" i="2" s="1"/>
  <c r="K335" i="2"/>
  <c r="F335" i="2"/>
  <c r="E335" i="2"/>
  <c r="F334" i="2"/>
  <c r="E334" i="2"/>
  <c r="J333" i="2"/>
  <c r="K334" i="2" s="1"/>
  <c r="F333" i="2"/>
  <c r="E333" i="2"/>
  <c r="J332" i="2"/>
  <c r="K332" i="2" s="1"/>
  <c r="F332" i="2"/>
  <c r="E332" i="2"/>
  <c r="K331" i="2"/>
  <c r="I331" i="2"/>
  <c r="I332" i="2" s="1"/>
  <c r="L332" i="2" s="1"/>
  <c r="F331" i="2"/>
  <c r="E331" i="2"/>
  <c r="L330" i="2"/>
  <c r="K330" i="2"/>
  <c r="F330" i="2"/>
  <c r="E330" i="2"/>
  <c r="L329" i="2"/>
  <c r="K329" i="2"/>
  <c r="F329" i="2"/>
  <c r="E329" i="2"/>
  <c r="F328" i="2"/>
  <c r="E328" i="2"/>
  <c r="F327" i="2"/>
  <c r="E327" i="2"/>
  <c r="F326" i="2"/>
  <c r="E326" i="2"/>
  <c r="F325" i="2"/>
  <c r="E325" i="2"/>
  <c r="G325" i="2" s="1"/>
  <c r="F315" i="2"/>
  <c r="E315" i="2"/>
  <c r="F314" i="2"/>
  <c r="E314" i="2"/>
  <c r="F313" i="2"/>
  <c r="E313" i="2"/>
  <c r="G313" i="2" s="1"/>
  <c r="L312" i="2"/>
  <c r="K312" i="2"/>
  <c r="F312" i="2"/>
  <c r="E312" i="2"/>
  <c r="L311" i="2"/>
  <c r="K311" i="2"/>
  <c r="F311" i="2"/>
  <c r="E311" i="2"/>
  <c r="L310" i="2"/>
  <c r="K310" i="2"/>
  <c r="F310" i="2"/>
  <c r="E310" i="2"/>
  <c r="G310" i="2" s="1"/>
  <c r="K309" i="2"/>
  <c r="F309" i="2"/>
  <c r="E309" i="2"/>
  <c r="F308" i="2"/>
  <c r="E308" i="2"/>
  <c r="J307" i="2"/>
  <c r="K308" i="2" s="1"/>
  <c r="F307" i="2"/>
  <c r="E307" i="2"/>
  <c r="J306" i="2"/>
  <c r="K307" i="2" s="1"/>
  <c r="F306" i="2"/>
  <c r="E306" i="2"/>
  <c r="G306" i="2" s="1"/>
  <c r="K305" i="2"/>
  <c r="I305" i="2"/>
  <c r="L305" i="2" s="1"/>
  <c r="M305" i="2" s="1"/>
  <c r="F305" i="2"/>
  <c r="E305" i="2"/>
  <c r="G305" i="2" s="1"/>
  <c r="L304" i="2"/>
  <c r="K304" i="2"/>
  <c r="F304" i="2"/>
  <c r="E304" i="2"/>
  <c r="L303" i="2"/>
  <c r="K303" i="2"/>
  <c r="M303" i="2" s="1"/>
  <c r="F303" i="2"/>
  <c r="E303" i="2"/>
  <c r="G303" i="2" s="1"/>
  <c r="L302" i="2"/>
  <c r="K302" i="2"/>
  <c r="F302" i="2"/>
  <c r="E302" i="2"/>
  <c r="F301" i="2"/>
  <c r="E301" i="2"/>
  <c r="F300" i="2"/>
  <c r="E300" i="2"/>
  <c r="F299" i="2"/>
  <c r="E299" i="2"/>
  <c r="L295" i="2"/>
  <c r="J295" i="2"/>
  <c r="M295" i="2" s="1"/>
  <c r="L294" i="2"/>
  <c r="K294" i="2"/>
  <c r="F294" i="2"/>
  <c r="E294" i="2"/>
  <c r="K293" i="2"/>
  <c r="F293" i="2"/>
  <c r="E293" i="2"/>
  <c r="G293" i="2" s="1"/>
  <c r="F292" i="2"/>
  <c r="E292" i="2"/>
  <c r="J291" i="2"/>
  <c r="K292" i="2" s="1"/>
  <c r="F291" i="2"/>
  <c r="E291" i="2"/>
  <c r="G291" i="2" s="1"/>
  <c r="J290" i="2"/>
  <c r="K290" i="2" s="1"/>
  <c r="F290" i="2"/>
  <c r="E290" i="2"/>
  <c r="K289" i="2"/>
  <c r="I289" i="2"/>
  <c r="L289" i="2" s="1"/>
  <c r="F289" i="2"/>
  <c r="E289" i="2"/>
  <c r="L288" i="2"/>
  <c r="K288" i="2"/>
  <c r="F288" i="2"/>
  <c r="E288" i="2"/>
  <c r="L287" i="2"/>
  <c r="K287" i="2"/>
  <c r="F287" i="2"/>
  <c r="E287" i="2"/>
  <c r="L286" i="2"/>
  <c r="K286" i="2"/>
  <c r="F286" i="2"/>
  <c r="E286" i="2"/>
  <c r="G286" i="2" s="1"/>
  <c r="L285" i="2"/>
  <c r="K285" i="2"/>
  <c r="F285" i="2"/>
  <c r="E285" i="2"/>
  <c r="F284" i="2"/>
  <c r="E284" i="2"/>
  <c r="F283" i="2"/>
  <c r="E283" i="2"/>
  <c r="F282" i="2"/>
  <c r="E282" i="2"/>
  <c r="F281" i="2"/>
  <c r="E281" i="2"/>
  <c r="G281" i="2" s="1"/>
  <c r="F280" i="2"/>
  <c r="E280" i="2"/>
  <c r="L276" i="2"/>
  <c r="J276" i="2"/>
  <c r="L275" i="2"/>
  <c r="K275" i="2"/>
  <c r="F275" i="2"/>
  <c r="E275" i="2"/>
  <c r="L274" i="2"/>
  <c r="K274" i="2"/>
  <c r="F274" i="2"/>
  <c r="E274" i="2"/>
  <c r="G274" i="2" s="1"/>
  <c r="L273" i="2"/>
  <c r="K273" i="2"/>
  <c r="F273" i="2"/>
  <c r="E273" i="2"/>
  <c r="L272" i="2"/>
  <c r="K272" i="2"/>
  <c r="F272" i="2"/>
  <c r="E272" i="2"/>
  <c r="L271" i="2"/>
  <c r="K271" i="2"/>
  <c r="F271" i="2"/>
  <c r="E271" i="2"/>
  <c r="G271" i="2" s="1"/>
  <c r="K270" i="2"/>
  <c r="F270" i="2"/>
  <c r="E270" i="2"/>
  <c r="G270" i="2" s="1"/>
  <c r="F269" i="2"/>
  <c r="E269" i="2"/>
  <c r="G269" i="2" s="1"/>
  <c r="J268" i="2"/>
  <c r="K269" i="2" s="1"/>
  <c r="F268" i="2"/>
  <c r="E268" i="2"/>
  <c r="J267" i="2"/>
  <c r="K267" i="2" s="1"/>
  <c r="F267" i="2"/>
  <c r="E267" i="2"/>
  <c r="K266" i="2"/>
  <c r="I266" i="2"/>
  <c r="L266" i="2" s="1"/>
  <c r="M266" i="2" s="1"/>
  <c r="F266" i="2"/>
  <c r="E266" i="2"/>
  <c r="G266" i="2" s="1"/>
  <c r="L265" i="2"/>
  <c r="K265" i="2"/>
  <c r="F265" i="2"/>
  <c r="E265" i="2"/>
  <c r="G265" i="2" s="1"/>
  <c r="L264" i="2"/>
  <c r="K264" i="2"/>
  <c r="F264" i="2"/>
  <c r="E264" i="2"/>
  <c r="L263" i="2"/>
  <c r="K263" i="2"/>
  <c r="F263" i="2"/>
  <c r="E263" i="2"/>
  <c r="L262" i="2"/>
  <c r="K262" i="2"/>
  <c r="F262" i="2"/>
  <c r="E262" i="2"/>
  <c r="G262" i="2" s="1"/>
  <c r="F261" i="2"/>
  <c r="E261" i="2"/>
  <c r="G261" i="2" s="1"/>
  <c r="L257" i="2"/>
  <c r="K257" i="2"/>
  <c r="F257" i="2"/>
  <c r="E257" i="2"/>
  <c r="G257" i="2" s="1"/>
  <c r="K256" i="2"/>
  <c r="F256" i="2"/>
  <c r="E256" i="2"/>
  <c r="F255" i="2"/>
  <c r="E255" i="2"/>
  <c r="J254" i="2"/>
  <c r="K255" i="2" s="1"/>
  <c r="F254" i="2"/>
  <c r="E254" i="2"/>
  <c r="J253" i="2"/>
  <c r="K253" i="2" s="1"/>
  <c r="F253" i="2"/>
  <c r="E253" i="2"/>
  <c r="G253" i="2" s="1"/>
  <c r="K252" i="2"/>
  <c r="I252" i="2"/>
  <c r="I253" i="2" s="1"/>
  <c r="L253" i="2" s="1"/>
  <c r="M253" i="2" s="1"/>
  <c r="F252" i="2"/>
  <c r="E252" i="2"/>
  <c r="L251" i="2"/>
  <c r="K251" i="2"/>
  <c r="F251" i="2"/>
  <c r="E251" i="2"/>
  <c r="L250" i="2"/>
  <c r="K250" i="2"/>
  <c r="F250" i="2"/>
  <c r="E250" i="2"/>
  <c r="F249" i="2"/>
  <c r="E249" i="2"/>
  <c r="F248" i="2"/>
  <c r="E248" i="2"/>
  <c r="F247" i="2"/>
  <c r="E247" i="2"/>
  <c r="F246" i="2"/>
  <c r="E246" i="2"/>
  <c r="F245" i="2"/>
  <c r="E245" i="2"/>
  <c r="F244" i="2"/>
  <c r="E244" i="2"/>
  <c r="G244" i="2" s="1"/>
  <c r="F243" i="2"/>
  <c r="E243" i="2"/>
  <c r="K240" i="2"/>
  <c r="F240" i="2"/>
  <c r="E240" i="2"/>
  <c r="F239" i="2"/>
  <c r="E239" i="2"/>
  <c r="G239" i="2" s="1"/>
  <c r="J238" i="2"/>
  <c r="K239" i="2" s="1"/>
  <c r="F238" i="2"/>
  <c r="E238" i="2"/>
  <c r="J237" i="2"/>
  <c r="K237" i="2" s="1"/>
  <c r="F237" i="2"/>
  <c r="E237" i="2"/>
  <c r="G237" i="2" s="1"/>
  <c r="K236" i="2"/>
  <c r="I236" i="2"/>
  <c r="I237" i="2" s="1"/>
  <c r="F236" i="2"/>
  <c r="E236" i="2"/>
  <c r="G236" i="2" s="1"/>
  <c r="L235" i="2"/>
  <c r="K235" i="2"/>
  <c r="F235" i="2"/>
  <c r="E235" i="2"/>
  <c r="F234" i="2"/>
  <c r="E234" i="2"/>
  <c r="F233" i="2"/>
  <c r="E233" i="2"/>
  <c r="G233" i="2" s="1"/>
  <c r="F232" i="2"/>
  <c r="E232" i="2"/>
  <c r="G232" i="2" s="1"/>
  <c r="F231" i="2"/>
  <c r="E231" i="2"/>
  <c r="G231" i="2" s="1"/>
  <c r="F230" i="2"/>
  <c r="E230" i="2"/>
  <c r="F229" i="2"/>
  <c r="E229" i="2"/>
  <c r="G229" i="2" s="1"/>
  <c r="F228" i="2"/>
  <c r="E228" i="2"/>
  <c r="K225" i="2"/>
  <c r="F225" i="2"/>
  <c r="E225" i="2"/>
  <c r="F224" i="2"/>
  <c r="E224" i="2"/>
  <c r="J223" i="2"/>
  <c r="K224" i="2" s="1"/>
  <c r="F223" i="2"/>
  <c r="E223" i="2"/>
  <c r="G223" i="2" s="1"/>
  <c r="J222" i="2"/>
  <c r="K222" i="2" s="1"/>
  <c r="F222" i="2"/>
  <c r="E222" i="2"/>
  <c r="K221" i="2"/>
  <c r="I221" i="2"/>
  <c r="I222" i="2" s="1"/>
  <c r="F221" i="2"/>
  <c r="E221" i="2"/>
  <c r="L220" i="2"/>
  <c r="K220" i="2"/>
  <c r="F220" i="2"/>
  <c r="E220" i="2"/>
  <c r="G220" i="2" s="1"/>
  <c r="L219" i="2"/>
  <c r="K219" i="2"/>
  <c r="F219" i="2"/>
  <c r="E219" i="2"/>
  <c r="L218" i="2"/>
  <c r="K218" i="2"/>
  <c r="F218" i="2"/>
  <c r="E218" i="2"/>
  <c r="F217" i="2"/>
  <c r="E217" i="2"/>
  <c r="F216" i="2"/>
  <c r="E216" i="2"/>
  <c r="G216" i="2" s="1"/>
  <c r="F215" i="2"/>
  <c r="E215" i="2"/>
  <c r="F214" i="2"/>
  <c r="E214" i="2"/>
  <c r="F213" i="2"/>
  <c r="E213" i="2"/>
  <c r="G213" i="2" s="1"/>
  <c r="F212" i="2"/>
  <c r="E212" i="2"/>
  <c r="F211" i="2"/>
  <c r="E211" i="2"/>
  <c r="K208" i="2"/>
  <c r="F208" i="2"/>
  <c r="E208" i="2"/>
  <c r="F207" i="2"/>
  <c r="E207" i="2"/>
  <c r="G207" i="2" s="1"/>
  <c r="J206" i="2"/>
  <c r="K207" i="2" s="1"/>
  <c r="F206" i="2"/>
  <c r="E206" i="2"/>
  <c r="J205" i="2"/>
  <c r="K205" i="2" s="1"/>
  <c r="F205" i="2"/>
  <c r="E205" i="2"/>
  <c r="G205" i="2" s="1"/>
  <c r="K204" i="2"/>
  <c r="I204" i="2"/>
  <c r="I205" i="2" s="1"/>
  <c r="F204" i="2"/>
  <c r="E204" i="2"/>
  <c r="L203" i="2"/>
  <c r="K203" i="2"/>
  <c r="F203" i="2"/>
  <c r="E203" i="2"/>
  <c r="L202" i="2"/>
  <c r="K202" i="2"/>
  <c r="F202" i="2"/>
  <c r="E202" i="2"/>
  <c r="F201" i="2"/>
  <c r="E201" i="2"/>
  <c r="G201" i="2" s="1"/>
  <c r="F200" i="2"/>
  <c r="E200" i="2"/>
  <c r="G200" i="2" s="1"/>
  <c r="F199" i="2"/>
  <c r="E199" i="2"/>
  <c r="F198" i="2"/>
  <c r="E198" i="2"/>
  <c r="F197" i="2"/>
  <c r="E197" i="2"/>
  <c r="F196" i="2"/>
  <c r="E196" i="2"/>
  <c r="G196" i="2" s="1"/>
  <c r="F195" i="2"/>
  <c r="E195" i="2"/>
  <c r="K192" i="2"/>
  <c r="I192" i="2"/>
  <c r="L192" i="2" s="1"/>
  <c r="M192" i="2" s="1"/>
  <c r="F192" i="2"/>
  <c r="E192" i="2"/>
  <c r="G192" i="2" s="1"/>
  <c r="L191" i="2"/>
  <c r="K191" i="2"/>
  <c r="F191" i="2"/>
  <c r="E191" i="2"/>
  <c r="G191" i="2" s="1"/>
  <c r="L190" i="2"/>
  <c r="K190" i="2"/>
  <c r="F190" i="2"/>
  <c r="E190" i="2"/>
  <c r="L189" i="2"/>
  <c r="K189" i="2"/>
  <c r="F189" i="2"/>
  <c r="E189" i="2"/>
  <c r="G189" i="2" s="1"/>
  <c r="L188" i="2"/>
  <c r="K188" i="2"/>
  <c r="F188" i="2"/>
  <c r="E188" i="2"/>
  <c r="L187" i="2"/>
  <c r="K187" i="2"/>
  <c r="F187" i="2"/>
  <c r="E187" i="2"/>
  <c r="G187" i="2" s="1"/>
  <c r="F186" i="2"/>
  <c r="E186" i="2"/>
  <c r="F185" i="2"/>
  <c r="E185" i="2"/>
  <c r="G185" i="2" s="1"/>
  <c r="F184" i="2"/>
  <c r="E184" i="2"/>
  <c r="F183" i="2"/>
  <c r="E183" i="2"/>
  <c r="G183" i="2" s="1"/>
  <c r="F182" i="2"/>
  <c r="E182" i="2"/>
  <c r="G182" i="2" s="1"/>
  <c r="F181" i="2"/>
  <c r="E181" i="2"/>
  <c r="K177" i="2"/>
  <c r="I177" i="2"/>
  <c r="L177" i="2" s="1"/>
  <c r="M177" i="2" s="1"/>
  <c r="L176" i="2"/>
  <c r="K176" i="2"/>
  <c r="F176" i="2"/>
  <c r="E176" i="2"/>
  <c r="L175" i="2"/>
  <c r="K175" i="2"/>
  <c r="F175" i="2"/>
  <c r="E175" i="2"/>
  <c r="G175" i="2" s="1"/>
  <c r="L174" i="2"/>
  <c r="K174" i="2"/>
  <c r="F174" i="2"/>
  <c r="E174" i="2"/>
  <c r="L173" i="2"/>
  <c r="K173" i="2"/>
  <c r="F173" i="2"/>
  <c r="E173" i="2"/>
  <c r="L172" i="2"/>
  <c r="K172" i="2"/>
  <c r="F172" i="2"/>
  <c r="E172" i="2"/>
  <c r="G172" i="2" s="1"/>
  <c r="F171" i="2"/>
  <c r="E171" i="2"/>
  <c r="G171" i="2" s="1"/>
  <c r="F170" i="2"/>
  <c r="E170" i="2"/>
  <c r="G170" i="2" s="1"/>
  <c r="F169" i="2"/>
  <c r="E169" i="2"/>
  <c r="G169" i="2" s="1"/>
  <c r="F168" i="2"/>
  <c r="E168" i="2"/>
  <c r="F167" i="2"/>
  <c r="E167" i="2"/>
  <c r="G167" i="2" s="1"/>
  <c r="F166" i="2"/>
  <c r="E166" i="2"/>
  <c r="G166" i="2" s="1"/>
  <c r="J162" i="2"/>
  <c r="K162" i="2" s="1"/>
  <c r="K161" i="2"/>
  <c r="I161" i="2"/>
  <c r="L161" i="2" s="1"/>
  <c r="M161" i="2" s="1"/>
  <c r="F161" i="2"/>
  <c r="E161" i="2"/>
  <c r="L160" i="2"/>
  <c r="K160" i="2"/>
  <c r="F160" i="2"/>
  <c r="E160" i="2"/>
  <c r="L159" i="2"/>
  <c r="K159" i="2"/>
  <c r="F159" i="2"/>
  <c r="E159" i="2"/>
  <c r="L158" i="2"/>
  <c r="K158" i="2"/>
  <c r="F158" i="2"/>
  <c r="E158" i="2"/>
  <c r="L157" i="2"/>
  <c r="K157" i="2"/>
  <c r="F157" i="2"/>
  <c r="E157" i="2"/>
  <c r="L156" i="2"/>
  <c r="K156" i="2"/>
  <c r="F156" i="2"/>
  <c r="E156" i="2"/>
  <c r="F155" i="2"/>
  <c r="E155" i="2"/>
  <c r="G155" i="2" s="1"/>
  <c r="F154" i="2"/>
  <c r="E154" i="2"/>
  <c r="F153" i="2"/>
  <c r="E153" i="2"/>
  <c r="F152" i="2"/>
  <c r="E152" i="2"/>
  <c r="G152" i="2" s="1"/>
  <c r="F151" i="2"/>
  <c r="E151" i="2"/>
  <c r="F150" i="2"/>
  <c r="E150" i="2"/>
  <c r="F149" i="2"/>
  <c r="E149" i="2"/>
  <c r="G149" i="2" s="1"/>
  <c r="L144" i="2"/>
  <c r="K144" i="2"/>
  <c r="K143" i="2"/>
  <c r="F143" i="2"/>
  <c r="E143" i="2"/>
  <c r="F142" i="2"/>
  <c r="E142" i="2"/>
  <c r="J141" i="2"/>
  <c r="K142" i="2" s="1"/>
  <c r="F141" i="2"/>
  <c r="E141" i="2"/>
  <c r="J140" i="2"/>
  <c r="F140" i="2"/>
  <c r="E140" i="2"/>
  <c r="G140" i="2" s="1"/>
  <c r="K139" i="2"/>
  <c r="I139" i="2"/>
  <c r="L139" i="2" s="1"/>
  <c r="M139" i="2" s="1"/>
  <c r="F139" i="2"/>
  <c r="E139" i="2"/>
  <c r="L138" i="2"/>
  <c r="K138" i="2"/>
  <c r="F138" i="2"/>
  <c r="E138" i="2"/>
  <c r="L137" i="2"/>
  <c r="K137" i="2"/>
  <c r="F137" i="2"/>
  <c r="E137" i="2"/>
  <c r="G137" i="2" s="1"/>
  <c r="F136" i="2"/>
  <c r="E136" i="2"/>
  <c r="G136" i="2" s="1"/>
  <c r="F135" i="2"/>
  <c r="E135" i="2"/>
  <c r="F134" i="2"/>
  <c r="E134" i="2"/>
  <c r="G134" i="2" s="1"/>
  <c r="F133" i="2"/>
  <c r="E133" i="2"/>
  <c r="F132" i="2"/>
  <c r="E132" i="2"/>
  <c r="G132" i="2" s="1"/>
  <c r="F131" i="2"/>
  <c r="E131" i="2"/>
  <c r="G131" i="2" s="1"/>
  <c r="L127" i="2"/>
  <c r="K127" i="2"/>
  <c r="L126" i="2"/>
  <c r="K126" i="2"/>
  <c r="F126" i="2"/>
  <c r="E126" i="2"/>
  <c r="G126" i="2" s="1"/>
  <c r="L125" i="2"/>
  <c r="K125" i="2"/>
  <c r="F125" i="2"/>
  <c r="E125" i="2"/>
  <c r="G125" i="2" s="1"/>
  <c r="L124" i="2"/>
  <c r="K124" i="2"/>
  <c r="F124" i="2"/>
  <c r="E124" i="2"/>
  <c r="L123" i="2"/>
  <c r="K123" i="2"/>
  <c r="F123" i="2"/>
  <c r="E123" i="2"/>
  <c r="G123" i="2" s="1"/>
  <c r="K122" i="2"/>
  <c r="F122" i="2"/>
  <c r="E122" i="2"/>
  <c r="F121" i="2"/>
  <c r="E121" i="2"/>
  <c r="G121" i="2" s="1"/>
  <c r="J120" i="2"/>
  <c r="F120" i="2"/>
  <c r="E120" i="2"/>
  <c r="G120" i="2" s="1"/>
  <c r="J119" i="2"/>
  <c r="K119" i="2" s="1"/>
  <c r="F119" i="2"/>
  <c r="E119" i="2"/>
  <c r="G119" i="2" s="1"/>
  <c r="K118" i="2"/>
  <c r="I118" i="2"/>
  <c r="F118" i="2"/>
  <c r="E118" i="2"/>
  <c r="L117" i="2"/>
  <c r="K117" i="2"/>
  <c r="F117" i="2"/>
  <c r="E117" i="2"/>
  <c r="L116" i="2"/>
  <c r="K116" i="2"/>
  <c r="F116" i="2"/>
  <c r="E116" i="2"/>
  <c r="G116" i="2" s="1"/>
  <c r="L115" i="2"/>
  <c r="K115" i="2"/>
  <c r="F115" i="2"/>
  <c r="E115" i="2"/>
  <c r="K112" i="2"/>
  <c r="F112" i="2"/>
  <c r="E112" i="2"/>
  <c r="G112" i="2" s="1"/>
  <c r="F111" i="2"/>
  <c r="E111" i="2"/>
  <c r="G111" i="2" s="1"/>
  <c r="J110" i="2"/>
  <c r="K111" i="2" s="1"/>
  <c r="F110" i="2"/>
  <c r="E110" i="2"/>
  <c r="G110" i="2" s="1"/>
  <c r="J109" i="2"/>
  <c r="K109" i="2" s="1"/>
  <c r="F109" i="2"/>
  <c r="E109" i="2"/>
  <c r="K108" i="2"/>
  <c r="I108" i="2"/>
  <c r="L108" i="2" s="1"/>
  <c r="F108" i="2"/>
  <c r="E108" i="2"/>
  <c r="G108" i="2" s="1"/>
  <c r="L107" i="2"/>
  <c r="K107" i="2"/>
  <c r="F107" i="2"/>
  <c r="E107" i="2"/>
  <c r="G107" i="2" s="1"/>
  <c r="L106" i="2"/>
  <c r="K106" i="2"/>
  <c r="F106" i="2"/>
  <c r="E106" i="2"/>
  <c r="G106" i="2" s="1"/>
  <c r="L105" i="2"/>
  <c r="K105" i="2"/>
  <c r="F105" i="2"/>
  <c r="E105" i="2"/>
  <c r="G105" i="2" s="1"/>
  <c r="L104" i="2"/>
  <c r="K104" i="2"/>
  <c r="F104" i="2"/>
  <c r="E104" i="2"/>
  <c r="G104" i="2" s="1"/>
  <c r="L103" i="2"/>
  <c r="K103" i="2"/>
  <c r="M103" i="2" s="1"/>
  <c r="F103" i="2"/>
  <c r="E103" i="2"/>
  <c r="G103" i="2" s="1"/>
  <c r="L102" i="2"/>
  <c r="K102" i="2"/>
  <c r="F102" i="2"/>
  <c r="E102" i="2"/>
  <c r="G102" i="2" s="1"/>
  <c r="F101" i="2"/>
  <c r="E101" i="2"/>
  <c r="G101" i="2" s="1"/>
  <c r="F100" i="2"/>
  <c r="E100" i="2"/>
  <c r="F99" i="2"/>
  <c r="E99" i="2"/>
  <c r="G99" i="2" s="1"/>
  <c r="F98" i="2"/>
  <c r="E98" i="2"/>
  <c r="G98" i="2" s="1"/>
  <c r="F95" i="2"/>
  <c r="E95" i="2"/>
  <c r="G95" i="2" s="1"/>
  <c r="L94" i="2"/>
  <c r="K94" i="2"/>
  <c r="F94" i="2"/>
  <c r="E94" i="2"/>
  <c r="L93" i="2"/>
  <c r="K93" i="2"/>
  <c r="F93" i="2"/>
  <c r="E93" i="2"/>
  <c r="G93" i="2" s="1"/>
  <c r="L92" i="2"/>
  <c r="K92" i="2"/>
  <c r="F92" i="2"/>
  <c r="E92" i="2"/>
  <c r="G92" i="2" s="1"/>
  <c r="L91" i="2"/>
  <c r="K91" i="2"/>
  <c r="M91" i="2" s="1"/>
  <c r="F91" i="2"/>
  <c r="E91" i="2"/>
  <c r="L90" i="2"/>
  <c r="K90" i="2"/>
  <c r="F90" i="2"/>
  <c r="E90" i="2"/>
  <c r="G90" i="2" s="1"/>
  <c r="K89" i="2"/>
  <c r="F89" i="2"/>
  <c r="E89" i="2"/>
  <c r="F88" i="2"/>
  <c r="E88" i="2"/>
  <c r="J87" i="2"/>
  <c r="K88" i="2" s="1"/>
  <c r="F87" i="2"/>
  <c r="E87" i="2"/>
  <c r="J86" i="2"/>
  <c r="K86" i="2" s="1"/>
  <c r="F86" i="2"/>
  <c r="E86" i="2"/>
  <c r="G86" i="2" s="1"/>
  <c r="K85" i="2"/>
  <c r="I85" i="2"/>
  <c r="I86" i="2" s="1"/>
  <c r="L86" i="2" s="1"/>
  <c r="F85" i="2"/>
  <c r="E85" i="2"/>
  <c r="L84" i="2"/>
  <c r="K84" i="2"/>
  <c r="F84" i="2"/>
  <c r="E84" i="2"/>
  <c r="G84" i="2" s="1"/>
  <c r="L83" i="2"/>
  <c r="K83" i="2"/>
  <c r="F83" i="2"/>
  <c r="E83" i="2"/>
  <c r="L82" i="2"/>
  <c r="K82" i="2"/>
  <c r="F82" i="2"/>
  <c r="E82" i="2"/>
  <c r="G82" i="2" s="1"/>
  <c r="L81" i="2"/>
  <c r="K81" i="2"/>
  <c r="F81" i="2"/>
  <c r="E81" i="2"/>
  <c r="G81" i="2" s="1"/>
  <c r="J78" i="2"/>
  <c r="F78" i="2"/>
  <c r="E78" i="2"/>
  <c r="G78" i="2" s="1"/>
  <c r="J77" i="2"/>
  <c r="K78" i="2" s="1"/>
  <c r="F77" i="2"/>
  <c r="E77" i="2"/>
  <c r="G77" i="2" s="1"/>
  <c r="K76" i="2"/>
  <c r="I76" i="2"/>
  <c r="L76" i="2" s="1"/>
  <c r="M76" i="2" s="1"/>
  <c r="F76" i="2"/>
  <c r="E76" i="2"/>
  <c r="G76" i="2" s="1"/>
  <c r="L75" i="2"/>
  <c r="K75" i="2"/>
  <c r="M75" i="2" s="1"/>
  <c r="F75" i="2"/>
  <c r="E75" i="2"/>
  <c r="G75" i="2" s="1"/>
  <c r="L74" i="2"/>
  <c r="K74" i="2"/>
  <c r="M74" i="2" s="1"/>
  <c r="F74" i="2"/>
  <c r="E74" i="2"/>
  <c r="G74" i="2" s="1"/>
  <c r="L73" i="2"/>
  <c r="K73" i="2"/>
  <c r="M73" i="2" s="1"/>
  <c r="F73" i="2"/>
  <c r="E73" i="2"/>
  <c r="G73" i="2" s="1"/>
  <c r="L72" i="2"/>
  <c r="K72" i="2"/>
  <c r="F72" i="2"/>
  <c r="E72" i="2"/>
  <c r="L71" i="2"/>
  <c r="K71" i="2"/>
  <c r="F71" i="2"/>
  <c r="E71" i="2"/>
  <c r="G71" i="2" s="1"/>
  <c r="F70" i="2"/>
  <c r="E70" i="2"/>
  <c r="F69" i="2"/>
  <c r="E69" i="2"/>
  <c r="F68" i="2"/>
  <c r="E68" i="2"/>
  <c r="G68" i="2" s="1"/>
  <c r="F67" i="2"/>
  <c r="E67" i="2"/>
  <c r="G67" i="2" s="1"/>
  <c r="F66" i="2"/>
  <c r="E66" i="2"/>
  <c r="G66" i="2" s="1"/>
  <c r="F65" i="2"/>
  <c r="E65" i="2"/>
  <c r="G65" i="2" s="1"/>
  <c r="L62" i="2"/>
  <c r="K62" i="2"/>
  <c r="L61" i="2"/>
  <c r="K61" i="2"/>
  <c r="L60" i="2"/>
  <c r="K60" i="2"/>
  <c r="K59" i="2"/>
  <c r="J57" i="2"/>
  <c r="K58" i="2" s="1"/>
  <c r="F57" i="2"/>
  <c r="E57" i="2"/>
  <c r="G57" i="2" s="1"/>
  <c r="J56" i="2"/>
  <c r="K57" i="2" s="1"/>
  <c r="F56" i="2"/>
  <c r="E56" i="2"/>
  <c r="K55" i="2"/>
  <c r="I55" i="2"/>
  <c r="L55" i="2" s="1"/>
  <c r="M55" i="2" s="1"/>
  <c r="F55" i="2"/>
  <c r="E55" i="2"/>
  <c r="L54" i="2"/>
  <c r="K54" i="2"/>
  <c r="F54" i="2"/>
  <c r="E54" i="2"/>
  <c r="G54" i="2" s="1"/>
  <c r="L53" i="2"/>
  <c r="K53" i="2"/>
  <c r="F53" i="2"/>
  <c r="E53" i="2"/>
  <c r="L52" i="2"/>
  <c r="K52" i="2"/>
  <c r="F52" i="2"/>
  <c r="E52" i="2"/>
  <c r="L51" i="2"/>
  <c r="K51" i="2"/>
  <c r="F51" i="2"/>
  <c r="E51" i="2"/>
  <c r="G51" i="2" s="1"/>
  <c r="L50" i="2"/>
  <c r="K50" i="2"/>
  <c r="F50" i="2"/>
  <c r="E50" i="2"/>
  <c r="L49" i="2"/>
  <c r="K49" i="2"/>
  <c r="F49" i="2"/>
  <c r="E49" i="2"/>
  <c r="F48" i="2"/>
  <c r="E48" i="2"/>
  <c r="F47" i="2"/>
  <c r="E47" i="2"/>
  <c r="F46" i="2"/>
  <c r="E46" i="2"/>
  <c r="F45" i="2"/>
  <c r="E45" i="2"/>
  <c r="F44" i="2"/>
  <c r="E44" i="2"/>
  <c r="G44" i="2" s="1"/>
  <c r="F43" i="2"/>
  <c r="E43" i="2"/>
  <c r="L39" i="2"/>
  <c r="J39" i="2"/>
  <c r="L38" i="2"/>
  <c r="K38" i="2"/>
  <c r="M38" i="2" s="1"/>
  <c r="F38" i="2"/>
  <c r="E38" i="2"/>
  <c r="L37" i="2"/>
  <c r="K37" i="2"/>
  <c r="F37" i="2"/>
  <c r="E37" i="2"/>
  <c r="G37" i="2" s="1"/>
  <c r="L36" i="2"/>
  <c r="K36" i="2"/>
  <c r="F36" i="2"/>
  <c r="E36" i="2"/>
  <c r="L35" i="2"/>
  <c r="K35" i="2"/>
  <c r="F35" i="2"/>
  <c r="E35" i="2"/>
  <c r="L34" i="2"/>
  <c r="K34" i="2"/>
  <c r="F34" i="2"/>
  <c r="E34" i="2"/>
  <c r="G34" i="2" s="1"/>
  <c r="L33" i="2"/>
  <c r="K33" i="2"/>
  <c r="F33" i="2"/>
  <c r="E33" i="2"/>
  <c r="L32" i="2"/>
  <c r="K32" i="2"/>
  <c r="F32" i="2"/>
  <c r="E32" i="2"/>
  <c r="L31" i="2"/>
  <c r="K31" i="2"/>
  <c r="F31" i="2"/>
  <c r="E31" i="2"/>
  <c r="G31" i="2" s="1"/>
  <c r="L30" i="2"/>
  <c r="K30" i="2"/>
  <c r="F30" i="2"/>
  <c r="E30" i="2"/>
  <c r="L29" i="2"/>
  <c r="K29" i="2"/>
  <c r="F29" i="2"/>
  <c r="E29" i="2"/>
  <c r="L28" i="2"/>
  <c r="K28" i="2"/>
  <c r="F28" i="2"/>
  <c r="E28" i="2"/>
  <c r="G28" i="2" s="1"/>
  <c r="L27" i="2"/>
  <c r="K27" i="2"/>
  <c r="F27" i="2"/>
  <c r="E27" i="2"/>
  <c r="L26" i="2"/>
  <c r="K26" i="2"/>
  <c r="F26" i="2"/>
  <c r="E26" i="2"/>
  <c r="L25" i="2"/>
  <c r="K25" i="2"/>
  <c r="F25" i="2"/>
  <c r="E25" i="2"/>
  <c r="G25" i="2" s="1"/>
  <c r="F24" i="2"/>
  <c r="E24" i="2"/>
  <c r="L20" i="2"/>
  <c r="J20" i="2"/>
  <c r="L19" i="2"/>
  <c r="K19" i="2"/>
  <c r="F19" i="2"/>
  <c r="E19" i="2"/>
  <c r="L18" i="2"/>
  <c r="K18" i="2"/>
  <c r="F18" i="2"/>
  <c r="E18" i="2"/>
  <c r="G18" i="2" s="1"/>
  <c r="L17" i="2"/>
  <c r="K17" i="2"/>
  <c r="F17" i="2"/>
  <c r="E17" i="2"/>
  <c r="K16" i="2"/>
  <c r="F16" i="2"/>
  <c r="E16" i="2"/>
  <c r="F15" i="2"/>
  <c r="E15" i="2"/>
  <c r="J14" i="2"/>
  <c r="K15" i="2" s="1"/>
  <c r="F14" i="2"/>
  <c r="E14" i="2"/>
  <c r="G14" i="2" s="1"/>
  <c r="J13" i="2"/>
  <c r="K13" i="2" s="1"/>
  <c r="F13" i="2"/>
  <c r="E13" i="2"/>
  <c r="G13" i="2" s="1"/>
  <c r="K12" i="2"/>
  <c r="I12" i="2"/>
  <c r="I13" i="2" s="1"/>
  <c r="F12" i="2"/>
  <c r="E12" i="2"/>
  <c r="L11" i="2"/>
  <c r="K11" i="2"/>
  <c r="F11" i="2"/>
  <c r="E11" i="2"/>
  <c r="L10" i="2"/>
  <c r="K10" i="2"/>
  <c r="F10" i="2"/>
  <c r="E10" i="2"/>
  <c r="G10" i="2" s="1"/>
  <c r="L9" i="2"/>
  <c r="K9" i="2"/>
  <c r="F9" i="2"/>
  <c r="E9" i="2"/>
  <c r="G9" i="2" s="1"/>
  <c r="L8" i="2"/>
  <c r="K8" i="2"/>
  <c r="F8" i="2"/>
  <c r="E8" i="2"/>
  <c r="L7" i="2"/>
  <c r="K7" i="2"/>
  <c r="F7" i="2"/>
  <c r="E7" i="2"/>
  <c r="G7" i="2" s="1"/>
  <c r="F6" i="2"/>
  <c r="E6" i="2"/>
  <c r="G6" i="2" s="1"/>
  <c r="G402" i="2" l="1"/>
  <c r="G330" i="2"/>
  <c r="G12" i="2"/>
  <c r="M263" i="2"/>
  <c r="G135" i="2"/>
  <c r="G143" i="2"/>
  <c r="G157" i="2"/>
  <c r="G168" i="2"/>
  <c r="G176" i="2"/>
  <c r="G184" i="2"/>
  <c r="G198" i="2"/>
  <c r="G234" i="2"/>
  <c r="G264" i="2"/>
  <c r="G267" i="2"/>
  <c r="G301" i="2"/>
  <c r="G346" i="2"/>
  <c r="G350" i="2"/>
  <c r="G304" i="2"/>
  <c r="G17" i="2"/>
  <c r="M20" i="2"/>
  <c r="G27" i="2"/>
  <c r="G30" i="2"/>
  <c r="G33" i="2"/>
  <c r="G36" i="2"/>
  <c r="M39" i="2"/>
  <c r="G87" i="2"/>
  <c r="G153" i="2"/>
  <c r="G214" i="2"/>
  <c r="G219" i="2"/>
  <c r="G238" i="2"/>
  <c r="G245" i="2"/>
  <c r="M289" i="2"/>
  <c r="G326" i="2"/>
  <c r="G334" i="2"/>
  <c r="G365" i="2"/>
  <c r="K354" i="2"/>
  <c r="G24" i="2"/>
  <c r="G43" i="2"/>
  <c r="G49" i="2"/>
  <c r="G52" i="2"/>
  <c r="I87" i="2"/>
  <c r="L87" i="2" s="1"/>
  <c r="M87" i="2" s="1"/>
  <c r="G117" i="2"/>
  <c r="G154" i="2"/>
  <c r="G158" i="2"/>
  <c r="G161" i="2"/>
  <c r="G215" i="2"/>
  <c r="G251" i="2"/>
  <c r="G268" i="2"/>
  <c r="G275" i="2"/>
  <c r="G287" i="2"/>
  <c r="G327" i="2"/>
  <c r="G331" i="2"/>
  <c r="G354" i="2"/>
  <c r="G358" i="2"/>
  <c r="G366" i="2"/>
  <c r="G369" i="2"/>
  <c r="G395" i="2"/>
  <c r="M332" i="2"/>
  <c r="G401" i="2"/>
  <c r="G45" i="2"/>
  <c r="G50" i="2"/>
  <c r="G53" i="2"/>
  <c r="G56" i="2"/>
  <c r="G89" i="2"/>
  <c r="G115" i="2"/>
  <c r="G118" i="2"/>
  <c r="G150" i="2"/>
  <c r="G156" i="2"/>
  <c r="G159" i="2"/>
  <c r="G211" i="2"/>
  <c r="G217" i="2"/>
  <c r="G224" i="2"/>
  <c r="G248" i="2"/>
  <c r="G252" i="2"/>
  <c r="G256" i="2"/>
  <c r="M276" i="2"/>
  <c r="G288" i="2"/>
  <c r="G314" i="2"/>
  <c r="G329" i="2"/>
  <c r="G332" i="2"/>
  <c r="G356" i="2"/>
  <c r="G32" i="2"/>
  <c r="G35" i="2"/>
  <c r="G38" i="2"/>
  <c r="G46" i="2"/>
  <c r="G151" i="2"/>
  <c r="G212" i="2"/>
  <c r="G218" i="2"/>
  <c r="G225" i="2"/>
  <c r="G243" i="2"/>
  <c r="G280" i="2"/>
  <c r="G307" i="2"/>
  <c r="G311" i="2"/>
  <c r="G315" i="2"/>
  <c r="G363" i="2"/>
  <c r="M288" i="2"/>
  <c r="M350" i="2"/>
  <c r="M358" i="2"/>
  <c r="M94" i="2"/>
  <c r="M35" i="2"/>
  <c r="I56" i="2"/>
  <c r="I57" i="2" s="1"/>
  <c r="L57" i="2" s="1"/>
  <c r="M57" i="2" s="1"/>
  <c r="I88" i="2"/>
  <c r="L89" i="2" s="1"/>
  <c r="M89" i="2" s="1"/>
  <c r="G139" i="2"/>
  <c r="M117" i="2"/>
  <c r="I386" i="2"/>
  <c r="I387" i="2" s="1"/>
  <c r="L387" i="2" s="1"/>
  <c r="M387" i="2" s="1"/>
  <c r="M29" i="2"/>
  <c r="M72" i="2"/>
  <c r="M50" i="2"/>
  <c r="G203" i="2"/>
  <c r="G263" i="2"/>
  <c r="G283" i="2"/>
  <c r="G312" i="2"/>
  <c r="G344" i="2"/>
  <c r="G353" i="2"/>
  <c r="G391" i="2"/>
  <c r="M402" i="2"/>
  <c r="G83" i="2"/>
  <c r="M127" i="2"/>
  <c r="G141" i="2"/>
  <c r="G284" i="2"/>
  <c r="G345" i="2"/>
  <c r="G392" i="2"/>
  <c r="G403" i="2"/>
  <c r="M61" i="2"/>
  <c r="M366" i="2"/>
  <c r="G285" i="2"/>
  <c r="M102" i="2"/>
  <c r="M32" i="2"/>
  <c r="M172" i="2"/>
  <c r="M265" i="2"/>
  <c r="M92" i="2"/>
  <c r="M90" i="2"/>
  <c r="K14" i="2"/>
  <c r="G26" i="2"/>
  <c r="M53" i="2"/>
  <c r="M104" i="2"/>
  <c r="G299" i="2"/>
  <c r="M123" i="2"/>
  <c r="M187" i="2"/>
  <c r="L369" i="2"/>
  <c r="M369" i="2" s="1"/>
  <c r="M27" i="2"/>
  <c r="G47" i="2"/>
  <c r="G55" i="2"/>
  <c r="I77" i="2"/>
  <c r="I78" i="2" s="1"/>
  <c r="L78" i="2" s="1"/>
  <c r="M78" i="2" s="1"/>
  <c r="G94" i="2"/>
  <c r="G124" i="2"/>
  <c r="G188" i="2"/>
  <c r="G199" i="2"/>
  <c r="G221" i="2"/>
  <c r="G247" i="2"/>
  <c r="G328" i="2"/>
  <c r="M336" i="2"/>
  <c r="G370" i="2"/>
  <c r="L370" i="2"/>
  <c r="I371" i="2"/>
  <c r="L413" i="2"/>
  <c r="M413" i="2" s="1"/>
  <c r="I414" i="2"/>
  <c r="I415" i="2" s="1"/>
  <c r="I162" i="2"/>
  <c r="L162" i="2" s="1"/>
  <c r="M162" i="2" s="1"/>
  <c r="M174" i="2"/>
  <c r="L252" i="2"/>
  <c r="M252" i="2" s="1"/>
  <c r="G309" i="2"/>
  <c r="L412" i="2"/>
  <c r="M412" i="2" s="1"/>
  <c r="M30" i="2"/>
  <c r="M71" i="2"/>
  <c r="M86" i="2"/>
  <c r="M126" i="2"/>
  <c r="G302" i="2"/>
  <c r="M37" i="2"/>
  <c r="M188" i="2"/>
  <c r="G72" i="2"/>
  <c r="I140" i="2"/>
  <c r="G208" i="2"/>
  <c r="M220" i="2"/>
  <c r="M271" i="2"/>
  <c r="G282" i="2"/>
  <c r="I290" i="2"/>
  <c r="I291" i="2" s="1"/>
  <c r="K141" i="2"/>
  <c r="M175" i="2"/>
  <c r="M264" i="2"/>
  <c r="K120" i="2"/>
  <c r="K140" i="2"/>
  <c r="G272" i="2"/>
  <c r="K87" i="2"/>
  <c r="G254" i="2"/>
  <c r="M310" i="2"/>
  <c r="M329" i="2"/>
  <c r="G357" i="2"/>
  <c r="M7" i="2"/>
  <c r="M156" i="2"/>
  <c r="M189" i="2"/>
  <c r="M272" i="2"/>
  <c r="G8" i="2"/>
  <c r="M51" i="2"/>
  <c r="M81" i="2"/>
  <c r="G88" i="2"/>
  <c r="K121" i="2"/>
  <c r="G190" i="2"/>
  <c r="G222" i="2"/>
  <c r="G235" i="2"/>
  <c r="G246" i="2"/>
  <c r="G255" i="2"/>
  <c r="G273" i="2"/>
  <c r="G292" i="2"/>
  <c r="M337" i="2"/>
  <c r="M357" i="2"/>
  <c r="G348" i="2"/>
  <c r="G133" i="2"/>
  <c r="M311" i="2"/>
  <c r="G142" i="2"/>
  <c r="G202" i="2"/>
  <c r="M273" i="2"/>
  <c r="K404" i="2"/>
  <c r="M26" i="2"/>
  <c r="M82" i="2"/>
  <c r="G181" i="2"/>
  <c r="M62" i="2"/>
  <c r="M202" i="2"/>
  <c r="G16" i="2"/>
  <c r="M106" i="2"/>
  <c r="K223" i="2"/>
  <c r="M312" i="2"/>
  <c r="M158" i="2"/>
  <c r="G409" i="2"/>
  <c r="M144" i="2"/>
  <c r="M191" i="2"/>
  <c r="M274" i="2"/>
  <c r="M116" i="2"/>
  <c r="M203" i="2"/>
  <c r="G250" i="2"/>
  <c r="I267" i="2"/>
  <c r="L267" i="2" s="1"/>
  <c r="M267" i="2" s="1"/>
  <c r="M34" i="2"/>
  <c r="I306" i="2"/>
  <c r="I307" i="2" s="1"/>
  <c r="G371" i="2"/>
  <c r="G100" i="2"/>
  <c r="M384" i="2"/>
  <c r="G418" i="2"/>
  <c r="M10" i="2"/>
  <c r="M28" i="2"/>
  <c r="M84" i="2"/>
  <c r="M137" i="2"/>
  <c r="G333" i="2"/>
  <c r="G11" i="2"/>
  <c r="G29" i="2"/>
  <c r="G48" i="2"/>
  <c r="M54" i="2"/>
  <c r="G85" i="2"/>
  <c r="G91" i="2"/>
  <c r="M124" i="2"/>
  <c r="G138" i="2"/>
  <c r="G160" i="2"/>
  <c r="G173" i="2"/>
  <c r="G186" i="2"/>
  <c r="G195" i="2"/>
  <c r="G228" i="2"/>
  <c r="M275" i="2"/>
  <c r="I333" i="2"/>
  <c r="I334" i="2" s="1"/>
  <c r="I353" i="2"/>
  <c r="I354" i="2" s="1"/>
  <c r="G375" i="2"/>
  <c r="M418" i="2"/>
  <c r="M49" i="2"/>
  <c r="M190" i="2"/>
  <c r="M383" i="2"/>
  <c r="G384" i="2"/>
  <c r="M18" i="2"/>
  <c r="G69" i="2"/>
  <c r="M160" i="2"/>
  <c r="M218" i="2"/>
  <c r="M251" i="2"/>
  <c r="M411" i="2"/>
  <c r="G122" i="2"/>
  <c r="M294" i="2"/>
  <c r="M17" i="2"/>
  <c r="G109" i="2"/>
  <c r="M173" i="2"/>
  <c r="M19" i="2"/>
  <c r="M219" i="2"/>
  <c r="M105" i="2"/>
  <c r="M235" i="2"/>
  <c r="M330" i="2"/>
  <c r="G15" i="2"/>
  <c r="M157" i="2"/>
  <c r="M285" i="2"/>
  <c r="M52" i="2"/>
  <c r="M115" i="2"/>
  <c r="M351" i="2"/>
  <c r="G249" i="2"/>
  <c r="L236" i="2"/>
  <c r="M236" i="2" s="1"/>
  <c r="M257" i="2"/>
  <c r="G294" i="2"/>
  <c r="M417" i="2"/>
  <c r="M159" i="2"/>
  <c r="G204" i="2"/>
  <c r="G364" i="2"/>
  <c r="G19" i="2"/>
  <c r="G70" i="2"/>
  <c r="L85" i="2"/>
  <c r="M85" i="2" s="1"/>
  <c r="I109" i="2"/>
  <c r="M125" i="2"/>
  <c r="G174" i="2"/>
  <c r="G206" i="2"/>
  <c r="G230" i="2"/>
  <c r="G240" i="2"/>
  <c r="G289" i="2"/>
  <c r="G300" i="2"/>
  <c r="G308" i="2"/>
  <c r="G335" i="2"/>
  <c r="G377" i="2"/>
  <c r="G386" i="2"/>
  <c r="M400" i="2"/>
  <c r="M419" i="2"/>
  <c r="M348" i="2"/>
  <c r="I14" i="2"/>
  <c r="L13" i="2"/>
  <c r="M13" i="2" s="1"/>
  <c r="L12" i="2"/>
  <c r="M12" i="2" s="1"/>
  <c r="K333" i="2"/>
  <c r="M302" i="2"/>
  <c r="M176" i="2"/>
  <c r="K353" i="2"/>
  <c r="M250" i="2"/>
  <c r="K414" i="2"/>
  <c r="L371" i="2"/>
  <c r="L372" i="2"/>
  <c r="M372" i="2" s="1"/>
  <c r="K110" i="2"/>
  <c r="M304" i="2"/>
  <c r="M262" i="2"/>
  <c r="M287" i="2"/>
  <c r="L140" i="2"/>
  <c r="M140" i="2" s="1"/>
  <c r="I141" i="2"/>
  <c r="L205" i="2"/>
  <c r="M205" i="2" s="1"/>
  <c r="I206" i="2"/>
  <c r="L331" i="2"/>
  <c r="M331" i="2" s="1"/>
  <c r="M33" i="2"/>
  <c r="K77" i="2"/>
  <c r="G197" i="2"/>
  <c r="M83" i="2"/>
  <c r="L204" i="2"/>
  <c r="M204" i="2" s="1"/>
  <c r="M401" i="2"/>
  <c r="L77" i="2"/>
  <c r="M77" i="2" s="1"/>
  <c r="L237" i="2"/>
  <c r="M237" i="2" s="1"/>
  <c r="I238" i="2"/>
  <c r="G290" i="2"/>
  <c r="M93" i="2"/>
  <c r="M25" i="2"/>
  <c r="M11" i="2"/>
  <c r="M36" i="2"/>
  <c r="M138" i="2"/>
  <c r="K371" i="2"/>
  <c r="K370" i="2"/>
  <c r="M31" i="2"/>
  <c r="M349" i="2"/>
  <c r="I119" i="2"/>
  <c r="L118" i="2"/>
  <c r="M118" i="2" s="1"/>
  <c r="I223" i="2"/>
  <c r="L222" i="2"/>
  <c r="M222" i="2" s="1"/>
  <c r="M8" i="2"/>
  <c r="K238" i="2"/>
  <c r="I254" i="2"/>
  <c r="K268" i="2"/>
  <c r="L368" i="2"/>
  <c r="M368" i="2" s="1"/>
  <c r="M9" i="2"/>
  <c r="K254" i="2"/>
  <c r="K291" i="2"/>
  <c r="M107" i="2"/>
  <c r="F430" i="2"/>
  <c r="L221" i="2"/>
  <c r="M221" i="2" s="1"/>
  <c r="M367" i="2"/>
  <c r="K56" i="2"/>
  <c r="L403" i="2"/>
  <c r="M403" i="2" s="1"/>
  <c r="I404" i="2"/>
  <c r="L404" i="2" s="1"/>
  <c r="K306" i="2"/>
  <c r="I58" i="2"/>
  <c r="K206" i="2"/>
  <c r="M60" i="2"/>
  <c r="K386" i="2"/>
  <c r="M286" i="2"/>
  <c r="M410" i="2"/>
  <c r="M108" i="2"/>
  <c r="L386" i="2" l="1"/>
  <c r="G430" i="2"/>
  <c r="J431" i="2" s="1"/>
  <c r="L333" i="2"/>
  <c r="M370" i="2"/>
  <c r="L88" i="2"/>
  <c r="M88" i="2" s="1"/>
  <c r="I268" i="2"/>
  <c r="L56" i="2"/>
  <c r="M404" i="2"/>
  <c r="L354" i="2"/>
  <c r="M354" i="2" s="1"/>
  <c r="I355" i="2"/>
  <c r="L307" i="2"/>
  <c r="M307" i="2" s="1"/>
  <c r="I308" i="2"/>
  <c r="L353" i="2"/>
  <c r="M353" i="2" s="1"/>
  <c r="L109" i="2"/>
  <c r="M109" i="2" s="1"/>
  <c r="I110" i="2"/>
  <c r="L306" i="2"/>
  <c r="M306" i="2" s="1"/>
  <c r="L291" i="2"/>
  <c r="I292" i="2"/>
  <c r="M371" i="2"/>
  <c r="L414" i="2"/>
  <c r="M414" i="2" s="1"/>
  <c r="M430" i="2" s="1"/>
  <c r="L431" i="2" s="1"/>
  <c r="M431" i="2" s="1"/>
  <c r="L290" i="2"/>
  <c r="M290" i="2" s="1"/>
  <c r="M291" i="2"/>
  <c r="I269" i="2"/>
  <c r="L268" i="2"/>
  <c r="M268" i="2" s="1"/>
  <c r="I239" i="2"/>
  <c r="L238" i="2"/>
  <c r="M238" i="2" s="1"/>
  <c r="I207" i="2"/>
  <c r="L206" i="2"/>
  <c r="M206" i="2" s="1"/>
  <c r="M333" i="2"/>
  <c r="I142" i="2"/>
  <c r="L141" i="2"/>
  <c r="M141" i="2" s="1"/>
  <c r="L14" i="2"/>
  <c r="M14" i="2" s="1"/>
  <c r="I15" i="2"/>
  <c r="L59" i="2"/>
  <c r="M59" i="2" s="1"/>
  <c r="L58" i="2"/>
  <c r="M58" i="2" s="1"/>
  <c r="I255" i="2"/>
  <c r="L254" i="2"/>
  <c r="M254" i="2" s="1"/>
  <c r="L415" i="2"/>
  <c r="M415" i="2" s="1"/>
  <c r="L416" i="2"/>
  <c r="M416" i="2" s="1"/>
  <c r="I224" i="2"/>
  <c r="L223" i="2"/>
  <c r="M223" i="2" s="1"/>
  <c r="L119" i="2"/>
  <c r="M119" i="2" s="1"/>
  <c r="I120" i="2"/>
  <c r="L334" i="2"/>
  <c r="M334" i="2" s="1"/>
  <c r="L335" i="2"/>
  <c r="M335" i="2" s="1"/>
  <c r="M386" i="2"/>
  <c r="M56" i="2"/>
  <c r="L292" i="2" l="1"/>
  <c r="M292" i="2" s="1"/>
  <c r="L293" i="2"/>
  <c r="M293" i="2" s="1"/>
  <c r="L308" i="2"/>
  <c r="M308" i="2" s="1"/>
  <c r="L309" i="2"/>
  <c r="M309" i="2" s="1"/>
  <c r="I111" i="2"/>
  <c r="L110" i="2"/>
  <c r="M110" i="2" s="1"/>
  <c r="L356" i="2"/>
  <c r="M356" i="2" s="1"/>
  <c r="L355" i="2"/>
  <c r="M355" i="2" s="1"/>
  <c r="L224" i="2"/>
  <c r="M224" i="2" s="1"/>
  <c r="L225" i="2"/>
  <c r="M225" i="2" s="1"/>
  <c r="L15" i="2"/>
  <c r="M15" i="2" s="1"/>
  <c r="L16" i="2"/>
  <c r="M16" i="2" s="1"/>
  <c r="L120" i="2"/>
  <c r="M120" i="2" s="1"/>
  <c r="I121" i="2"/>
  <c r="L207" i="2"/>
  <c r="M207" i="2" s="1"/>
  <c r="L208" i="2"/>
  <c r="M208" i="2" s="1"/>
  <c r="L240" i="2"/>
  <c r="M240" i="2" s="1"/>
  <c r="L239" i="2"/>
  <c r="M239" i="2" s="1"/>
  <c r="L270" i="2"/>
  <c r="M270" i="2" s="1"/>
  <c r="L269" i="2"/>
  <c r="M269" i="2" s="1"/>
  <c r="L256" i="2"/>
  <c r="M256" i="2" s="1"/>
  <c r="L255" i="2"/>
  <c r="M255" i="2" s="1"/>
  <c r="L142" i="2"/>
  <c r="M142" i="2" s="1"/>
  <c r="L143" i="2"/>
  <c r="M143" i="2" s="1"/>
  <c r="L430" i="2"/>
  <c r="L111" i="2" l="1"/>
  <c r="M111" i="2" s="1"/>
  <c r="L112" i="2"/>
  <c r="M112" i="2" s="1"/>
  <c r="L122" i="2"/>
  <c r="M122" i="2" s="1"/>
  <c r="L121" i="2"/>
  <c r="M121" i="2" s="1"/>
</calcChain>
</file>

<file path=xl/sharedStrings.xml><?xml version="1.0" encoding="utf-8"?>
<sst xmlns="http://schemas.openxmlformats.org/spreadsheetml/2006/main" count="369" uniqueCount="152">
  <si>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</si>
  <si>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</si>
  <si>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</si>
  <si>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</si>
  <si>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</si>
  <si>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</si>
  <si>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</si>
  <si>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</si>
  <si>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</si>
  <si>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</si>
  <si>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</si>
  <si>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</si>
  <si>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</si>
  <si>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</si>
  <si>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</si>
  <si>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</si>
  <si>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</si>
  <si>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</si>
  <si>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</si>
  <si>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</si>
  <si>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</si>
  <si>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</si>
  <si>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</si>
  <si>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CL</t>
  </si>
  <si>
    <t>LB</t>
  </si>
  <si>
    <t>V</t>
  </si>
  <si>
    <t>D</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</si>
  <si>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</si>
  <si>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</si>
  <si>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</si>
  <si>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</si>
  <si>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</si>
  <si>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</si>
  <si>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</si>
  <si>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</si>
  <si>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</si>
  <si>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</si>
  <si>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</si>
  <si>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</si>
  <si>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</si>
  <si>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</si>
  <si>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</si>
  <si>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</si>
  <si>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</si>
  <si>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</si>
  <si>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</si>
  <si>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</si>
  <si>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</si>
  <si>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</si>
  <si>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</si>
  <si>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</si>
  <si>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</si>
  <si>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</si>
  <si>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</si>
  <si>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</si>
  <si>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</si>
  <si>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</si>
  <si>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</si>
  <si>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</si>
  <si>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</si>
  <si>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</si>
  <si>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</si>
  <si>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</si>
  <si>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</si>
  <si>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</si>
  <si>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</si>
  <si>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</si>
  <si>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</si>
  <si>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</si>
  <si>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</si>
  <si>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</si>
  <si>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</si>
  <si>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</si>
  <si>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</si>
  <si>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</si>
  <si>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</si>
  <si>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</si>
  <si>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</si>
  <si>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</si>
  <si>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</si>
  <si>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</si>
  <si>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</si>
  <si>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</si>
  <si>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</si>
  <si>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</si>
  <si>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</si>
  <si>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</si>
  <si>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</si>
  <si>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</si>
  <si>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</si>
  <si>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</si>
  <si>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</si>
  <si>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</si>
  <si>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</si>
  <si>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</si>
  <si>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</si>
  <si>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</si>
  <si>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</si>
  <si>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</si>
  <si>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</si>
  <si>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</si>
  <si>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</si>
  <si>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</si>
  <si>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</si>
  <si>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</si>
  <si>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</si>
  <si>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</si>
  <si>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</si>
  <si>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Open land</t>
  </si>
  <si>
    <t>Pond</t>
  </si>
  <si>
    <t>BC road</t>
  </si>
  <si>
    <t>House</t>
  </si>
  <si>
    <t>Khal bank</t>
  </si>
  <si>
    <t>House Area</t>
  </si>
  <si>
    <t>B.wall</t>
  </si>
  <si>
    <t>Garden</t>
  </si>
  <si>
    <t>Cross Section for Re-excavation of Doal beel/Dola beel khal from km. 0.000 to km. 2.260 in polder -2  in c/w Tarail-Pachuria Sub-Project under CRISPWRM under Specialized Division. BWDB, Gopalganj during the year 2024-2025.</t>
  </si>
  <si>
    <t>Shop</t>
  </si>
  <si>
    <t>HBB road</t>
  </si>
  <si>
    <t>Hbb road</t>
  </si>
  <si>
    <t>Low land</t>
  </si>
  <si>
    <t>B/W</t>
  </si>
  <si>
    <t>Pond bank</t>
  </si>
  <si>
    <t>Cow shed</t>
  </si>
  <si>
    <t>DLB0</t>
  </si>
  <si>
    <t>DLB1</t>
  </si>
  <si>
    <t>DLB2</t>
  </si>
  <si>
    <t>DLB3</t>
  </si>
  <si>
    <t>DLB4</t>
  </si>
  <si>
    <t>DLB5</t>
  </si>
  <si>
    <t>DLB6</t>
  </si>
  <si>
    <t>DLB7</t>
  </si>
  <si>
    <t>DLB8</t>
  </si>
  <si>
    <t>DLB9</t>
  </si>
  <si>
    <t>DLB10</t>
  </si>
  <si>
    <t>DLB11</t>
  </si>
  <si>
    <t>DLB12</t>
  </si>
  <si>
    <t>DLB13</t>
  </si>
  <si>
    <t>DLB14</t>
  </si>
  <si>
    <t>DLB15</t>
  </si>
  <si>
    <t>DLB16</t>
  </si>
  <si>
    <t>DLB17</t>
  </si>
  <si>
    <t>DLB18</t>
  </si>
  <si>
    <t>DLB19</t>
  </si>
  <si>
    <t>DLB20</t>
  </si>
  <si>
    <t>DLB21</t>
  </si>
  <si>
    <t>DLB22</t>
  </si>
  <si>
    <t>DLB23</t>
  </si>
  <si>
    <t>Dola Beel khal</t>
  </si>
  <si>
    <t>DLB</t>
  </si>
  <si>
    <t>Re-excavation of Dola Beel Khal from km. 0.000 to km. 2.260 in polder -2  in c/w Tarail-Pachuria Sub-Project under CRISP-WRM under Specialized Division. BWDB, Gopalganj during the year 2024-2025</t>
  </si>
  <si>
    <t>TP_KEX_10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</si>
</sst>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sz val="10"/>
      <color rgb="FFFF0000"/>
      <name val="Arial"/>
      <family val="2"/>
    </font>
    <font>
      <b/>
      <sz val="10"/>
      <color rgb="FFFF0000"/>
      <name val="Arial"/>
      <family val="2"/>
    </font>
    <font>
      <b/>
      <sz val="10"/>
      <color theme="3"/>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vertical="center"/>
    </xf>
    <xf numFmtId="2" fontId="5" fillId="0" borderId="0" xfId="14" applyNumberFormat="1" applyFont="1" applyAlignment="1">
      <alignment horizontal="center"/>
    </xf>
    <xf numFmtId="164" fontId="5" fillId="0" borderId="0" xfId="14" applyNumberFormat="1" applyFont="1" applyAlignment="1">
      <alignment horizontal="center"/>
    </xf>
    <xf numFmtId="0" fontId="5" fillId="0" borderId="0" xfId="9" applyAlignment="1">
      <alignment horizontal="center"/>
    </xf>
    <xf numFmtId="0" fontId="10" fillId="0" borderId="0" xfId="9" applyFont="1" applyAlignment="1">
      <alignment horizontal="center" vertical="justify"/>
    </xf>
    <xf numFmtId="2" fontId="14" fillId="0" borderId="0" xfId="9" applyNumberFormat="1" applyFont="1" applyAlignment="1">
      <alignment vertical="justify"/>
    </xf>
    <xf numFmtId="164" fontId="14" fillId="0" borderId="0" xfId="9" applyNumberFormat="1" applyFont="1" applyAlignment="1">
      <alignment vertical="justify"/>
    </xf>
    <xf numFmtId="164" fontId="12" fillId="0" borderId="0" xfId="9" applyNumberFormat="1" applyFont="1" applyAlignment="1">
      <alignment vertical="justify"/>
    </xf>
    <xf numFmtId="2" fontId="15" fillId="0" borderId="0" xfId="9" applyNumberFormat="1" applyFont="1" applyAlignment="1">
      <alignment vertical="justify"/>
    </xf>
    <xf numFmtId="164" fontId="15" fillId="0" borderId="0" xfId="9" applyNumberFormat="1" applyFont="1" applyAlignment="1">
      <alignment vertical="justify"/>
    </xf>
    <xf numFmtId="2" fontId="13" fillId="0" borderId="0" xfId="9" applyNumberFormat="1" applyFont="1" applyAlignment="1">
      <alignment horizontal="center"/>
    </xf>
    <xf numFmtId="2" fontId="13" fillId="0" borderId="0" xfId="14" applyNumberFormat="1" applyFont="1" applyAlignment="1">
      <alignment horizontal="center"/>
    </xf>
    <xf numFmtId="0" fontId="5" fillId="0" borderId="0" xfId="9" applyAlignment="1">
      <alignment horizontal="center"/>
    </xf>
    <xf numFmtId="164" fontId="5" fillId="0" borderId="0" xfId="14" applyNumberFormat="1" applyFont="1" applyAlignment="1">
      <alignment horizontal="center"/>
    </xf>
    <xf numFmtId="0" fontId="10" fillId="0" borderId="0" xfId="9" applyFont="1" applyAlignment="1">
      <alignment horizontal="center" vertical="center" wrapText="1"/>
    </xf>
    <xf numFmtId="2" fontId="5" fillId="0" borderId="0" xfId="14" applyNumberFormat="1" applyFont="1" applyAlignment="1">
      <alignment horizontal="center"/>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khal'!$B$5:$B$19</c:f>
              <c:numCache>
                <c:formatCode>General</c:formatCode>
                <c:ptCount val="15"/>
                <c:pt idx="0">
                  <c:v>0</c:v>
                </c:pt>
                <c:pt idx="1">
                  <c:v>4</c:v>
                </c:pt>
                <c:pt idx="2">
                  <c:v>7</c:v>
                </c:pt>
                <c:pt idx="3">
                  <c:v>8</c:v>
                </c:pt>
                <c:pt idx="4">
                  <c:v>9</c:v>
                </c:pt>
                <c:pt idx="5">
                  <c:v>11</c:v>
                </c:pt>
                <c:pt idx="6">
                  <c:v>13</c:v>
                </c:pt>
                <c:pt idx="7">
                  <c:v>15</c:v>
                </c:pt>
                <c:pt idx="8">
                  <c:v>17</c:v>
                </c:pt>
                <c:pt idx="9">
                  <c:v>19</c:v>
                </c:pt>
                <c:pt idx="10">
                  <c:v>21</c:v>
                </c:pt>
                <c:pt idx="11">
                  <c:v>22</c:v>
                </c:pt>
                <c:pt idx="12">
                  <c:v>27</c:v>
                </c:pt>
                <c:pt idx="13">
                  <c:v>32</c:v>
                </c:pt>
                <c:pt idx="14">
                  <c:v>37</c:v>
                </c:pt>
              </c:numCache>
            </c:numRef>
          </c:xVal>
          <c:yVal>
            <c:numRef>
              <c:f>'[1]Gabir Beel khal'!$C$5:$C$19</c:f>
              <c:numCache>
                <c:formatCode>General</c:formatCode>
                <c:ptCount val="15"/>
                <c:pt idx="0">
                  <c:v>5.0529999999999999</c:v>
                </c:pt>
                <c:pt idx="1">
                  <c:v>5.0410000000000004</c:v>
                </c:pt>
                <c:pt idx="2">
                  <c:v>2.2930000000000001</c:v>
                </c:pt>
                <c:pt idx="3">
                  <c:v>2.2839999999999998</c:v>
                </c:pt>
                <c:pt idx="4">
                  <c:v>1.0569999999999999</c:v>
                </c:pt>
                <c:pt idx="5">
                  <c:v>0.245</c:v>
                </c:pt>
                <c:pt idx="6">
                  <c:v>-0.2</c:v>
                </c:pt>
                <c:pt idx="7">
                  <c:v>-0.30399999999999999</c:v>
                </c:pt>
                <c:pt idx="8">
                  <c:v>-0.20200000000000001</c:v>
                </c:pt>
                <c:pt idx="9">
                  <c:v>0.221</c:v>
                </c:pt>
                <c:pt idx="10">
                  <c:v>1.05</c:v>
                </c:pt>
                <c:pt idx="11">
                  <c:v>2.2000000000000002</c:v>
                </c:pt>
                <c:pt idx="12">
                  <c:v>2.222</c:v>
                </c:pt>
                <c:pt idx="13">
                  <c:v>2.2330000000000001</c:v>
                </c:pt>
                <c:pt idx="14">
                  <c:v>2.2450000000000001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'[1]Gabir Beel khal'!$I$5:$I$19</c:f>
              <c:numCache>
                <c:formatCode>General</c:formatCode>
                <c:ptCount val="15"/>
                <c:pt idx="2">
                  <c:v>0</c:v>
                </c:pt>
                <c:pt idx="3">
                  <c:v>4</c:v>
                </c:pt>
                <c:pt idx="4">
                  <c:v>7</c:v>
                </c:pt>
                <c:pt idx="5">
                  <c:v>8</c:v>
                </c:pt>
                <c:pt idx="6">
                  <c:v>9</c:v>
                </c:pt>
                <c:pt idx="7">
                  <c:v>11</c:v>
                </c:pt>
                <c:pt idx="8">
                  <c:v>11.5</c:v>
                </c:pt>
                <c:pt idx="9">
                  <c:v>13</c:v>
                </c:pt>
                <c:pt idx="10">
                  <c:v>15</c:v>
                </c:pt>
                <c:pt idx="11">
                  <c:v>17</c:v>
                </c:pt>
                <c:pt idx="12">
                  <c:v>18.649999999999999</c:v>
                </c:pt>
                <c:pt idx="13">
                  <c:v>19</c:v>
                </c:pt>
                <c:pt idx="14">
                  <c:v>21</c:v>
                </c:pt>
              </c:numCache>
            </c:numRef>
          </c:xVal>
          <c:yVal>
            <c:numRef>
              <c:f>'[1]Gabir Beel khal'!$J$5:$J$19</c:f>
              <c:numCache>
                <c:formatCode>General</c:formatCode>
                <c:ptCount val="15"/>
                <c:pt idx="2">
                  <c:v>5.0529999999999999</c:v>
                </c:pt>
                <c:pt idx="3">
                  <c:v>5.0410000000000004</c:v>
                </c:pt>
                <c:pt idx="4">
                  <c:v>2.2930000000000001</c:v>
                </c:pt>
                <c:pt idx="5">
                  <c:v>2.2839999999999998</c:v>
                </c:pt>
                <c:pt idx="6">
                  <c:v>1.0569999999999999</c:v>
                </c:pt>
                <c:pt idx="7">
                  <c:v>0.245</c:v>
                </c:pt>
                <c:pt idx="8">
                  <c:v>0</c:v>
                </c:pt>
                <c:pt idx="9">
                  <c:v>-1</c:v>
                </c:pt>
                <c:pt idx="10">
                  <c:v>-1</c:v>
                </c:pt>
                <c:pt idx="11">
                  <c:v>-1</c:v>
                </c:pt>
                <c:pt idx="12">
                  <c:v>0.1</c:v>
                </c:pt>
                <c:pt idx="13">
                  <c:v>0.221</c:v>
                </c:pt>
                <c:pt idx="14">
                  <c:v>1.05</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153461504"/>
        <c:axId val="153463040"/>
      </c:scatterChart>
      <c:valAx>
        <c:axId val="153461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63040"/>
        <c:crosses val="autoZero"/>
        <c:crossBetween val="midCat"/>
      </c:valAx>
      <c:valAx>
        <c:axId val="153463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3461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khal'!$B$160:$B$173</c:f>
              <c:numCache>
                <c:formatCode>General</c:formatCode>
                <c:ptCount val="14"/>
                <c:pt idx="0">
                  <c:v>0</c:v>
                </c:pt>
                <c:pt idx="1">
                  <c:v>5.5</c:v>
                </c:pt>
                <c:pt idx="2">
                  <c:v>6</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khal'!$C$160:$C$173</c:f>
              <c:numCache>
                <c:formatCode>General</c:formatCode>
                <c:ptCount val="14"/>
                <c:pt idx="0">
                  <c:v>0.64600000000000002</c:v>
                </c:pt>
                <c:pt idx="1">
                  <c:v>0.65900000000000003</c:v>
                </c:pt>
                <c:pt idx="2">
                  <c:v>1.38</c:v>
                </c:pt>
                <c:pt idx="3">
                  <c:v>1.375</c:v>
                </c:pt>
                <c:pt idx="4">
                  <c:v>0.39600000000000002</c:v>
                </c:pt>
                <c:pt idx="5">
                  <c:v>-0.10299999999999999</c:v>
                </c:pt>
                <c:pt idx="6">
                  <c:v>-0.41199999999999998</c:v>
                </c:pt>
                <c:pt idx="7">
                  <c:v>-0.51300000000000001</c:v>
                </c:pt>
                <c:pt idx="8">
                  <c:v>-0.41</c:v>
                </c:pt>
                <c:pt idx="9">
                  <c:v>-0.124</c:v>
                </c:pt>
                <c:pt idx="10">
                  <c:v>0.126</c:v>
                </c:pt>
                <c:pt idx="11">
                  <c:v>0.59699999999999998</c:v>
                </c:pt>
                <c:pt idx="12">
                  <c:v>0.58899999999999997</c:v>
                </c:pt>
                <c:pt idx="13">
                  <c:v>0.57699999999999996</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'[1]Gabir Beel khal'!$I$160:$I$173</c:f>
              <c:numCache>
                <c:formatCode>General</c:formatCode>
                <c:ptCount val="14"/>
                <c:pt idx="5">
                  <c:v>0</c:v>
                </c:pt>
                <c:pt idx="6">
                  <c:v>5.5</c:v>
                </c:pt>
                <c:pt idx="7">
                  <c:v>6</c:v>
                </c:pt>
                <c:pt idx="8">
                  <c:v>8.9375</c:v>
                </c:pt>
                <c:pt idx="9">
                  <c:v>12.5</c:v>
                </c:pt>
                <c:pt idx="10">
                  <c:v>14.5</c:v>
                </c:pt>
                <c:pt idx="11">
                  <c:v>16.5</c:v>
                </c:pt>
                <c:pt idx="12">
                  <c:v>18.899999999999999</c:v>
                </c:pt>
                <c:pt idx="13">
                  <c:v>23</c:v>
                </c:pt>
              </c:numCache>
            </c:numRef>
          </c:xVal>
          <c:yVal>
            <c:numRef>
              <c:f>'[1]Gabir Beel khal'!$J$160:$J$173</c:f>
              <c:numCache>
                <c:formatCode>General</c:formatCode>
                <c:ptCount val="14"/>
                <c:pt idx="5">
                  <c:v>0.64600000000000002</c:v>
                </c:pt>
                <c:pt idx="6">
                  <c:v>0.65900000000000003</c:v>
                </c:pt>
                <c:pt idx="7">
                  <c:v>1.38</c:v>
                </c:pt>
                <c:pt idx="8">
                  <c:v>1.375</c:v>
                </c:pt>
                <c:pt idx="9">
                  <c:v>-1</c:v>
                </c:pt>
                <c:pt idx="10">
                  <c:v>-1</c:v>
                </c:pt>
                <c:pt idx="11">
                  <c:v>-1</c:v>
                </c:pt>
                <c:pt idx="12">
                  <c:v>0.6</c:v>
                </c:pt>
                <c:pt idx="13">
                  <c:v>0.58899999999999997</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07456512"/>
        <c:axId val="207564800"/>
      </c:scatterChart>
      <c:valAx>
        <c:axId val="2074565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564800"/>
        <c:crosses val="autoZero"/>
        <c:crossBetween val="midCat"/>
      </c:valAx>
      <c:valAx>
        <c:axId val="2075648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565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khal'!$B$176:$B$190</c:f>
              <c:numCache>
                <c:formatCode>General</c:formatCode>
                <c:ptCount val="15"/>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pt idx="14">
                  <c:v>33</c:v>
                </c:pt>
              </c:numCache>
            </c:numRef>
          </c:xVal>
          <c:yVal>
            <c:numRef>
              <c:f>'[1]Gabir Beel khal'!$C$176:$C$190</c:f>
              <c:numCache>
                <c:formatCode>General</c:formatCode>
                <c:ptCount val="15"/>
                <c:pt idx="0">
                  <c:v>0.48399999999999999</c:v>
                </c:pt>
                <c:pt idx="1">
                  <c:v>0.49399999999999999</c:v>
                </c:pt>
                <c:pt idx="2">
                  <c:v>1.0169999999999999</c:v>
                </c:pt>
                <c:pt idx="3">
                  <c:v>1.012</c:v>
                </c:pt>
                <c:pt idx="4">
                  <c:v>-1.7000000000000001E-2</c:v>
                </c:pt>
                <c:pt idx="5">
                  <c:v>-0.216</c:v>
                </c:pt>
                <c:pt idx="6">
                  <c:v>-0.52200000000000002</c:v>
                </c:pt>
                <c:pt idx="7">
                  <c:v>-0.624</c:v>
                </c:pt>
                <c:pt idx="8">
                  <c:v>-0.51900000000000002</c:v>
                </c:pt>
                <c:pt idx="9">
                  <c:v>-0.216</c:v>
                </c:pt>
                <c:pt idx="10">
                  <c:v>5.0999999999999997E-2</c:v>
                </c:pt>
                <c:pt idx="11">
                  <c:v>0.46300000000000002</c:v>
                </c:pt>
                <c:pt idx="12">
                  <c:v>0.45400000000000001</c:v>
                </c:pt>
                <c:pt idx="13">
                  <c:v>0.443</c:v>
                </c:pt>
                <c:pt idx="14">
                  <c:v>0.42699999999999999</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'[1]Gabir Beel khal'!$I$176:$I$190</c:f>
              <c:numCache>
                <c:formatCode>General</c:formatCode>
                <c:ptCount val="15"/>
                <c:pt idx="5">
                  <c:v>0</c:v>
                </c:pt>
                <c:pt idx="6">
                  <c:v>6.5</c:v>
                </c:pt>
                <c:pt idx="7">
                  <c:v>7</c:v>
                </c:pt>
                <c:pt idx="8">
                  <c:v>9.4819999999999993</c:v>
                </c:pt>
                <c:pt idx="9">
                  <c:v>12.5</c:v>
                </c:pt>
                <c:pt idx="10">
                  <c:v>14.5</c:v>
                </c:pt>
                <c:pt idx="11">
                  <c:v>16.5</c:v>
                </c:pt>
                <c:pt idx="12">
                  <c:v>18.694500000000001</c:v>
                </c:pt>
                <c:pt idx="13">
                  <c:v>23</c:v>
                </c:pt>
                <c:pt idx="14">
                  <c:v>28</c:v>
                </c:pt>
              </c:numCache>
            </c:numRef>
          </c:xVal>
          <c:yVal>
            <c:numRef>
              <c:f>'[1]Gabir Beel khal'!$J$176:$J$190</c:f>
              <c:numCache>
                <c:formatCode>General</c:formatCode>
                <c:ptCount val="15"/>
                <c:pt idx="5">
                  <c:v>0.48399999999999999</c:v>
                </c:pt>
                <c:pt idx="6">
                  <c:v>0.49399999999999999</c:v>
                </c:pt>
                <c:pt idx="7">
                  <c:v>1.0169999999999999</c:v>
                </c:pt>
                <c:pt idx="8">
                  <c:v>1.012</c:v>
                </c:pt>
                <c:pt idx="9">
                  <c:v>-1</c:v>
                </c:pt>
                <c:pt idx="10">
                  <c:v>-1</c:v>
                </c:pt>
                <c:pt idx="11">
                  <c:v>-1</c:v>
                </c:pt>
                <c:pt idx="12">
                  <c:v>0.46300000000000002</c:v>
                </c:pt>
                <c:pt idx="13">
                  <c:v>0.45400000000000001</c:v>
                </c:pt>
                <c:pt idx="14">
                  <c:v>0.443</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07635200"/>
        <c:axId val="207636736"/>
      </c:scatterChart>
      <c:valAx>
        <c:axId val="207635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6736"/>
        <c:crosses val="autoZero"/>
        <c:crossBetween val="midCat"/>
      </c:valAx>
      <c:valAx>
        <c:axId val="207636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635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khal'!$B$194:$B$206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khal'!$C$194:$C$206</c:f>
              <c:numCache>
                <c:formatCode>General</c:formatCode>
                <c:ptCount val="13"/>
                <c:pt idx="0">
                  <c:v>0.57399999999999995</c:v>
                </c:pt>
                <c:pt idx="1">
                  <c:v>0.56200000000000006</c:v>
                </c:pt>
                <c:pt idx="2">
                  <c:v>0.55100000000000005</c:v>
                </c:pt>
                <c:pt idx="3">
                  <c:v>-3.5999999999999997E-2</c:v>
                </c:pt>
                <c:pt idx="4">
                  <c:v>-0.61699999999999999</c:v>
                </c:pt>
                <c:pt idx="5">
                  <c:v>-1.0189999999999999</c:v>
                </c:pt>
                <c:pt idx="6">
                  <c:v>-1.123</c:v>
                </c:pt>
                <c:pt idx="7">
                  <c:v>-1.022</c:v>
                </c:pt>
                <c:pt idx="8">
                  <c:v>-0.61199999999999999</c:v>
                </c:pt>
                <c:pt idx="9">
                  <c:v>-0.32300000000000001</c:v>
                </c:pt>
                <c:pt idx="10">
                  <c:v>0.16300000000000001</c:v>
                </c:pt>
                <c:pt idx="11">
                  <c:v>0.151</c:v>
                </c:pt>
                <c:pt idx="12">
                  <c:v>0.14499999999999999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'[1]Gabir Beel khal'!$I$195:$I$206</c:f>
              <c:numCache>
                <c:formatCode>General</c:formatCode>
                <c:ptCount val="12"/>
                <c:pt idx="7">
                  <c:v>11.981999999999999</c:v>
                </c:pt>
                <c:pt idx="8">
                  <c:v>15</c:v>
                </c:pt>
                <c:pt idx="9">
                  <c:v>17</c:v>
                </c:pt>
                <c:pt idx="10">
                  <c:v>19</c:v>
                </c:pt>
                <c:pt idx="11">
                  <c:v>21.194500000000001</c:v>
                </c:pt>
              </c:numCache>
            </c:numRef>
          </c:xVal>
          <c:yVal>
            <c:numRef>
              <c:f>'[1]Gabir Beel khal'!$J$195:$J$206</c:f>
              <c:numCache>
                <c:formatCode>General</c:formatCode>
                <c:ptCount val="12"/>
                <c:pt idx="7">
                  <c:v>1.012</c:v>
                </c:pt>
                <c:pt idx="8">
                  <c:v>-1</c:v>
                </c:pt>
                <c:pt idx="9">
                  <c:v>-1</c:v>
                </c:pt>
                <c:pt idx="10">
                  <c:v>-1</c:v>
                </c:pt>
                <c:pt idx="11">
                  <c:v>0.46300000000000002</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07977472"/>
        <c:axId val="208003840"/>
      </c:scatterChart>
      <c:valAx>
        <c:axId val="2079774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003840"/>
        <c:crosses val="autoZero"/>
        <c:crossBetween val="midCat"/>
      </c:valAx>
      <c:valAx>
        <c:axId val="208003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9774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khal'!$B$210:$B$223</c:f>
              <c:numCache>
                <c:formatCode>General</c:formatCode>
                <c:ptCount val="14"/>
                <c:pt idx="0">
                  <c:v>0</c:v>
                </c:pt>
                <c:pt idx="1">
                  <c:v>2</c:v>
                </c:pt>
                <c:pt idx="2">
                  <c:v>4</c:v>
                </c:pt>
                <c:pt idx="3">
                  <c:v>5</c:v>
                </c:pt>
                <c:pt idx="4">
                  <c:v>6</c:v>
                </c:pt>
                <c:pt idx="5">
                  <c:v>8</c:v>
                </c:pt>
                <c:pt idx="6">
                  <c:v>10</c:v>
                </c:pt>
                <c:pt idx="7">
                  <c:v>12</c:v>
                </c:pt>
                <c:pt idx="8">
                  <c:v>14</c:v>
                </c:pt>
                <c:pt idx="9">
                  <c:v>16</c:v>
                </c:pt>
                <c:pt idx="10">
                  <c:v>18</c:v>
                </c:pt>
                <c:pt idx="11">
                  <c:v>19</c:v>
                </c:pt>
                <c:pt idx="12">
                  <c:v>25</c:v>
                </c:pt>
                <c:pt idx="13">
                  <c:v>30</c:v>
                </c:pt>
              </c:numCache>
            </c:numRef>
          </c:xVal>
          <c:yVal>
            <c:numRef>
              <c:f>'[1]Gabir Beel khal'!$C$210:$C$223</c:f>
              <c:numCache>
                <c:formatCode>General</c:formatCode>
                <c:ptCount val="14"/>
                <c:pt idx="0">
                  <c:v>-0.20799999999999999</c:v>
                </c:pt>
                <c:pt idx="1">
                  <c:v>0.34</c:v>
                </c:pt>
                <c:pt idx="2">
                  <c:v>1.367</c:v>
                </c:pt>
                <c:pt idx="3">
                  <c:v>1.3779999999999999</c:v>
                </c:pt>
                <c:pt idx="4">
                  <c:v>0.33300000000000002</c:v>
                </c:pt>
                <c:pt idx="5">
                  <c:v>-0.219</c:v>
                </c:pt>
                <c:pt idx="6">
                  <c:v>-0.48099999999999998</c:v>
                </c:pt>
                <c:pt idx="7">
                  <c:v>-0.58099999999999996</c:v>
                </c:pt>
                <c:pt idx="8">
                  <c:v>-0.67900000000000005</c:v>
                </c:pt>
                <c:pt idx="9">
                  <c:v>-0.42899999999999999</c:v>
                </c:pt>
                <c:pt idx="10">
                  <c:v>-1.2999999999999999E-2</c:v>
                </c:pt>
                <c:pt idx="11">
                  <c:v>0.38200000000000001</c:v>
                </c:pt>
                <c:pt idx="12">
                  <c:v>0.36699999999999999</c:v>
                </c:pt>
                <c:pt idx="13">
                  <c:v>0.35599999999999998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'[1]Gabir Beel khal'!$I$210:$I$223</c:f>
              <c:numCache>
                <c:formatCode>General</c:formatCode>
                <c:ptCount val="14"/>
                <c:pt idx="1">
                  <c:v>0</c:v>
                </c:pt>
                <c:pt idx="2">
                  <c:v>2</c:v>
                </c:pt>
                <c:pt idx="3">
                  <c:v>4</c:v>
                </c:pt>
                <c:pt idx="4">
                  <c:v>5</c:v>
                </c:pt>
                <c:pt idx="5">
                  <c:v>6</c:v>
                </c:pt>
                <c:pt idx="6">
                  <c:v>8</c:v>
                </c:pt>
                <c:pt idx="7">
                  <c:v>10</c:v>
                </c:pt>
                <c:pt idx="8">
                  <c:v>10.25</c:v>
                </c:pt>
                <c:pt idx="9">
                  <c:v>11</c:v>
                </c:pt>
                <c:pt idx="10">
                  <c:v>13</c:v>
                </c:pt>
                <c:pt idx="11">
                  <c:v>15</c:v>
                </c:pt>
                <c:pt idx="12">
                  <c:v>15.824999999999999</c:v>
                </c:pt>
                <c:pt idx="13">
                  <c:v>16</c:v>
                </c:pt>
              </c:numCache>
            </c:numRef>
          </c:xVal>
          <c:yVal>
            <c:numRef>
              <c:f>'[1]Gabir Beel khal'!$J$210:$J$223</c:f>
              <c:numCache>
                <c:formatCode>General</c:formatCode>
                <c:ptCount val="14"/>
                <c:pt idx="1">
                  <c:v>-0.20799999999999999</c:v>
                </c:pt>
                <c:pt idx="2">
                  <c:v>0.34</c:v>
                </c:pt>
                <c:pt idx="3">
                  <c:v>1.367</c:v>
                </c:pt>
                <c:pt idx="4">
                  <c:v>1.3779999999999999</c:v>
                </c:pt>
                <c:pt idx="5">
                  <c:v>0.33300000000000002</c:v>
                </c:pt>
                <c:pt idx="6">
                  <c:v>-0.219</c:v>
                </c:pt>
                <c:pt idx="7">
                  <c:v>-0.48099999999999998</c:v>
                </c:pt>
                <c:pt idx="8">
                  <c:v>-0.5</c:v>
                </c:pt>
                <c:pt idx="9">
                  <c:v>-1</c:v>
                </c:pt>
                <c:pt idx="10">
                  <c:v>-1</c:v>
                </c:pt>
                <c:pt idx="11">
                  <c:v>-1</c:v>
                </c:pt>
                <c:pt idx="12">
                  <c:v>-0.45</c:v>
                </c:pt>
                <c:pt idx="13">
                  <c:v>-0.42899999999999999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08520704"/>
        <c:axId val="208522240"/>
      </c:scatterChart>
      <c:valAx>
        <c:axId val="2085207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22240"/>
        <c:crosses val="autoZero"/>
        <c:crossBetween val="midCat"/>
      </c:valAx>
      <c:valAx>
        <c:axId val="2085222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20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khal'!$B$227:$B$239</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'[1]Gabir Beel khal'!$C$227:$C$239</c:f>
              <c:numCache>
                <c:formatCode>General</c:formatCode>
                <c:ptCount val="13"/>
                <c:pt idx="0">
                  <c:v>0.54900000000000004</c:v>
                </c:pt>
                <c:pt idx="1">
                  <c:v>0.53700000000000003</c:v>
                </c:pt>
                <c:pt idx="2">
                  <c:v>0.53100000000000003</c:v>
                </c:pt>
                <c:pt idx="3">
                  <c:v>0.28000000000000003</c:v>
                </c:pt>
                <c:pt idx="4">
                  <c:v>8.2000000000000003E-2</c:v>
                </c:pt>
                <c:pt idx="5">
                  <c:v>-0.03</c:v>
                </c:pt>
                <c:pt idx="6">
                  <c:v>-3.2000000000000001E-2</c:v>
                </c:pt>
                <c:pt idx="7">
                  <c:v>-2.8000000000000001E-2</c:v>
                </c:pt>
                <c:pt idx="8">
                  <c:v>7.8E-2</c:v>
                </c:pt>
                <c:pt idx="9">
                  <c:v>0.48199999999999998</c:v>
                </c:pt>
                <c:pt idx="10">
                  <c:v>0.68200000000000005</c:v>
                </c:pt>
                <c:pt idx="11">
                  <c:v>0.67200000000000004</c:v>
                </c:pt>
                <c:pt idx="12">
                  <c:v>0.65800000000000003</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'[1]Gabir Beel khal'!$I$227:$I$239</c:f>
              <c:numCache>
                <c:formatCode>General</c:formatCode>
                <c:ptCount val="13"/>
                <c:pt idx="4">
                  <c:v>0</c:v>
                </c:pt>
                <c:pt idx="5">
                  <c:v>5</c:v>
                </c:pt>
                <c:pt idx="6">
                  <c:v>10</c:v>
                </c:pt>
                <c:pt idx="7">
                  <c:v>11</c:v>
                </c:pt>
                <c:pt idx="8">
                  <c:v>11.7</c:v>
                </c:pt>
                <c:pt idx="9">
                  <c:v>13.5</c:v>
                </c:pt>
                <c:pt idx="10">
                  <c:v>15.5</c:v>
                </c:pt>
                <c:pt idx="11">
                  <c:v>17.5</c:v>
                </c:pt>
                <c:pt idx="12">
                  <c:v>19.149999999999999</c:v>
                </c:pt>
              </c:numCache>
            </c:numRef>
          </c:xVal>
          <c:yVal>
            <c:numRef>
              <c:f>'[1]Gabir Beel khal'!$J$227:$J$239</c:f>
              <c:numCache>
                <c:formatCode>General</c:formatCode>
                <c:ptCount val="13"/>
                <c:pt idx="4">
                  <c:v>0.54900000000000004</c:v>
                </c:pt>
                <c:pt idx="5">
                  <c:v>0.53700000000000003</c:v>
                </c:pt>
                <c:pt idx="6">
                  <c:v>0.53100000000000003</c:v>
                </c:pt>
                <c:pt idx="7">
                  <c:v>0.28000000000000003</c:v>
                </c:pt>
                <c:pt idx="8">
                  <c:v>0.2</c:v>
                </c:pt>
                <c:pt idx="9">
                  <c:v>-1</c:v>
                </c:pt>
                <c:pt idx="10">
                  <c:v>-1</c:v>
                </c:pt>
                <c:pt idx="11">
                  <c:v>-1</c:v>
                </c:pt>
                <c:pt idx="12">
                  <c:v>0.1</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08556032"/>
        <c:axId val="208557568"/>
      </c:scatterChart>
      <c:valAx>
        <c:axId val="208556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57568"/>
        <c:crosses val="autoZero"/>
        <c:crossBetween val="midCat"/>
      </c:valAx>
      <c:valAx>
        <c:axId val="208557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56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khal'!$B$243:$B$255</c:f>
              <c:numCache>
                <c:formatCode>General</c:formatCode>
                <c:ptCount val="13"/>
                <c:pt idx="0">
                  <c:v>0</c:v>
                </c:pt>
                <c:pt idx="1">
                  <c:v>5</c:v>
                </c:pt>
                <c:pt idx="2">
                  <c:v>10</c:v>
                </c:pt>
                <c:pt idx="3">
                  <c:v>11</c:v>
                </c:pt>
                <c:pt idx="4">
                  <c:v>12</c:v>
                </c:pt>
                <c:pt idx="5">
                  <c:v>13</c:v>
                </c:pt>
                <c:pt idx="6">
                  <c:v>13.5</c:v>
                </c:pt>
                <c:pt idx="7">
                  <c:v>14</c:v>
                </c:pt>
                <c:pt idx="8">
                  <c:v>15</c:v>
                </c:pt>
                <c:pt idx="9">
                  <c:v>16</c:v>
                </c:pt>
                <c:pt idx="10">
                  <c:v>17</c:v>
                </c:pt>
                <c:pt idx="11">
                  <c:v>22</c:v>
                </c:pt>
                <c:pt idx="12">
                  <c:v>27</c:v>
                </c:pt>
              </c:numCache>
            </c:numRef>
          </c:xVal>
          <c:yVal>
            <c:numRef>
              <c:f>'[1]Gabir Beel khal'!$C$243:$C$255</c:f>
              <c:numCache>
                <c:formatCode>General</c:formatCode>
                <c:ptCount val="13"/>
                <c:pt idx="0">
                  <c:v>0.503</c:v>
                </c:pt>
                <c:pt idx="1">
                  <c:v>0.49399999999999999</c:v>
                </c:pt>
                <c:pt idx="2">
                  <c:v>0.48899999999999999</c:v>
                </c:pt>
                <c:pt idx="3">
                  <c:v>0.315</c:v>
                </c:pt>
                <c:pt idx="4">
                  <c:v>0.20399999999999999</c:v>
                </c:pt>
                <c:pt idx="5">
                  <c:v>9.2999999999999999E-2</c:v>
                </c:pt>
                <c:pt idx="6">
                  <c:v>0.06</c:v>
                </c:pt>
                <c:pt idx="7">
                  <c:v>9.1999999999999998E-2</c:v>
                </c:pt>
                <c:pt idx="8">
                  <c:v>0.19500000000000001</c:v>
                </c:pt>
                <c:pt idx="9">
                  <c:v>0.29099999999999998</c:v>
                </c:pt>
                <c:pt idx="10">
                  <c:v>0.46800000000000003</c:v>
                </c:pt>
                <c:pt idx="11">
                  <c:v>0.45900000000000002</c:v>
                </c:pt>
                <c:pt idx="12">
                  <c:v>0.45119999999999999</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'[1]Gabir Beel khal'!$I$243:$I$255</c:f>
              <c:numCache>
                <c:formatCode>General</c:formatCode>
                <c:ptCount val="13"/>
                <c:pt idx="6">
                  <c:v>0</c:v>
                </c:pt>
                <c:pt idx="7">
                  <c:v>5</c:v>
                </c:pt>
                <c:pt idx="8">
                  <c:v>9.25</c:v>
                </c:pt>
                <c:pt idx="9">
                  <c:v>11.5</c:v>
                </c:pt>
                <c:pt idx="10">
                  <c:v>13.5</c:v>
                </c:pt>
                <c:pt idx="11">
                  <c:v>15.5</c:v>
                </c:pt>
                <c:pt idx="12">
                  <c:v>17.72</c:v>
                </c:pt>
              </c:numCache>
            </c:numRef>
          </c:xVal>
          <c:yVal>
            <c:numRef>
              <c:f>'[1]Gabir Beel khal'!$J$243:$J$255</c:f>
              <c:numCache>
                <c:formatCode>General</c:formatCode>
                <c:ptCount val="13"/>
                <c:pt idx="6">
                  <c:v>0.503</c:v>
                </c:pt>
                <c:pt idx="7">
                  <c:v>0.49399999999999999</c:v>
                </c:pt>
                <c:pt idx="8">
                  <c:v>0.5</c:v>
                </c:pt>
                <c:pt idx="9">
                  <c:v>-1</c:v>
                </c:pt>
                <c:pt idx="10">
                  <c:v>-1</c:v>
                </c:pt>
                <c:pt idx="11">
                  <c:v>-1</c:v>
                </c:pt>
                <c:pt idx="12">
                  <c:v>0.48</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08587008"/>
        <c:axId val="208596992"/>
      </c:scatterChart>
      <c:valAx>
        <c:axId val="208587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96992"/>
        <c:crosses val="autoZero"/>
        <c:crossBetween val="midCat"/>
      </c:valAx>
      <c:valAx>
        <c:axId val="208596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587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khal'!$B$258:$B$271</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'[1]Gabir Beel khal'!$C$258:$C$271</c:f>
              <c:numCache>
                <c:formatCode>General</c:formatCode>
                <c:ptCount val="14"/>
                <c:pt idx="0">
                  <c:v>0.64100000000000001</c:v>
                </c:pt>
                <c:pt idx="1">
                  <c:v>0.63400000000000001</c:v>
                </c:pt>
                <c:pt idx="2">
                  <c:v>0.629</c:v>
                </c:pt>
                <c:pt idx="3">
                  <c:v>0.34399999999999997</c:v>
                </c:pt>
                <c:pt idx="4">
                  <c:v>8.1000000000000003E-2</c:v>
                </c:pt>
                <c:pt idx="5">
                  <c:v>-8.6999999999999994E-2</c:v>
                </c:pt>
                <c:pt idx="6">
                  <c:v>-0.189</c:v>
                </c:pt>
                <c:pt idx="7">
                  <c:v>-8.7999999999999995E-2</c:v>
                </c:pt>
                <c:pt idx="8">
                  <c:v>0.06</c:v>
                </c:pt>
                <c:pt idx="9">
                  <c:v>0.33900000000000002</c:v>
                </c:pt>
                <c:pt idx="10">
                  <c:v>0.78100000000000003</c:v>
                </c:pt>
                <c:pt idx="11">
                  <c:v>0.76</c:v>
                </c:pt>
                <c:pt idx="12">
                  <c:v>0.751</c:v>
                </c:pt>
                <c:pt idx="13">
                  <c:v>0.745</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'[1]Gabir Beel khal'!$I$259:$I$271</c:f>
              <c:numCache>
                <c:formatCode>General</c:formatCode>
                <c:ptCount val="13"/>
                <c:pt idx="7">
                  <c:v>0</c:v>
                </c:pt>
                <c:pt idx="8">
                  <c:v>5</c:v>
                </c:pt>
                <c:pt idx="9">
                  <c:v>10</c:v>
                </c:pt>
                <c:pt idx="10">
                  <c:v>10.975</c:v>
                </c:pt>
                <c:pt idx="11">
                  <c:v>13</c:v>
                </c:pt>
                <c:pt idx="12">
                  <c:v>15</c:v>
                </c:pt>
              </c:numCache>
            </c:numRef>
          </c:xVal>
          <c:yVal>
            <c:numRef>
              <c:f>'[1]Gabir Beel khal'!$J$259:$J$271</c:f>
              <c:numCache>
                <c:formatCode>General</c:formatCode>
                <c:ptCount val="13"/>
                <c:pt idx="7">
                  <c:v>0.64100000000000001</c:v>
                </c:pt>
                <c:pt idx="8">
                  <c:v>0.63400000000000001</c:v>
                </c:pt>
                <c:pt idx="9">
                  <c:v>0.629</c:v>
                </c:pt>
                <c:pt idx="10">
                  <c:v>0.35</c:v>
                </c:pt>
                <c:pt idx="11">
                  <c:v>-1</c:v>
                </c:pt>
                <c:pt idx="12">
                  <c:v>-1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08638720"/>
        <c:axId val="208640256"/>
      </c:scatterChart>
      <c:valAx>
        <c:axId val="2086387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40256"/>
        <c:crosses val="autoZero"/>
        <c:crossBetween val="midCat"/>
      </c:valAx>
      <c:valAx>
        <c:axId val="208640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387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khal'!$B$274:$B$286</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30</c:v>
                </c:pt>
                <c:pt idx="12">
                  <c:v>35</c:v>
                </c:pt>
              </c:numCache>
            </c:numRef>
          </c:xVal>
          <c:yVal>
            <c:numRef>
              <c:f>'[1]Gabir Beel khal'!$C$274:$C$286</c:f>
              <c:numCache>
                <c:formatCode>General</c:formatCode>
                <c:ptCount val="13"/>
                <c:pt idx="0">
                  <c:v>0.93500000000000005</c:v>
                </c:pt>
                <c:pt idx="1">
                  <c:v>0.92600000000000005</c:v>
                </c:pt>
                <c:pt idx="2">
                  <c:v>0.92100000000000004</c:v>
                </c:pt>
                <c:pt idx="3">
                  <c:v>0.153</c:v>
                </c:pt>
                <c:pt idx="4">
                  <c:v>-0.24299999999999999</c:v>
                </c:pt>
                <c:pt idx="5">
                  <c:v>-0.55200000000000005</c:v>
                </c:pt>
                <c:pt idx="6">
                  <c:v>-0.65400000000000003</c:v>
                </c:pt>
                <c:pt idx="7">
                  <c:v>-0.55300000000000005</c:v>
                </c:pt>
                <c:pt idx="8">
                  <c:v>-0.247</c:v>
                </c:pt>
                <c:pt idx="9">
                  <c:v>0.17599999999999999</c:v>
                </c:pt>
                <c:pt idx="10">
                  <c:v>1.034</c:v>
                </c:pt>
                <c:pt idx="11">
                  <c:v>1.052</c:v>
                </c:pt>
                <c:pt idx="12">
                  <c:v>1.0669999999999999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'[1]Gabir Beel khal'!$I$275:$I$286</c:f>
              <c:numCache>
                <c:formatCode>General</c:formatCode>
                <c:ptCount val="12"/>
                <c:pt idx="5">
                  <c:v>0</c:v>
                </c:pt>
                <c:pt idx="6">
                  <c:v>5</c:v>
                </c:pt>
                <c:pt idx="7">
                  <c:v>10</c:v>
                </c:pt>
                <c:pt idx="8">
                  <c:v>11</c:v>
                </c:pt>
                <c:pt idx="9">
                  <c:v>13</c:v>
                </c:pt>
                <c:pt idx="10">
                  <c:v>0</c:v>
                </c:pt>
                <c:pt idx="11">
                  <c:v>0</c:v>
                </c:pt>
              </c:numCache>
            </c:numRef>
          </c:xVal>
          <c:yVal>
            <c:numRef>
              <c:f>'[1]Gabir Beel khal'!$J$275:$J$286</c:f>
              <c:numCache>
                <c:formatCode>General</c:formatCode>
                <c:ptCount val="12"/>
                <c:pt idx="5">
                  <c:v>0.93500000000000005</c:v>
                </c:pt>
                <c:pt idx="6">
                  <c:v>0.92600000000000005</c:v>
                </c:pt>
                <c:pt idx="7">
                  <c:v>0.92100000000000004</c:v>
                </c:pt>
                <c:pt idx="8">
                  <c:v>0.153</c:v>
                </c:pt>
                <c:pt idx="9">
                  <c:v>-0.24299999999999999</c:v>
                </c:pt>
                <c:pt idx="10">
                  <c:v>-0.4</c:v>
                </c:pt>
                <c:pt idx="11">
                  <c:v>0</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08665600"/>
        <c:axId val="208671488"/>
      </c:scatterChart>
      <c:valAx>
        <c:axId val="2086656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71488"/>
        <c:crosses val="autoZero"/>
        <c:crossBetween val="midCat"/>
      </c:valAx>
      <c:valAx>
        <c:axId val="208671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6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khal'!$B$289:$B$304</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40</c:v>
                </c:pt>
              </c:numCache>
            </c:numRef>
          </c:xVal>
          <c:yVal>
            <c:numRef>
              <c:f>'[1]Gabir Beel khal'!$C$289:$C$304</c:f>
              <c:numCache>
                <c:formatCode>General</c:formatCode>
                <c:ptCount val="16"/>
                <c:pt idx="0">
                  <c:v>0.88800000000000001</c:v>
                </c:pt>
                <c:pt idx="1">
                  <c:v>0.876</c:v>
                </c:pt>
                <c:pt idx="2">
                  <c:v>0.85199999999999998</c:v>
                </c:pt>
                <c:pt idx="3">
                  <c:v>0.377</c:v>
                </c:pt>
                <c:pt idx="4">
                  <c:v>-3.6999999999999998E-2</c:v>
                </c:pt>
                <c:pt idx="5">
                  <c:v>-0.42899999999999999</c:v>
                </c:pt>
                <c:pt idx="6">
                  <c:v>-0.77500000000000002</c:v>
                </c:pt>
                <c:pt idx="7">
                  <c:v>-0.876</c:v>
                </c:pt>
                <c:pt idx="8">
                  <c:v>-0.77300000000000002</c:v>
                </c:pt>
                <c:pt idx="9">
                  <c:v>-0.317</c:v>
                </c:pt>
                <c:pt idx="10">
                  <c:v>0.42399999999999999</c:v>
                </c:pt>
                <c:pt idx="11">
                  <c:v>1.4139999999999999</c:v>
                </c:pt>
                <c:pt idx="12">
                  <c:v>2.7829999999999999</c:v>
                </c:pt>
                <c:pt idx="13">
                  <c:v>2.7639999999999998</c:v>
                </c:pt>
                <c:pt idx="14">
                  <c:v>0.76300000000000001</c:v>
                </c:pt>
                <c:pt idx="15">
                  <c:v>0.751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'[1]Gabir Beel khal'!$I$289:$I$304</c:f>
              <c:numCache>
                <c:formatCode>General</c:formatCode>
                <c:ptCount val="16"/>
                <c:pt idx="4">
                  <c:v>0</c:v>
                </c:pt>
                <c:pt idx="5">
                  <c:v>5</c:v>
                </c:pt>
                <c:pt idx="6">
                  <c:v>10</c:v>
                </c:pt>
                <c:pt idx="7">
                  <c:v>12</c:v>
                </c:pt>
                <c:pt idx="8">
                  <c:v>14</c:v>
                </c:pt>
                <c:pt idx="9">
                  <c:v>16</c:v>
                </c:pt>
                <c:pt idx="10">
                  <c:v>18</c:v>
                </c:pt>
                <c:pt idx="11">
                  <c:v>17.625</c:v>
                </c:pt>
                <c:pt idx="12">
                  <c:v>18</c:v>
                </c:pt>
                <c:pt idx="13">
                  <c:v>20</c:v>
                </c:pt>
                <c:pt idx="14">
                  <c:v>22</c:v>
                </c:pt>
                <c:pt idx="15">
                  <c:v>22.375</c:v>
                </c:pt>
              </c:numCache>
            </c:numRef>
          </c:xVal>
          <c:yVal>
            <c:numRef>
              <c:f>'[1]Gabir Beel khal'!$J$289:$J$304</c:f>
              <c:numCache>
                <c:formatCode>General</c:formatCode>
                <c:ptCount val="16"/>
                <c:pt idx="4">
                  <c:v>0.88800000000000001</c:v>
                </c:pt>
                <c:pt idx="5">
                  <c:v>0.876</c:v>
                </c:pt>
                <c:pt idx="6">
                  <c:v>0.85199999999999998</c:v>
                </c:pt>
                <c:pt idx="7">
                  <c:v>0.377</c:v>
                </c:pt>
                <c:pt idx="8">
                  <c:v>-3.6999999999999998E-2</c:v>
                </c:pt>
                <c:pt idx="9">
                  <c:v>-0.42899999999999999</c:v>
                </c:pt>
                <c:pt idx="10">
                  <c:v>-0.77500000000000002</c:v>
                </c:pt>
                <c:pt idx="11">
                  <c:v>-0.75</c:v>
                </c:pt>
                <c:pt idx="12">
                  <c:v>-1</c:v>
                </c:pt>
                <c:pt idx="13">
                  <c:v>-1</c:v>
                </c:pt>
                <c:pt idx="14">
                  <c:v>-1</c:v>
                </c:pt>
                <c:pt idx="15">
                  <c:v>-0.75</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08688640"/>
        <c:axId val="208690176"/>
      </c:scatterChart>
      <c:valAx>
        <c:axId val="208688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90176"/>
        <c:crosses val="autoZero"/>
        <c:crossBetween val="midCat"/>
      </c:valAx>
      <c:valAx>
        <c:axId val="208690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8688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khal'!$B$307:$B$320</c:f>
              <c:numCache>
                <c:formatCode>General</c:formatCode>
                <c:ptCount val="14"/>
                <c:pt idx="0">
                  <c:v>0</c:v>
                </c:pt>
                <c:pt idx="1">
                  <c:v>8</c:v>
                </c:pt>
                <c:pt idx="2">
                  <c:v>9</c:v>
                </c:pt>
                <c:pt idx="3">
                  <c:v>10</c:v>
                </c:pt>
                <c:pt idx="4">
                  <c:v>11</c:v>
                </c:pt>
                <c:pt idx="5">
                  <c:v>12</c:v>
                </c:pt>
                <c:pt idx="6">
                  <c:v>13</c:v>
                </c:pt>
                <c:pt idx="7">
                  <c:v>14</c:v>
                </c:pt>
                <c:pt idx="8">
                  <c:v>15</c:v>
                </c:pt>
                <c:pt idx="9">
                  <c:v>16</c:v>
                </c:pt>
                <c:pt idx="10">
                  <c:v>17</c:v>
                </c:pt>
                <c:pt idx="11">
                  <c:v>18</c:v>
                </c:pt>
                <c:pt idx="12">
                  <c:v>23</c:v>
                </c:pt>
                <c:pt idx="13">
                  <c:v>30</c:v>
                </c:pt>
              </c:numCache>
            </c:numRef>
          </c:xVal>
          <c:yVal>
            <c:numRef>
              <c:f>'[1]Gabir Beel khal'!$C$307:$C$320</c:f>
              <c:numCache>
                <c:formatCode>General</c:formatCode>
                <c:ptCount val="14"/>
                <c:pt idx="0">
                  <c:v>0.73099999999999998</c:v>
                </c:pt>
                <c:pt idx="1">
                  <c:v>0.72599999999999998</c:v>
                </c:pt>
                <c:pt idx="2">
                  <c:v>1.6519999999999999</c:v>
                </c:pt>
                <c:pt idx="3">
                  <c:v>1.645</c:v>
                </c:pt>
                <c:pt idx="4">
                  <c:v>2.7E-2</c:v>
                </c:pt>
                <c:pt idx="5">
                  <c:v>-0.35199999999999998</c:v>
                </c:pt>
                <c:pt idx="6">
                  <c:v>-0.56200000000000006</c:v>
                </c:pt>
                <c:pt idx="7">
                  <c:v>-0.66300000000000003</c:v>
                </c:pt>
                <c:pt idx="8">
                  <c:v>-0.56100000000000005</c:v>
                </c:pt>
                <c:pt idx="9">
                  <c:v>-0.35</c:v>
                </c:pt>
                <c:pt idx="10">
                  <c:v>-4.4999999999999998E-2</c:v>
                </c:pt>
                <c:pt idx="11">
                  <c:v>0.65200000000000002</c:v>
                </c:pt>
                <c:pt idx="12">
                  <c:v>0.64</c:v>
                </c:pt>
                <c:pt idx="13">
                  <c:v>0.626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'[1]Gabir Beel khal'!$I$308:$I$320</c:f>
              <c:numCache>
                <c:formatCode>General</c:formatCode>
                <c:ptCount val="13"/>
                <c:pt idx="8">
                  <c:v>0</c:v>
                </c:pt>
                <c:pt idx="9">
                  <c:v>8</c:v>
                </c:pt>
                <c:pt idx="10">
                  <c:v>8.875</c:v>
                </c:pt>
                <c:pt idx="11">
                  <c:v>12.7</c:v>
                </c:pt>
                <c:pt idx="12">
                  <c:v>14.7</c:v>
                </c:pt>
              </c:numCache>
            </c:numRef>
          </c:xVal>
          <c:yVal>
            <c:numRef>
              <c:f>'[1]Gabir Beel khal'!$J$308:$J$320</c:f>
              <c:numCache>
                <c:formatCode>General</c:formatCode>
                <c:ptCount val="13"/>
                <c:pt idx="8">
                  <c:v>0.73099999999999998</c:v>
                </c:pt>
                <c:pt idx="9">
                  <c:v>0.72599999999999998</c:v>
                </c:pt>
                <c:pt idx="10">
                  <c:v>1.55</c:v>
                </c:pt>
                <c:pt idx="11">
                  <c:v>-1</c:v>
                </c:pt>
                <c:pt idx="12">
                  <c:v>-1</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09133568"/>
        <c:axId val="209135104"/>
      </c:scatterChart>
      <c:valAx>
        <c:axId val="209133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35104"/>
        <c:crosses val="autoZero"/>
        <c:crossBetween val="midCat"/>
      </c:valAx>
      <c:valAx>
        <c:axId val="209135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33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khal'!$B$24:$B$39</c:f>
              <c:numCache>
                <c:formatCode>General</c:formatCode>
                <c:ptCount val="16"/>
                <c:pt idx="0">
                  <c:v>0</c:v>
                </c:pt>
                <c:pt idx="1">
                  <c:v>3</c:v>
                </c:pt>
                <c:pt idx="2">
                  <c:v>10</c:v>
                </c:pt>
                <c:pt idx="3">
                  <c:v>11</c:v>
                </c:pt>
                <c:pt idx="4">
                  <c:v>13</c:v>
                </c:pt>
                <c:pt idx="5">
                  <c:v>15</c:v>
                </c:pt>
                <c:pt idx="6">
                  <c:v>17</c:v>
                </c:pt>
                <c:pt idx="7">
                  <c:v>19</c:v>
                </c:pt>
                <c:pt idx="8">
                  <c:v>21</c:v>
                </c:pt>
                <c:pt idx="9">
                  <c:v>23</c:v>
                </c:pt>
                <c:pt idx="10">
                  <c:v>25</c:v>
                </c:pt>
                <c:pt idx="11">
                  <c:v>27</c:v>
                </c:pt>
                <c:pt idx="12">
                  <c:v>28</c:v>
                </c:pt>
                <c:pt idx="13">
                  <c:v>29</c:v>
                </c:pt>
                <c:pt idx="14">
                  <c:v>31</c:v>
                </c:pt>
                <c:pt idx="15">
                  <c:v>32</c:v>
                </c:pt>
              </c:numCache>
            </c:numRef>
          </c:xVal>
          <c:yVal>
            <c:numRef>
              <c:f>'[1]Gabir Beel khal'!$C$24:$C$39</c:f>
              <c:numCache>
                <c:formatCode>General</c:formatCode>
                <c:ptCount val="16"/>
                <c:pt idx="0">
                  <c:v>0.57499999999999996</c:v>
                </c:pt>
                <c:pt idx="1">
                  <c:v>3.3439999999999999</c:v>
                </c:pt>
                <c:pt idx="2">
                  <c:v>3.3319999999999999</c:v>
                </c:pt>
                <c:pt idx="3">
                  <c:v>2.1309999999999998</c:v>
                </c:pt>
                <c:pt idx="4">
                  <c:v>1.1839999999999999</c:v>
                </c:pt>
                <c:pt idx="5">
                  <c:v>0.38700000000000001</c:v>
                </c:pt>
                <c:pt idx="6">
                  <c:v>-0.214</c:v>
                </c:pt>
                <c:pt idx="7">
                  <c:v>-0.313</c:v>
                </c:pt>
                <c:pt idx="8">
                  <c:v>-0.20899999999999999</c:v>
                </c:pt>
                <c:pt idx="9">
                  <c:v>2.1999999999999999E-2</c:v>
                </c:pt>
                <c:pt idx="10">
                  <c:v>0.376</c:v>
                </c:pt>
                <c:pt idx="11">
                  <c:v>1.083</c:v>
                </c:pt>
                <c:pt idx="12">
                  <c:v>1.875</c:v>
                </c:pt>
                <c:pt idx="13">
                  <c:v>1.8660000000000001</c:v>
                </c:pt>
                <c:pt idx="14">
                  <c:v>1.071</c:v>
                </c:pt>
                <c:pt idx="15">
                  <c:v>0.47299999999999998</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'[1]Gabir Beel khal'!$I$25:$I$39</c:f>
              <c:numCache>
                <c:formatCode>General</c:formatCode>
                <c:ptCount val="15"/>
                <c:pt idx="0">
                  <c:v>0</c:v>
                </c:pt>
                <c:pt idx="1">
                  <c:v>3</c:v>
                </c:pt>
                <c:pt idx="2">
                  <c:v>10</c:v>
                </c:pt>
                <c:pt idx="3">
                  <c:v>11</c:v>
                </c:pt>
                <c:pt idx="4">
                  <c:v>13</c:v>
                </c:pt>
                <c:pt idx="5">
                  <c:v>15</c:v>
                </c:pt>
                <c:pt idx="6">
                  <c:v>17</c:v>
                </c:pt>
                <c:pt idx="7">
                  <c:v>16.8</c:v>
                </c:pt>
                <c:pt idx="8">
                  <c:v>18</c:v>
                </c:pt>
                <c:pt idx="9">
                  <c:v>20</c:v>
                </c:pt>
                <c:pt idx="10">
                  <c:v>22</c:v>
                </c:pt>
                <c:pt idx="11">
                  <c:v>23.5</c:v>
                </c:pt>
                <c:pt idx="12">
                  <c:v>25</c:v>
                </c:pt>
                <c:pt idx="13">
                  <c:v>27</c:v>
                </c:pt>
                <c:pt idx="14">
                  <c:v>28</c:v>
                </c:pt>
              </c:numCache>
            </c:numRef>
          </c:xVal>
          <c:yVal>
            <c:numRef>
              <c:f>'[1]Gabir Beel khal'!$J$25:$J$39</c:f>
              <c:numCache>
                <c:formatCode>General</c:formatCode>
                <c:ptCount val="15"/>
                <c:pt idx="0">
                  <c:v>0.57499999999999996</c:v>
                </c:pt>
                <c:pt idx="1">
                  <c:v>3.3439999999999999</c:v>
                </c:pt>
                <c:pt idx="2">
                  <c:v>3.3319999999999999</c:v>
                </c:pt>
                <c:pt idx="3">
                  <c:v>2.1309999999999998</c:v>
                </c:pt>
                <c:pt idx="4">
                  <c:v>1.1839999999999999</c:v>
                </c:pt>
                <c:pt idx="5">
                  <c:v>0.38700000000000001</c:v>
                </c:pt>
                <c:pt idx="6">
                  <c:v>-0.214</c:v>
                </c:pt>
                <c:pt idx="7">
                  <c:v>-0.2</c:v>
                </c:pt>
                <c:pt idx="8">
                  <c:v>-1</c:v>
                </c:pt>
                <c:pt idx="9">
                  <c:v>-1</c:v>
                </c:pt>
                <c:pt idx="10">
                  <c:v>-1</c:v>
                </c:pt>
                <c:pt idx="11">
                  <c:v>0</c:v>
                </c:pt>
                <c:pt idx="12">
                  <c:v>0.376</c:v>
                </c:pt>
                <c:pt idx="13">
                  <c:v>1.083</c:v>
                </c:pt>
                <c:pt idx="14">
                  <c:v>1.875</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155618304"/>
        <c:axId val="155644672"/>
      </c:scatterChart>
      <c:valAx>
        <c:axId val="155618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644672"/>
        <c:crosses val="autoZero"/>
        <c:crossBetween val="midCat"/>
      </c:valAx>
      <c:valAx>
        <c:axId val="155644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618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khal'!$B$324:$B$335</c:f>
              <c:numCache>
                <c:formatCode>General</c:formatCode>
                <c:ptCount val="12"/>
                <c:pt idx="0">
                  <c:v>0</c:v>
                </c:pt>
                <c:pt idx="1">
                  <c:v>5</c:v>
                </c:pt>
                <c:pt idx="2">
                  <c:v>10</c:v>
                </c:pt>
                <c:pt idx="3">
                  <c:v>11</c:v>
                </c:pt>
                <c:pt idx="4">
                  <c:v>12</c:v>
                </c:pt>
                <c:pt idx="5">
                  <c:v>13</c:v>
                </c:pt>
                <c:pt idx="6">
                  <c:v>14</c:v>
                </c:pt>
                <c:pt idx="7">
                  <c:v>15</c:v>
                </c:pt>
                <c:pt idx="8">
                  <c:v>16</c:v>
                </c:pt>
                <c:pt idx="9">
                  <c:v>20</c:v>
                </c:pt>
                <c:pt idx="10">
                  <c:v>25</c:v>
                </c:pt>
                <c:pt idx="11">
                  <c:v>30</c:v>
                </c:pt>
              </c:numCache>
            </c:numRef>
          </c:xVal>
          <c:yVal>
            <c:numRef>
              <c:f>'[1]Gabir Beel khal'!$C$324:$C$335</c:f>
              <c:numCache>
                <c:formatCode>General</c:formatCode>
                <c:ptCount val="12"/>
                <c:pt idx="0">
                  <c:v>1.1180000000000001</c:v>
                </c:pt>
                <c:pt idx="1">
                  <c:v>1.1120000000000001</c:v>
                </c:pt>
                <c:pt idx="2">
                  <c:v>1.101</c:v>
                </c:pt>
                <c:pt idx="3">
                  <c:v>-0.36399999999999999</c:v>
                </c:pt>
                <c:pt idx="4">
                  <c:v>-0.95</c:v>
                </c:pt>
                <c:pt idx="5">
                  <c:v>-1.052</c:v>
                </c:pt>
                <c:pt idx="6">
                  <c:v>-0.94899999999999995</c:v>
                </c:pt>
                <c:pt idx="7">
                  <c:v>-0.39100000000000001</c:v>
                </c:pt>
                <c:pt idx="8">
                  <c:v>0.61599999999999999</c:v>
                </c:pt>
                <c:pt idx="9">
                  <c:v>0.61099999999999999</c:v>
                </c:pt>
                <c:pt idx="10">
                  <c:v>0.60599999999999998</c:v>
                </c:pt>
                <c:pt idx="11">
                  <c:v>0.59699999999999998</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'[1]Gabir Beel khal'!$I$324:$I$335</c:f>
              <c:numCache>
                <c:formatCode>General</c:formatCode>
                <c:ptCount val="12"/>
                <c:pt idx="9">
                  <c:v>0</c:v>
                </c:pt>
                <c:pt idx="10">
                  <c:v>5</c:v>
                </c:pt>
                <c:pt idx="11">
                  <c:v>0</c:v>
                </c:pt>
              </c:numCache>
            </c:numRef>
          </c:xVal>
          <c:yVal>
            <c:numRef>
              <c:f>'[1]Gabir Beel khal'!$J$324:$J$335</c:f>
              <c:numCache>
                <c:formatCode>General</c:formatCode>
                <c:ptCount val="12"/>
                <c:pt idx="9">
                  <c:v>1.1180000000000001</c:v>
                </c:pt>
                <c:pt idx="10">
                  <c:v>1.1120000000000001</c:v>
                </c:pt>
                <c:pt idx="11">
                  <c:v>1.1000000000000001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09172736"/>
        <c:axId val="209174528"/>
      </c:scatterChart>
      <c:valAx>
        <c:axId val="209172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74528"/>
        <c:crosses val="autoZero"/>
        <c:crossBetween val="midCat"/>
      </c:valAx>
      <c:valAx>
        <c:axId val="209174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172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khal'!$B$339:$B$352</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26</c:v>
                </c:pt>
                <c:pt idx="12">
                  <c:v>27</c:v>
                </c:pt>
                <c:pt idx="13">
                  <c:v>29</c:v>
                </c:pt>
              </c:numCache>
            </c:numRef>
          </c:xVal>
          <c:yVal>
            <c:numRef>
              <c:f>'[1]Gabir Beel khal'!$C$339:$C$352</c:f>
              <c:numCache>
                <c:formatCode>General</c:formatCode>
                <c:ptCount val="14"/>
                <c:pt idx="0">
                  <c:v>2.0840000000000001</c:v>
                </c:pt>
                <c:pt idx="1">
                  <c:v>2.0779999999999998</c:v>
                </c:pt>
                <c:pt idx="2">
                  <c:v>2.0640000000000001</c:v>
                </c:pt>
                <c:pt idx="3">
                  <c:v>0.74199999999999999</c:v>
                </c:pt>
                <c:pt idx="4">
                  <c:v>-0.29499999999999998</c:v>
                </c:pt>
                <c:pt idx="5">
                  <c:v>-1.046</c:v>
                </c:pt>
                <c:pt idx="6">
                  <c:v>-1.147</c:v>
                </c:pt>
                <c:pt idx="7">
                  <c:v>-1.044</c:v>
                </c:pt>
                <c:pt idx="8">
                  <c:v>-0.32200000000000001</c:v>
                </c:pt>
                <c:pt idx="9">
                  <c:v>0.73299999999999998</c:v>
                </c:pt>
                <c:pt idx="10">
                  <c:v>0.67100000000000004</c:v>
                </c:pt>
                <c:pt idx="11">
                  <c:v>0.66400000000000003</c:v>
                </c:pt>
                <c:pt idx="12">
                  <c:v>-0.23599999999999999</c:v>
                </c:pt>
                <c:pt idx="13">
                  <c:v>-0.92900000000000005</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'[1]Gabir Beel khal'!$I$339:$I$352</c:f>
              <c:numCache>
                <c:formatCode>General</c:formatCode>
                <c:ptCount val="14"/>
                <c:pt idx="10">
                  <c:v>16</c:v>
                </c:pt>
                <c:pt idx="11">
                  <c:v>11.85</c:v>
                </c:pt>
                <c:pt idx="12">
                  <c:v>15</c:v>
                </c:pt>
                <c:pt idx="13">
                  <c:v>17</c:v>
                </c:pt>
              </c:numCache>
            </c:numRef>
          </c:xVal>
          <c:yVal>
            <c:numRef>
              <c:f>'[1]Gabir Beel khal'!$J$339:$J$352</c:f>
              <c:numCache>
                <c:formatCode>General</c:formatCode>
                <c:ptCount val="14"/>
                <c:pt idx="10">
                  <c:v>0.76800000000000002</c:v>
                </c:pt>
                <c:pt idx="11">
                  <c:v>1.1000000000000001</c:v>
                </c:pt>
                <c:pt idx="12">
                  <c:v>-1</c:v>
                </c:pt>
                <c:pt idx="13">
                  <c:v>-1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09233024"/>
        <c:axId val="209234560"/>
      </c:scatterChart>
      <c:valAx>
        <c:axId val="2092330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4560"/>
        <c:crosses val="autoZero"/>
        <c:crossBetween val="midCat"/>
      </c:valAx>
      <c:valAx>
        <c:axId val="209234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330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khal'!$B$356:$B$368</c:f>
              <c:numCache>
                <c:formatCode>General</c:formatCode>
                <c:ptCount val="13"/>
                <c:pt idx="0">
                  <c:v>0</c:v>
                </c:pt>
                <c:pt idx="1">
                  <c:v>5</c:v>
                </c:pt>
                <c:pt idx="2">
                  <c:v>6</c:v>
                </c:pt>
                <c:pt idx="3">
                  <c:v>8</c:v>
                </c:pt>
                <c:pt idx="4">
                  <c:v>10</c:v>
                </c:pt>
                <c:pt idx="5">
                  <c:v>11</c:v>
                </c:pt>
                <c:pt idx="6">
                  <c:v>12</c:v>
                </c:pt>
                <c:pt idx="7">
                  <c:v>14</c:v>
                </c:pt>
                <c:pt idx="8">
                  <c:v>16</c:v>
                </c:pt>
                <c:pt idx="9">
                  <c:v>17</c:v>
                </c:pt>
                <c:pt idx="10">
                  <c:v>19</c:v>
                </c:pt>
                <c:pt idx="11">
                  <c:v>20</c:v>
                </c:pt>
                <c:pt idx="12">
                  <c:v>22</c:v>
                </c:pt>
              </c:numCache>
            </c:numRef>
          </c:xVal>
          <c:yVal>
            <c:numRef>
              <c:f>'[1]Gabir Beel khal'!$C$356:$C$368</c:f>
              <c:numCache>
                <c:formatCode>General</c:formatCode>
                <c:ptCount val="13"/>
                <c:pt idx="0">
                  <c:v>2.3929999999999998</c:v>
                </c:pt>
                <c:pt idx="1">
                  <c:v>2.379</c:v>
                </c:pt>
                <c:pt idx="2">
                  <c:v>0.90100000000000002</c:v>
                </c:pt>
                <c:pt idx="3">
                  <c:v>8.2000000000000003E-2</c:v>
                </c:pt>
                <c:pt idx="4">
                  <c:v>-0.30599999999999999</c:v>
                </c:pt>
                <c:pt idx="5">
                  <c:v>-0.40899999999999997</c:v>
                </c:pt>
                <c:pt idx="6">
                  <c:v>-0.308</c:v>
                </c:pt>
                <c:pt idx="7">
                  <c:v>9.4E-2</c:v>
                </c:pt>
                <c:pt idx="8">
                  <c:v>0.95</c:v>
                </c:pt>
                <c:pt idx="9">
                  <c:v>0.90100000000000002</c:v>
                </c:pt>
                <c:pt idx="10">
                  <c:v>0.88900000000000001</c:v>
                </c:pt>
                <c:pt idx="11">
                  <c:v>-0.60199999999999998</c:v>
                </c:pt>
                <c:pt idx="12">
                  <c:v>-0.60599999999999998</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'[1]Gabir Beel khal'!$I$356:$I$368</c:f>
              <c:numCache>
                <c:formatCode>General</c:formatCode>
                <c:ptCount val="13"/>
                <c:pt idx="3">
                  <c:v>0</c:v>
                </c:pt>
                <c:pt idx="4">
                  <c:v>5</c:v>
                </c:pt>
                <c:pt idx="5">
                  <c:v>6</c:v>
                </c:pt>
                <c:pt idx="6">
                  <c:v>6.3</c:v>
                </c:pt>
                <c:pt idx="7">
                  <c:v>9</c:v>
                </c:pt>
                <c:pt idx="8">
                  <c:v>11</c:v>
                </c:pt>
                <c:pt idx="9">
                  <c:v>13</c:v>
                </c:pt>
                <c:pt idx="10">
                  <c:v>15.85</c:v>
                </c:pt>
                <c:pt idx="11">
                  <c:v>16</c:v>
                </c:pt>
                <c:pt idx="12">
                  <c:v>17</c:v>
                </c:pt>
              </c:numCache>
            </c:numRef>
          </c:xVal>
          <c:yVal>
            <c:numRef>
              <c:f>'[1]Gabir Beel khal'!$J$356:$J$368</c:f>
              <c:numCache>
                <c:formatCode>General</c:formatCode>
                <c:ptCount val="13"/>
                <c:pt idx="3">
                  <c:v>2.3929999999999998</c:v>
                </c:pt>
                <c:pt idx="4">
                  <c:v>2.379</c:v>
                </c:pt>
                <c:pt idx="5">
                  <c:v>0.90100000000000002</c:v>
                </c:pt>
                <c:pt idx="6">
                  <c:v>0.8</c:v>
                </c:pt>
                <c:pt idx="7">
                  <c:v>-1</c:v>
                </c:pt>
                <c:pt idx="8">
                  <c:v>-1</c:v>
                </c:pt>
                <c:pt idx="9">
                  <c:v>-1</c:v>
                </c:pt>
                <c:pt idx="10">
                  <c:v>0.9</c:v>
                </c:pt>
                <c:pt idx="11">
                  <c:v>0.95</c:v>
                </c:pt>
                <c:pt idx="12">
                  <c:v>0.90100000000000002</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09268096"/>
        <c:axId val="209298560"/>
      </c:scatterChart>
      <c:valAx>
        <c:axId val="2092680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98560"/>
        <c:crosses val="autoZero"/>
        <c:crossBetween val="midCat"/>
      </c:valAx>
      <c:valAx>
        <c:axId val="2092985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2680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khal'!$B$372:$B$394</c:f>
              <c:numCache>
                <c:formatCode>General</c:formatCode>
                <c:ptCount val="23"/>
                <c:pt idx="0">
                  <c:v>0</c:v>
                </c:pt>
                <c:pt idx="1">
                  <c:v>5</c:v>
                </c:pt>
                <c:pt idx="2">
                  <c:v>10</c:v>
                </c:pt>
                <c:pt idx="3">
                  <c:v>11</c:v>
                </c:pt>
                <c:pt idx="4">
                  <c:v>13</c:v>
                </c:pt>
                <c:pt idx="5">
                  <c:v>15</c:v>
                </c:pt>
                <c:pt idx="6">
                  <c:v>17</c:v>
                </c:pt>
                <c:pt idx="7">
                  <c:v>19</c:v>
                </c:pt>
                <c:pt idx="8">
                  <c:v>21</c:v>
                </c:pt>
                <c:pt idx="9">
                  <c:v>23</c:v>
                </c:pt>
                <c:pt idx="10">
                  <c:v>24</c:v>
                </c:pt>
                <c:pt idx="11">
                  <c:v>30</c:v>
                </c:pt>
                <c:pt idx="12">
                  <c:v>35</c:v>
                </c:pt>
                <c:pt idx="13">
                  <c:v>40</c:v>
                </c:pt>
              </c:numCache>
            </c:numRef>
          </c:xVal>
          <c:yVal>
            <c:numRef>
              <c:f>'[1]Gabir Beel khal'!$C$372:$C$394</c:f>
              <c:numCache>
                <c:formatCode>General</c:formatCode>
                <c:ptCount val="23"/>
                <c:pt idx="0">
                  <c:v>2.181</c:v>
                </c:pt>
                <c:pt idx="1">
                  <c:v>2.1680000000000001</c:v>
                </c:pt>
                <c:pt idx="2">
                  <c:v>2.157</c:v>
                </c:pt>
                <c:pt idx="3">
                  <c:v>1.1319999999999999</c:v>
                </c:pt>
                <c:pt idx="4">
                  <c:v>0.32300000000000001</c:v>
                </c:pt>
                <c:pt idx="5">
                  <c:v>-0.20799999999999999</c:v>
                </c:pt>
                <c:pt idx="6">
                  <c:v>-0.30299999999999999</c:v>
                </c:pt>
                <c:pt idx="7">
                  <c:v>-0.20100000000000001</c:v>
                </c:pt>
                <c:pt idx="8">
                  <c:v>-8.9999999999999993E-3</c:v>
                </c:pt>
                <c:pt idx="9">
                  <c:v>0.28199999999999997</c:v>
                </c:pt>
                <c:pt idx="10">
                  <c:v>0.69299999999999995</c:v>
                </c:pt>
                <c:pt idx="11">
                  <c:v>0.68200000000000005</c:v>
                </c:pt>
                <c:pt idx="12">
                  <c:v>0.67700000000000005</c:v>
                </c:pt>
                <c:pt idx="13">
                  <c:v>0.66800000000000004</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'[1]Gabir Beel khal'!$I$372:$I$395</c:f>
              <c:numCache>
                <c:formatCode>General</c:formatCode>
                <c:ptCount val="24"/>
                <c:pt idx="2">
                  <c:v>0</c:v>
                </c:pt>
                <c:pt idx="3">
                  <c:v>5</c:v>
                </c:pt>
                <c:pt idx="4">
                  <c:v>10</c:v>
                </c:pt>
                <c:pt idx="5">
                  <c:v>11</c:v>
                </c:pt>
                <c:pt idx="6">
                  <c:v>13</c:v>
                </c:pt>
                <c:pt idx="7">
                  <c:v>13.05</c:v>
                </c:pt>
                <c:pt idx="8">
                  <c:v>15</c:v>
                </c:pt>
                <c:pt idx="9">
                  <c:v>17</c:v>
                </c:pt>
                <c:pt idx="10">
                  <c:v>19</c:v>
                </c:pt>
                <c:pt idx="11">
                  <c:v>20.38</c:v>
                </c:pt>
                <c:pt idx="12">
                  <c:v>21</c:v>
                </c:pt>
                <c:pt idx="13">
                  <c:v>23</c:v>
                </c:pt>
                <c:pt idx="14">
                  <c:v>30</c:v>
                </c:pt>
                <c:pt idx="15">
                  <c:v>35</c:v>
                </c:pt>
                <c:pt idx="16">
                  <c:v>40</c:v>
                </c:pt>
              </c:numCache>
            </c:numRef>
          </c:xVal>
          <c:yVal>
            <c:numRef>
              <c:f>'[1]Gabir Beel khal'!$J$372:$J$395</c:f>
              <c:numCache>
                <c:formatCode>General</c:formatCode>
                <c:ptCount val="24"/>
                <c:pt idx="2">
                  <c:v>2.181</c:v>
                </c:pt>
                <c:pt idx="3">
                  <c:v>2.1680000000000001</c:v>
                </c:pt>
                <c:pt idx="4">
                  <c:v>2.157</c:v>
                </c:pt>
                <c:pt idx="5">
                  <c:v>1.1319999999999999</c:v>
                </c:pt>
                <c:pt idx="6">
                  <c:v>0.32300000000000001</c:v>
                </c:pt>
                <c:pt idx="7">
                  <c:v>0.3</c:v>
                </c:pt>
                <c:pt idx="8">
                  <c:v>-1</c:v>
                </c:pt>
                <c:pt idx="9">
                  <c:v>-1</c:v>
                </c:pt>
                <c:pt idx="10">
                  <c:v>-1</c:v>
                </c:pt>
                <c:pt idx="11">
                  <c:v>-0.08</c:v>
                </c:pt>
                <c:pt idx="12">
                  <c:v>-8.9999999999999993E-3</c:v>
                </c:pt>
                <c:pt idx="13">
                  <c:v>0.28199999999999997</c:v>
                </c:pt>
                <c:pt idx="14">
                  <c:v>0.68200000000000005</c:v>
                </c:pt>
                <c:pt idx="15">
                  <c:v>0.67700000000000005</c:v>
                </c:pt>
                <c:pt idx="16">
                  <c:v>0.66800000000000004</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09350016"/>
        <c:axId val="209368192"/>
      </c:scatterChart>
      <c:valAx>
        <c:axId val="209350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68192"/>
        <c:crosses val="autoZero"/>
        <c:crossBetween val="midCat"/>
      </c:valAx>
      <c:valAx>
        <c:axId val="209368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350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(Data)'!$B$5:$B$19</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'[2]Khanar-par khal (Data)'!$C$5:$C$19</c:f>
              <c:numCache>
                <c:formatCode>General</c:formatCode>
                <c:ptCount val="15"/>
                <c:pt idx="0">
                  <c:v>2.6080000000000001</c:v>
                </c:pt>
                <c:pt idx="1">
                  <c:v>2.597</c:v>
                </c:pt>
                <c:pt idx="2">
                  <c:v>2.589</c:v>
                </c:pt>
                <c:pt idx="3">
                  <c:v>1.4279999999999999</c:v>
                </c:pt>
                <c:pt idx="4">
                  <c:v>0.497</c:v>
                </c:pt>
                <c:pt idx="5">
                  <c:v>-0.17799999999999999</c:v>
                </c:pt>
                <c:pt idx="6">
                  <c:v>-0.61</c:v>
                </c:pt>
                <c:pt idx="7">
                  <c:v>-0.70899999999999996</c:v>
                </c:pt>
                <c:pt idx="8">
                  <c:v>-0.60799999999999998</c:v>
                </c:pt>
                <c:pt idx="9">
                  <c:v>-0.19400000000000001</c:v>
                </c:pt>
                <c:pt idx="10">
                  <c:v>0.498</c:v>
                </c:pt>
                <c:pt idx="11">
                  <c:v>1.41</c:v>
                </c:pt>
                <c:pt idx="12">
                  <c:v>2.4020000000000001</c:v>
                </c:pt>
                <c:pt idx="13">
                  <c:v>2.4089999999999998</c:v>
                </c:pt>
                <c:pt idx="14">
                  <c:v>2.4209999999999998</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'[2]Khanar-par khal (Data)'!$I$5:$I$19</c:f>
              <c:numCache>
                <c:formatCode>General</c:formatCode>
                <c:ptCount val="15"/>
                <c:pt idx="1">
                  <c:v>0</c:v>
                </c:pt>
                <c:pt idx="2">
                  <c:v>5</c:v>
                </c:pt>
                <c:pt idx="3">
                  <c:v>10</c:v>
                </c:pt>
                <c:pt idx="4">
                  <c:v>12</c:v>
                </c:pt>
                <c:pt idx="5">
                  <c:v>14</c:v>
                </c:pt>
                <c:pt idx="6">
                  <c:v>16</c:v>
                </c:pt>
                <c:pt idx="7">
                  <c:v>17.233000000000001</c:v>
                </c:pt>
                <c:pt idx="8">
                  <c:v>18.733000000000001</c:v>
                </c:pt>
                <c:pt idx="9">
                  <c:v>20.233000000000001</c:v>
                </c:pt>
                <c:pt idx="10">
                  <c:v>20.683</c:v>
                </c:pt>
                <c:pt idx="11">
                  <c:v>22</c:v>
                </c:pt>
                <c:pt idx="12">
                  <c:v>24</c:v>
                </c:pt>
                <c:pt idx="13">
                  <c:v>26</c:v>
                </c:pt>
                <c:pt idx="14">
                  <c:v>28</c:v>
                </c:pt>
              </c:numCache>
            </c:numRef>
          </c:xVal>
          <c:yVal>
            <c:numRef>
              <c:f>'[2]Khanar-par khal (Data)'!$J$5:$J$19</c:f>
              <c:numCache>
                <c:formatCode>General</c:formatCode>
                <c:ptCount val="15"/>
                <c:pt idx="1">
                  <c:v>2.6080000000000001</c:v>
                </c:pt>
                <c:pt idx="2">
                  <c:v>2.597</c:v>
                </c:pt>
                <c:pt idx="3">
                  <c:v>2.589</c:v>
                </c:pt>
                <c:pt idx="4">
                  <c:v>1.4279999999999999</c:v>
                </c:pt>
                <c:pt idx="5">
                  <c:v>0.497</c:v>
                </c:pt>
                <c:pt idx="6">
                  <c:v>-0.17799999999999999</c:v>
                </c:pt>
                <c:pt idx="7">
                  <c:v>-1</c:v>
                </c:pt>
                <c:pt idx="8">
                  <c:v>-1</c:v>
                </c:pt>
                <c:pt idx="9">
                  <c:v>-1</c:v>
                </c:pt>
                <c:pt idx="10">
                  <c:v>-0.7</c:v>
                </c:pt>
                <c:pt idx="11">
                  <c:v>-0.60799999999999998</c:v>
                </c:pt>
                <c:pt idx="12">
                  <c:v>-0.19400000000000001</c:v>
                </c:pt>
                <c:pt idx="13">
                  <c:v>0.498</c:v>
                </c:pt>
                <c:pt idx="14">
                  <c:v>1.41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09416576"/>
        <c:axId val="209418112"/>
      </c:scatterChart>
      <c:valAx>
        <c:axId val="209416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8112"/>
        <c:crosses val="autoZero"/>
        <c:crossBetween val="midCat"/>
      </c:valAx>
      <c:valAx>
        <c:axId val="209418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16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(Data)'!$B$23:$B$39</c:f>
              <c:numCache>
                <c:formatCode>General</c:formatCode>
                <c:ptCount val="17"/>
                <c:pt idx="0">
                  <c:v>0</c:v>
                </c:pt>
                <c:pt idx="1">
                  <c:v>5</c:v>
                </c:pt>
                <c:pt idx="2">
                  <c:v>10</c:v>
                </c:pt>
                <c:pt idx="3">
                  <c:v>11</c:v>
                </c:pt>
                <c:pt idx="4">
                  <c:v>13</c:v>
                </c:pt>
                <c:pt idx="5">
                  <c:v>15</c:v>
                </c:pt>
                <c:pt idx="6">
                  <c:v>17</c:v>
                </c:pt>
                <c:pt idx="7">
                  <c:v>19</c:v>
                </c:pt>
                <c:pt idx="8">
                  <c:v>21</c:v>
                </c:pt>
                <c:pt idx="9">
                  <c:v>23</c:v>
                </c:pt>
                <c:pt idx="10">
                  <c:v>25</c:v>
                </c:pt>
                <c:pt idx="11">
                  <c:v>27</c:v>
                </c:pt>
                <c:pt idx="12">
                  <c:v>28</c:v>
                </c:pt>
                <c:pt idx="13">
                  <c:v>31</c:v>
                </c:pt>
                <c:pt idx="14">
                  <c:v>35</c:v>
                </c:pt>
                <c:pt idx="15">
                  <c:v>40</c:v>
                </c:pt>
                <c:pt idx="16">
                  <c:v>45</c:v>
                </c:pt>
              </c:numCache>
            </c:numRef>
          </c:xVal>
          <c:yVal>
            <c:numRef>
              <c:f>'[2]Khanar-par khal (Data)'!$C$23:$C$39</c:f>
              <c:numCache>
                <c:formatCode>General</c:formatCode>
                <c:ptCount val="17"/>
                <c:pt idx="0">
                  <c:v>1.0149999999999999</c:v>
                </c:pt>
                <c:pt idx="1">
                  <c:v>1.0089999999999999</c:v>
                </c:pt>
                <c:pt idx="2">
                  <c:v>0.998</c:v>
                </c:pt>
                <c:pt idx="3">
                  <c:v>0.36799999999999999</c:v>
                </c:pt>
                <c:pt idx="4">
                  <c:v>-4.5999999999999999E-2</c:v>
                </c:pt>
                <c:pt idx="5">
                  <c:v>-0.311</c:v>
                </c:pt>
                <c:pt idx="6">
                  <c:v>-0.56599999999999995</c:v>
                </c:pt>
                <c:pt idx="7">
                  <c:v>-0.66800000000000004</c:v>
                </c:pt>
                <c:pt idx="8">
                  <c:v>-0.56699999999999995</c:v>
                </c:pt>
                <c:pt idx="9">
                  <c:v>-0.23200000000000001</c:v>
                </c:pt>
                <c:pt idx="10">
                  <c:v>0.24299999999999999</c:v>
                </c:pt>
                <c:pt idx="11">
                  <c:v>1.2749999999999999</c:v>
                </c:pt>
                <c:pt idx="12">
                  <c:v>2.4780000000000002</c:v>
                </c:pt>
                <c:pt idx="13">
                  <c:v>2.4729999999999999</c:v>
                </c:pt>
                <c:pt idx="14">
                  <c:v>2.2679999999999998</c:v>
                </c:pt>
                <c:pt idx="15">
                  <c:v>2.2589999999999999</c:v>
                </c:pt>
                <c:pt idx="16">
                  <c:v>2.2440000000000002</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'[2]Khanar-par khal (Data)'!$I$24:$I$39</c:f>
              <c:numCache>
                <c:formatCode>General</c:formatCode>
                <c:ptCount val="16"/>
                <c:pt idx="0">
                  <c:v>0</c:v>
                </c:pt>
                <c:pt idx="1">
                  <c:v>5</c:v>
                </c:pt>
                <c:pt idx="2">
                  <c:v>10</c:v>
                </c:pt>
                <c:pt idx="3">
                  <c:v>11</c:v>
                </c:pt>
                <c:pt idx="4">
                  <c:v>13</c:v>
                </c:pt>
                <c:pt idx="5">
                  <c:v>15</c:v>
                </c:pt>
                <c:pt idx="6">
                  <c:v>16</c:v>
                </c:pt>
                <c:pt idx="7">
                  <c:v>16.824999999999999</c:v>
                </c:pt>
                <c:pt idx="8">
                  <c:v>18.324999999999999</c:v>
                </c:pt>
                <c:pt idx="9">
                  <c:v>19.824999999999999</c:v>
                </c:pt>
                <c:pt idx="10">
                  <c:v>20.5</c:v>
                </c:pt>
                <c:pt idx="11">
                  <c:v>23</c:v>
                </c:pt>
                <c:pt idx="12">
                  <c:v>25</c:v>
                </c:pt>
                <c:pt idx="13">
                  <c:v>27</c:v>
                </c:pt>
                <c:pt idx="14">
                  <c:v>28</c:v>
                </c:pt>
                <c:pt idx="15">
                  <c:v>31</c:v>
                </c:pt>
              </c:numCache>
            </c:numRef>
          </c:xVal>
          <c:yVal>
            <c:numRef>
              <c:f>'[2]Khanar-par khal (Data)'!$J$24:$J$39</c:f>
              <c:numCache>
                <c:formatCode>General</c:formatCode>
                <c:ptCount val="16"/>
                <c:pt idx="0">
                  <c:v>1.0149999999999999</c:v>
                </c:pt>
                <c:pt idx="1">
                  <c:v>1.0089999999999999</c:v>
                </c:pt>
                <c:pt idx="2">
                  <c:v>0.998</c:v>
                </c:pt>
                <c:pt idx="3">
                  <c:v>0.36799999999999999</c:v>
                </c:pt>
                <c:pt idx="4">
                  <c:v>-4.5999999999999999E-2</c:v>
                </c:pt>
                <c:pt idx="5">
                  <c:v>-0.311</c:v>
                </c:pt>
                <c:pt idx="6">
                  <c:v>-0.45</c:v>
                </c:pt>
                <c:pt idx="7">
                  <c:v>-1</c:v>
                </c:pt>
                <c:pt idx="8">
                  <c:v>-1</c:v>
                </c:pt>
                <c:pt idx="9">
                  <c:v>-1</c:v>
                </c:pt>
                <c:pt idx="10">
                  <c:v>-0.55000000000000004</c:v>
                </c:pt>
                <c:pt idx="11">
                  <c:v>-0.23200000000000001</c:v>
                </c:pt>
                <c:pt idx="12">
                  <c:v>0.24299999999999999</c:v>
                </c:pt>
                <c:pt idx="13">
                  <c:v>1.2749999999999999</c:v>
                </c:pt>
                <c:pt idx="14">
                  <c:v>2.4780000000000002</c:v>
                </c:pt>
                <c:pt idx="15">
                  <c:v>2.4729999999999999</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09476224"/>
        <c:axId val="209518976"/>
      </c:scatterChart>
      <c:valAx>
        <c:axId val="209476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18976"/>
        <c:crosses val="autoZero"/>
        <c:crossBetween val="midCat"/>
      </c:valAx>
      <c:valAx>
        <c:axId val="209518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476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(Data)'!$B$43:$B$62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(Data)'!$C$43:$C$62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'[2]Khanar-par khal (Data)'!$I$43:$I$62</c:f>
              <c:numCache>
                <c:formatCode>General</c:formatCode>
                <c:ptCount val="20"/>
                <c:pt idx="0">
                  <c:v>0</c:v>
                </c:pt>
                <c:pt idx="1">
                  <c:v>1</c:v>
                </c:pt>
                <c:pt idx="2">
                  <c:v>2</c:v>
                </c:pt>
                <c:pt idx="3">
                  <c:v>4</c:v>
                </c:pt>
                <c:pt idx="4">
                  <c:v>6</c:v>
                </c:pt>
                <c:pt idx="5">
                  <c:v>7.5</c:v>
                </c:pt>
                <c:pt idx="6">
                  <c:v>9</c:v>
                </c:pt>
                <c:pt idx="7">
                  <c:v>11</c:v>
                </c:pt>
                <c:pt idx="8">
                  <c:v>13</c:v>
                </c:pt>
                <c:pt idx="9">
                  <c:v>14</c:v>
                </c:pt>
                <c:pt idx="10">
                  <c:v>17</c:v>
                </c:pt>
                <c:pt idx="11">
                  <c:v>17.5</c:v>
                </c:pt>
                <c:pt idx="12">
                  <c:v>25</c:v>
                </c:pt>
                <c:pt idx="13">
                  <c:v>30</c:v>
                </c:pt>
              </c:numCache>
            </c:numRef>
          </c:xVal>
          <c:yVal>
            <c:numRef>
              <c:f>'[2]Khanar-par khal (Data)'!$J$43:$J$62</c:f>
              <c:numCache>
                <c:formatCode>General</c:formatCode>
                <c:ptCount val="20"/>
                <c:pt idx="0">
                  <c:v>2.6680000000000001</c:v>
                </c:pt>
                <c:pt idx="1">
                  <c:v>2.661</c:v>
                </c:pt>
                <c:pt idx="2">
                  <c:v>1.1559999999999999</c:v>
                </c:pt>
                <c:pt idx="3">
                  <c:v>-0.52800000000000002</c:v>
                </c:pt>
                <c:pt idx="4">
                  <c:v>-1.3120000000000001</c:v>
                </c:pt>
                <c:pt idx="5">
                  <c:v>-1.4139999999999999</c:v>
                </c:pt>
                <c:pt idx="6">
                  <c:v>-1.3089999999999999</c:v>
                </c:pt>
                <c:pt idx="7">
                  <c:v>-0.51400000000000001</c:v>
                </c:pt>
                <c:pt idx="8">
                  <c:v>1.2050000000000001</c:v>
                </c:pt>
                <c:pt idx="9">
                  <c:v>2.6059999999999999</c:v>
                </c:pt>
                <c:pt idx="10">
                  <c:v>2.6110000000000002</c:v>
                </c:pt>
                <c:pt idx="11">
                  <c:v>2.101</c:v>
                </c:pt>
                <c:pt idx="12">
                  <c:v>2.0880000000000001</c:v>
                </c:pt>
                <c:pt idx="13">
                  <c:v>2.0840000000000001</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9581184"/>
        <c:axId val="209582720"/>
      </c:scatterChart>
      <c:valAx>
        <c:axId val="209581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82720"/>
        <c:crosses val="autoZero"/>
        <c:crossBetween val="midCat"/>
      </c:valAx>
      <c:valAx>
        <c:axId val="20958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581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(Data)'!$B$64:$B$77</c:f>
              <c:numCache>
                <c:formatCode>General</c:formatCode>
                <c:ptCount val="14"/>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numCache>
            </c:numRef>
          </c:xVal>
          <c:yVal>
            <c:numRef>
              <c:f>'[2]Khanar-par khal (Data)'!$C$64:$C$77</c:f>
              <c:numCache>
                <c:formatCode>General</c:formatCode>
                <c:ptCount val="14"/>
                <c:pt idx="0">
                  <c:v>1.6080000000000001</c:v>
                </c:pt>
                <c:pt idx="1">
                  <c:v>1.601</c:v>
                </c:pt>
                <c:pt idx="2">
                  <c:v>1.5960000000000001</c:v>
                </c:pt>
                <c:pt idx="3">
                  <c:v>1.0049999999999999</c:v>
                </c:pt>
                <c:pt idx="4">
                  <c:v>0.49199999999999999</c:v>
                </c:pt>
                <c:pt idx="5">
                  <c:v>0.151</c:v>
                </c:pt>
                <c:pt idx="6">
                  <c:v>-0.308</c:v>
                </c:pt>
                <c:pt idx="7">
                  <c:v>-0.312</c:v>
                </c:pt>
                <c:pt idx="8">
                  <c:v>-0.31</c:v>
                </c:pt>
                <c:pt idx="9">
                  <c:v>5.0999999999999997E-2</c:v>
                </c:pt>
                <c:pt idx="10">
                  <c:v>0.95899999999999996</c:v>
                </c:pt>
                <c:pt idx="11">
                  <c:v>1.6559999999999999</c:v>
                </c:pt>
                <c:pt idx="12">
                  <c:v>2.7189999999999999</c:v>
                </c:pt>
                <c:pt idx="13">
                  <c:v>2.7069999999999999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'[2]Khanar-par khal (Data)'!$I$64:$I$77</c:f>
              <c:numCache>
                <c:formatCode>General</c:formatCode>
                <c:ptCount val="14"/>
                <c:pt idx="6">
                  <c:v>0</c:v>
                </c:pt>
                <c:pt idx="7">
                  <c:v>5</c:v>
                </c:pt>
                <c:pt idx="8">
                  <c:v>9.6999999999999993</c:v>
                </c:pt>
                <c:pt idx="9">
                  <c:v>13.593999999999999</c:v>
                </c:pt>
                <c:pt idx="10">
                  <c:v>15.093999999999999</c:v>
                </c:pt>
                <c:pt idx="11">
                  <c:v>16.594000000000001</c:v>
                </c:pt>
                <c:pt idx="12">
                  <c:v>22.172499999999999</c:v>
                </c:pt>
                <c:pt idx="13">
                  <c:v>25</c:v>
                </c:pt>
              </c:numCache>
            </c:numRef>
          </c:xVal>
          <c:yVal>
            <c:numRef>
              <c:f>'[2]Khanar-par khal (Data)'!$J$64:$J$77</c:f>
              <c:numCache>
                <c:formatCode>General</c:formatCode>
                <c:ptCount val="14"/>
                <c:pt idx="6">
                  <c:v>1.6080000000000001</c:v>
                </c:pt>
                <c:pt idx="7">
                  <c:v>1.601</c:v>
                </c:pt>
                <c:pt idx="8">
                  <c:v>1.5960000000000001</c:v>
                </c:pt>
                <c:pt idx="9">
                  <c:v>-1</c:v>
                </c:pt>
                <c:pt idx="10">
                  <c:v>-1</c:v>
                </c:pt>
                <c:pt idx="11">
                  <c:v>-1</c:v>
                </c:pt>
                <c:pt idx="12">
                  <c:v>2.7189999999999999</c:v>
                </c:pt>
                <c:pt idx="13">
                  <c:v>2.7069999999999999</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9665408"/>
        <c:axId val="209699968"/>
      </c:scatterChart>
      <c:valAx>
        <c:axId val="20966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99968"/>
        <c:crosses val="autoZero"/>
        <c:crossBetween val="midCat"/>
      </c:valAx>
      <c:valAx>
        <c:axId val="209699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66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(Data)'!$B$80:$B$95</c:f>
              <c:numCache>
                <c:formatCode>General</c:formatCode>
                <c:ptCount val="16"/>
                <c:pt idx="0">
                  <c:v>0</c:v>
                </c:pt>
                <c:pt idx="1">
                  <c:v>5</c:v>
                </c:pt>
                <c:pt idx="2">
                  <c:v>6</c:v>
                </c:pt>
                <c:pt idx="3">
                  <c:v>7</c:v>
                </c:pt>
                <c:pt idx="4">
                  <c:v>8</c:v>
                </c:pt>
                <c:pt idx="5">
                  <c:v>9</c:v>
                </c:pt>
                <c:pt idx="6">
                  <c:v>10.5</c:v>
                </c:pt>
                <c:pt idx="7">
                  <c:v>12</c:v>
                </c:pt>
                <c:pt idx="8">
                  <c:v>13</c:v>
                </c:pt>
                <c:pt idx="9">
                  <c:v>14</c:v>
                </c:pt>
                <c:pt idx="10">
                  <c:v>15</c:v>
                </c:pt>
                <c:pt idx="11">
                  <c:v>16</c:v>
                </c:pt>
                <c:pt idx="12">
                  <c:v>19</c:v>
                </c:pt>
                <c:pt idx="13">
                  <c:v>20</c:v>
                </c:pt>
                <c:pt idx="14">
                  <c:v>25</c:v>
                </c:pt>
                <c:pt idx="15">
                  <c:v>30</c:v>
                </c:pt>
              </c:numCache>
            </c:numRef>
          </c:xVal>
          <c:yVal>
            <c:numRef>
              <c:f>'[2]Khanar-par khal (Data)'!$C$80:$C$95</c:f>
              <c:numCache>
                <c:formatCode>General</c:formatCode>
                <c:ptCount val="16"/>
                <c:pt idx="0">
                  <c:v>2.3370000000000002</c:v>
                </c:pt>
                <c:pt idx="1">
                  <c:v>2.3279999999999998</c:v>
                </c:pt>
                <c:pt idx="2">
                  <c:v>1.3180000000000001</c:v>
                </c:pt>
                <c:pt idx="3">
                  <c:v>0.432</c:v>
                </c:pt>
                <c:pt idx="4">
                  <c:v>-6.4000000000000001E-2</c:v>
                </c:pt>
                <c:pt idx="5">
                  <c:v>-0.44700000000000001</c:v>
                </c:pt>
                <c:pt idx="6">
                  <c:v>-0.54800000000000004</c:v>
                </c:pt>
                <c:pt idx="7">
                  <c:v>-0.54200000000000004</c:v>
                </c:pt>
                <c:pt idx="8">
                  <c:v>-0.105</c:v>
                </c:pt>
                <c:pt idx="9">
                  <c:v>0.374</c:v>
                </c:pt>
                <c:pt idx="10">
                  <c:v>1.234</c:v>
                </c:pt>
                <c:pt idx="11">
                  <c:v>2.7010000000000001</c:v>
                </c:pt>
                <c:pt idx="12">
                  <c:v>2.6920000000000002</c:v>
                </c:pt>
                <c:pt idx="13">
                  <c:v>1.532</c:v>
                </c:pt>
                <c:pt idx="14">
                  <c:v>1.5229999999999999</c:v>
                </c:pt>
                <c:pt idx="15">
                  <c:v>1.518</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'[2]Khanar-par khal (Data)'!$I$81:$I$95</c:f>
              <c:numCache>
                <c:formatCode>General</c:formatCode>
                <c:ptCount val="15"/>
                <c:pt idx="0">
                  <c:v>4</c:v>
                </c:pt>
                <c:pt idx="1">
                  <c:v>8.9920000000000009</c:v>
                </c:pt>
                <c:pt idx="2">
                  <c:v>10.492000000000001</c:v>
                </c:pt>
                <c:pt idx="3">
                  <c:v>11.992000000000001</c:v>
                </c:pt>
                <c:pt idx="4">
                  <c:v>17.570500000000003</c:v>
                </c:pt>
                <c:pt idx="5">
                  <c:v>19</c:v>
                </c:pt>
                <c:pt idx="6">
                  <c:v>20</c:v>
                </c:pt>
                <c:pt idx="7">
                  <c:v>25</c:v>
                </c:pt>
                <c:pt idx="8">
                  <c:v>30</c:v>
                </c:pt>
              </c:numCache>
            </c:numRef>
          </c:xVal>
          <c:yVal>
            <c:numRef>
              <c:f>'[2]Khanar-par khal (Data)'!$J$81:$J$95</c:f>
              <c:numCache>
                <c:formatCode>General</c:formatCode>
                <c:ptCount val="15"/>
                <c:pt idx="0">
                  <c:v>2.3279999999999998</c:v>
                </c:pt>
                <c:pt idx="1">
                  <c:v>-1</c:v>
                </c:pt>
                <c:pt idx="2">
                  <c:v>-1</c:v>
                </c:pt>
                <c:pt idx="3">
                  <c:v>-1</c:v>
                </c:pt>
                <c:pt idx="4">
                  <c:v>2.7189999999999999</c:v>
                </c:pt>
                <c:pt idx="5">
                  <c:v>2.6920000000000002</c:v>
                </c:pt>
                <c:pt idx="6">
                  <c:v>1.532</c:v>
                </c:pt>
                <c:pt idx="7">
                  <c:v>1.5229999999999999</c:v>
                </c:pt>
                <c:pt idx="8">
                  <c:v>1.518</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9790848"/>
        <c:axId val="209792384"/>
      </c:scatterChart>
      <c:valAx>
        <c:axId val="209790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2384"/>
        <c:crosses val="autoZero"/>
        <c:crossBetween val="midCat"/>
      </c:valAx>
      <c:valAx>
        <c:axId val="209792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790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(Data)'!$B$98:$B$109</c:f>
              <c:numCache>
                <c:formatCode>General</c:formatCode>
                <c:ptCount val="12"/>
                <c:pt idx="0">
                  <c:v>0</c:v>
                </c:pt>
                <c:pt idx="1">
                  <c:v>5</c:v>
                </c:pt>
                <c:pt idx="2">
                  <c:v>10</c:v>
                </c:pt>
                <c:pt idx="3">
                  <c:v>11</c:v>
                </c:pt>
                <c:pt idx="4">
                  <c:v>12</c:v>
                </c:pt>
                <c:pt idx="5">
                  <c:v>14</c:v>
                </c:pt>
                <c:pt idx="6">
                  <c:v>16</c:v>
                </c:pt>
                <c:pt idx="7">
                  <c:v>18</c:v>
                </c:pt>
                <c:pt idx="8">
                  <c:v>20</c:v>
                </c:pt>
                <c:pt idx="9">
                  <c:v>21</c:v>
                </c:pt>
                <c:pt idx="10">
                  <c:v>22</c:v>
                </c:pt>
                <c:pt idx="11">
                  <c:v>26</c:v>
                </c:pt>
              </c:numCache>
            </c:numRef>
          </c:xVal>
          <c:yVal>
            <c:numRef>
              <c:f>'[2]Khanar-par khal (Data)'!$C$98:$C$109</c:f>
              <c:numCache>
                <c:formatCode>General</c:formatCode>
                <c:ptCount val="12"/>
                <c:pt idx="0">
                  <c:v>1.1459999999999999</c:v>
                </c:pt>
                <c:pt idx="1">
                  <c:v>1.1299999999999999</c:v>
                </c:pt>
                <c:pt idx="2">
                  <c:v>1.123</c:v>
                </c:pt>
                <c:pt idx="3">
                  <c:v>0.498</c:v>
                </c:pt>
                <c:pt idx="4">
                  <c:v>0.16700000000000001</c:v>
                </c:pt>
                <c:pt idx="5">
                  <c:v>-0.125</c:v>
                </c:pt>
                <c:pt idx="6">
                  <c:v>-0.22600000000000001</c:v>
                </c:pt>
                <c:pt idx="7">
                  <c:v>-0.124</c:v>
                </c:pt>
                <c:pt idx="8">
                  <c:v>0.29899999999999999</c:v>
                </c:pt>
                <c:pt idx="9">
                  <c:v>1.204</c:v>
                </c:pt>
                <c:pt idx="10">
                  <c:v>2.61</c:v>
                </c:pt>
                <c:pt idx="11">
                  <c:v>2.5979999999999999</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'[2]Khanar-par khal (Data)'!$I$98:$I$109</c:f>
              <c:numCache>
                <c:formatCode>General</c:formatCode>
                <c:ptCount val="12"/>
                <c:pt idx="4">
                  <c:v>0</c:v>
                </c:pt>
                <c:pt idx="5">
                  <c:v>5</c:v>
                </c:pt>
                <c:pt idx="6">
                  <c:v>10</c:v>
                </c:pt>
                <c:pt idx="7">
                  <c:v>11</c:v>
                </c:pt>
                <c:pt idx="8">
                  <c:v>12</c:v>
                </c:pt>
                <c:pt idx="9">
                  <c:v>13.750500000000001</c:v>
                </c:pt>
                <c:pt idx="10">
                  <c:v>15.250500000000001</c:v>
                </c:pt>
                <c:pt idx="11">
                  <c:v>16.750500000000002</c:v>
                </c:pt>
              </c:numCache>
            </c:numRef>
          </c:xVal>
          <c:yVal>
            <c:numRef>
              <c:f>'[2]Khanar-par khal (Data)'!$J$98:$J$109</c:f>
              <c:numCache>
                <c:formatCode>General</c:formatCode>
                <c:ptCount val="12"/>
                <c:pt idx="4">
                  <c:v>1.1459999999999999</c:v>
                </c:pt>
                <c:pt idx="5">
                  <c:v>1.1299999999999999</c:v>
                </c:pt>
                <c:pt idx="6">
                  <c:v>1.123</c:v>
                </c:pt>
                <c:pt idx="7">
                  <c:v>0.498</c:v>
                </c:pt>
                <c:pt idx="8">
                  <c:v>0.16700000000000001</c:v>
                </c:pt>
                <c:pt idx="9">
                  <c:v>-1</c:v>
                </c:pt>
                <c:pt idx="10">
                  <c:v>-1</c:v>
                </c:pt>
                <c:pt idx="11">
                  <c:v>-1</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9879424"/>
        <c:axId val="209880960"/>
      </c:scatterChart>
      <c:valAx>
        <c:axId val="209879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80960"/>
        <c:crosses val="autoZero"/>
        <c:crossBetween val="midCat"/>
      </c:valAx>
      <c:valAx>
        <c:axId val="2098809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879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khal'!$B$44:$B$59</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21</c:v>
                </c:pt>
                <c:pt idx="13">
                  <c:v>23</c:v>
                </c:pt>
                <c:pt idx="14">
                  <c:v>25</c:v>
                </c:pt>
              </c:numCache>
            </c:numRef>
          </c:xVal>
          <c:yVal>
            <c:numRef>
              <c:f>'[1]Gabir Beel khal'!$C$44:$C$59</c:f>
              <c:numCache>
                <c:formatCode>General</c:formatCode>
                <c:ptCount val="16"/>
                <c:pt idx="0">
                  <c:v>0.39600000000000002</c:v>
                </c:pt>
                <c:pt idx="1">
                  <c:v>0.40500000000000003</c:v>
                </c:pt>
                <c:pt idx="2">
                  <c:v>2.0009999999999999</c:v>
                </c:pt>
                <c:pt idx="3">
                  <c:v>1.988</c:v>
                </c:pt>
                <c:pt idx="4">
                  <c:v>1.0009999999999999</c:v>
                </c:pt>
                <c:pt idx="5">
                  <c:v>7.5999999999999998E-2</c:v>
                </c:pt>
                <c:pt idx="6">
                  <c:v>-0.49099999999999999</c:v>
                </c:pt>
                <c:pt idx="7">
                  <c:v>-0.59199999999999997</c:v>
                </c:pt>
                <c:pt idx="8">
                  <c:v>-0.48899999999999999</c:v>
                </c:pt>
                <c:pt idx="9">
                  <c:v>7.0999999999999994E-2</c:v>
                </c:pt>
                <c:pt idx="10">
                  <c:v>0.90800000000000003</c:v>
                </c:pt>
                <c:pt idx="11">
                  <c:v>2.3159999999999998</c:v>
                </c:pt>
                <c:pt idx="12">
                  <c:v>2.3010000000000002</c:v>
                </c:pt>
                <c:pt idx="13">
                  <c:v>0.20100000000000001</c:v>
                </c:pt>
                <c:pt idx="14">
                  <c:v>-0.3</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'[1]Gabir Beel khal'!$I$44:$I$59</c:f>
              <c:numCache>
                <c:formatCode>General</c:formatCode>
                <c:ptCount val="16"/>
                <c:pt idx="5">
                  <c:v>0</c:v>
                </c:pt>
                <c:pt idx="6">
                  <c:v>7</c:v>
                </c:pt>
                <c:pt idx="7">
                  <c:v>8</c:v>
                </c:pt>
                <c:pt idx="8">
                  <c:v>8.0300000000000011</c:v>
                </c:pt>
                <c:pt idx="9">
                  <c:v>12.5</c:v>
                </c:pt>
                <c:pt idx="10">
                  <c:v>14.5</c:v>
                </c:pt>
                <c:pt idx="11">
                  <c:v>16.5</c:v>
                </c:pt>
                <c:pt idx="12">
                  <c:v>21.15</c:v>
                </c:pt>
                <c:pt idx="13">
                  <c:v>23</c:v>
                </c:pt>
                <c:pt idx="14">
                  <c:v>25</c:v>
                </c:pt>
              </c:numCache>
            </c:numRef>
          </c:xVal>
          <c:yVal>
            <c:numRef>
              <c:f>'[1]Gabir Beel khal'!$J$44:$J$59</c:f>
              <c:numCache>
                <c:formatCode>General</c:formatCode>
                <c:ptCount val="16"/>
                <c:pt idx="5">
                  <c:v>0.39600000000000002</c:v>
                </c:pt>
                <c:pt idx="6">
                  <c:v>0.40500000000000003</c:v>
                </c:pt>
                <c:pt idx="7">
                  <c:v>2.0009999999999999</c:v>
                </c:pt>
                <c:pt idx="8">
                  <c:v>1.98</c:v>
                </c:pt>
                <c:pt idx="9">
                  <c:v>-1</c:v>
                </c:pt>
                <c:pt idx="10">
                  <c:v>-1</c:v>
                </c:pt>
                <c:pt idx="11">
                  <c:v>-1</c:v>
                </c:pt>
                <c:pt idx="12">
                  <c:v>2.1</c:v>
                </c:pt>
                <c:pt idx="13">
                  <c:v>0.20100000000000001</c:v>
                </c:pt>
                <c:pt idx="14">
                  <c:v>-0.3</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07099392"/>
        <c:axId val="207100928"/>
      </c:scatterChart>
      <c:valAx>
        <c:axId val="2070993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00928"/>
        <c:crosses val="autoZero"/>
        <c:crossBetween val="midCat"/>
      </c:valAx>
      <c:valAx>
        <c:axId val="2071009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0993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(Data)'!$B$112:$B$126</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24.5</c:v>
                </c:pt>
                <c:pt idx="13">
                  <c:v>30</c:v>
                </c:pt>
                <c:pt idx="14">
                  <c:v>35</c:v>
                </c:pt>
              </c:numCache>
            </c:numRef>
          </c:xVal>
          <c:yVal>
            <c:numRef>
              <c:f>'[2]Khanar-par khal (Data)'!$C$112:$C$126</c:f>
              <c:numCache>
                <c:formatCode>General</c:formatCode>
                <c:ptCount val="15"/>
                <c:pt idx="0">
                  <c:v>2.9</c:v>
                </c:pt>
                <c:pt idx="1">
                  <c:v>2.8889999999999998</c:v>
                </c:pt>
                <c:pt idx="2">
                  <c:v>2.8839999999999999</c:v>
                </c:pt>
                <c:pt idx="3">
                  <c:v>1.554</c:v>
                </c:pt>
                <c:pt idx="4">
                  <c:v>0.75</c:v>
                </c:pt>
                <c:pt idx="5">
                  <c:v>0.15</c:v>
                </c:pt>
                <c:pt idx="6">
                  <c:v>4.9000000000000002E-2</c:v>
                </c:pt>
                <c:pt idx="7">
                  <c:v>0.151</c:v>
                </c:pt>
                <c:pt idx="8">
                  <c:v>0.76700000000000002</c:v>
                </c:pt>
                <c:pt idx="9">
                  <c:v>1.5580000000000001</c:v>
                </c:pt>
                <c:pt idx="10">
                  <c:v>2.6960000000000002</c:v>
                </c:pt>
                <c:pt idx="11">
                  <c:v>2.6850000000000001</c:v>
                </c:pt>
                <c:pt idx="12">
                  <c:v>2.149</c:v>
                </c:pt>
                <c:pt idx="13">
                  <c:v>2.1440000000000001</c:v>
                </c:pt>
                <c:pt idx="14">
                  <c:v>2.1259999999999999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'[2]Khanar-par khal (Data)'!$I$113:$I$126</c:f>
              <c:numCache>
                <c:formatCode>General</c:formatCode>
                <c:ptCount val="14"/>
                <c:pt idx="0">
                  <c:v>5</c:v>
                </c:pt>
                <c:pt idx="1">
                  <c:v>7.5</c:v>
                </c:pt>
                <c:pt idx="2">
                  <c:v>13.326000000000001</c:v>
                </c:pt>
                <c:pt idx="3">
                  <c:v>14.826000000000001</c:v>
                </c:pt>
                <c:pt idx="4">
                  <c:v>16.326000000000001</c:v>
                </c:pt>
                <c:pt idx="5">
                  <c:v>21.8535</c:v>
                </c:pt>
                <c:pt idx="6">
                  <c:v>24</c:v>
                </c:pt>
                <c:pt idx="7">
                  <c:v>24.5</c:v>
                </c:pt>
                <c:pt idx="8">
                  <c:v>30</c:v>
                </c:pt>
                <c:pt idx="9">
                  <c:v>35</c:v>
                </c:pt>
              </c:numCache>
            </c:numRef>
          </c:xVal>
          <c:yVal>
            <c:numRef>
              <c:f>'[2]Khanar-par khal (Data)'!$J$113:$J$126</c:f>
              <c:numCache>
                <c:formatCode>General</c:formatCode>
                <c:ptCount val="14"/>
                <c:pt idx="0">
                  <c:v>2.8889999999999998</c:v>
                </c:pt>
                <c:pt idx="1">
                  <c:v>2.8839999999999999</c:v>
                </c:pt>
                <c:pt idx="2">
                  <c:v>-1</c:v>
                </c:pt>
                <c:pt idx="3">
                  <c:v>-1</c:v>
                </c:pt>
                <c:pt idx="4">
                  <c:v>-1</c:v>
                </c:pt>
                <c:pt idx="5">
                  <c:v>2.6850000000000001</c:v>
                </c:pt>
                <c:pt idx="6">
                  <c:v>2.6850000000000001</c:v>
                </c:pt>
                <c:pt idx="7">
                  <c:v>2.149</c:v>
                </c:pt>
                <c:pt idx="8">
                  <c:v>2.1440000000000001</c:v>
                </c:pt>
                <c:pt idx="9">
                  <c:v>2.1259999999999999</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9922688"/>
        <c:axId val="209932672"/>
      </c:scatterChart>
      <c:valAx>
        <c:axId val="209922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32672"/>
        <c:crosses val="autoZero"/>
        <c:crossBetween val="midCat"/>
      </c:valAx>
      <c:valAx>
        <c:axId val="20993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9922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(Data)'!$B$129:$B$143</c:f>
              <c:numCache>
                <c:formatCode>General</c:formatCode>
                <c:ptCount val="15"/>
                <c:pt idx="0">
                  <c:v>0</c:v>
                </c:pt>
                <c:pt idx="1">
                  <c:v>5</c:v>
                </c:pt>
                <c:pt idx="2">
                  <c:v>10</c:v>
                </c:pt>
                <c:pt idx="3">
                  <c:v>11</c:v>
                </c:pt>
                <c:pt idx="4">
                  <c:v>13</c:v>
                </c:pt>
                <c:pt idx="5">
                  <c:v>15</c:v>
                </c:pt>
                <c:pt idx="6">
                  <c:v>16</c:v>
                </c:pt>
                <c:pt idx="7">
                  <c:v>17</c:v>
                </c:pt>
                <c:pt idx="8">
                  <c:v>19</c:v>
                </c:pt>
                <c:pt idx="9">
                  <c:v>21</c:v>
                </c:pt>
                <c:pt idx="10">
                  <c:v>22</c:v>
                </c:pt>
                <c:pt idx="11">
                  <c:v>26</c:v>
                </c:pt>
                <c:pt idx="12">
                  <c:v>27</c:v>
                </c:pt>
                <c:pt idx="13">
                  <c:v>32</c:v>
                </c:pt>
                <c:pt idx="14">
                  <c:v>37</c:v>
                </c:pt>
              </c:numCache>
            </c:numRef>
          </c:xVal>
          <c:yVal>
            <c:numRef>
              <c:f>'[2]Khanar-par khal (Data)'!$C$129:$C$143</c:f>
              <c:numCache>
                <c:formatCode>General</c:formatCode>
                <c:ptCount val="15"/>
                <c:pt idx="0">
                  <c:v>2.1930000000000001</c:v>
                </c:pt>
                <c:pt idx="1">
                  <c:v>2.1869999999999998</c:v>
                </c:pt>
                <c:pt idx="2">
                  <c:v>2.1819999999999999</c:v>
                </c:pt>
                <c:pt idx="3">
                  <c:v>1.0940000000000001</c:v>
                </c:pt>
                <c:pt idx="4">
                  <c:v>0.36499999999999999</c:v>
                </c:pt>
                <c:pt idx="5">
                  <c:v>-0.13200000000000001</c:v>
                </c:pt>
                <c:pt idx="6">
                  <c:v>-0.23400000000000001</c:v>
                </c:pt>
                <c:pt idx="7">
                  <c:v>-0.13600000000000001</c:v>
                </c:pt>
                <c:pt idx="8">
                  <c:v>0.34699999999999998</c:v>
                </c:pt>
                <c:pt idx="9">
                  <c:v>1.1519999999999999</c:v>
                </c:pt>
                <c:pt idx="10">
                  <c:v>2.677</c:v>
                </c:pt>
                <c:pt idx="11">
                  <c:v>2.6720000000000002</c:v>
                </c:pt>
                <c:pt idx="12">
                  <c:v>1.1859999999999999</c:v>
                </c:pt>
                <c:pt idx="13">
                  <c:v>1.1739999999999999</c:v>
                </c:pt>
                <c:pt idx="14">
                  <c:v>1.1639999999999999</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'[2]Khanar-par khal (Data)'!$I$129:$I$143</c:f>
              <c:numCache>
                <c:formatCode>General</c:formatCode>
                <c:ptCount val="15"/>
                <c:pt idx="6">
                  <c:v>0</c:v>
                </c:pt>
                <c:pt idx="7">
                  <c:v>5</c:v>
                </c:pt>
                <c:pt idx="8">
                  <c:v>9.5</c:v>
                </c:pt>
                <c:pt idx="9">
                  <c:v>14.273</c:v>
                </c:pt>
                <c:pt idx="10">
                  <c:v>15.773</c:v>
                </c:pt>
                <c:pt idx="11">
                  <c:v>17.273</c:v>
                </c:pt>
                <c:pt idx="12">
                  <c:v>19.972999999999999</c:v>
                </c:pt>
                <c:pt idx="13">
                  <c:v>21</c:v>
                </c:pt>
                <c:pt idx="14">
                  <c:v>22</c:v>
                </c:pt>
              </c:numCache>
            </c:numRef>
          </c:xVal>
          <c:yVal>
            <c:numRef>
              <c:f>'[2]Khanar-par khal (Data)'!$J$129:$J$143</c:f>
              <c:numCache>
                <c:formatCode>General</c:formatCode>
                <c:ptCount val="15"/>
                <c:pt idx="6">
                  <c:v>2.1930000000000001</c:v>
                </c:pt>
                <c:pt idx="7">
                  <c:v>2.1869999999999998</c:v>
                </c:pt>
                <c:pt idx="8">
                  <c:v>2.1819999999999999</c:v>
                </c:pt>
                <c:pt idx="9">
                  <c:v>-1</c:v>
                </c:pt>
                <c:pt idx="10">
                  <c:v>-1</c:v>
                </c:pt>
                <c:pt idx="11">
                  <c:v>-1</c:v>
                </c:pt>
                <c:pt idx="12">
                  <c:v>0.8</c:v>
                </c:pt>
                <c:pt idx="13">
                  <c:v>1.1519999999999999</c:v>
                </c:pt>
                <c:pt idx="14">
                  <c:v>2.677</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10048128"/>
        <c:axId val="210049664"/>
      </c:scatterChart>
      <c:valAx>
        <c:axId val="210048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9664"/>
        <c:crosses val="autoZero"/>
        <c:crossBetween val="midCat"/>
      </c:valAx>
      <c:valAx>
        <c:axId val="210049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48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(Data)'!$B$147:$B$164</c:f>
              <c:numCache>
                <c:formatCode>General</c:formatCode>
                <c:ptCount val="18"/>
                <c:pt idx="0">
                  <c:v>0</c:v>
                </c:pt>
                <c:pt idx="1">
                  <c:v>2</c:v>
                </c:pt>
                <c:pt idx="2">
                  <c:v>3</c:v>
                </c:pt>
                <c:pt idx="3">
                  <c:v>4</c:v>
                </c:pt>
                <c:pt idx="4">
                  <c:v>5</c:v>
                </c:pt>
                <c:pt idx="5">
                  <c:v>6</c:v>
                </c:pt>
                <c:pt idx="6">
                  <c:v>7</c:v>
                </c:pt>
                <c:pt idx="7">
                  <c:v>8</c:v>
                </c:pt>
                <c:pt idx="8">
                  <c:v>9.5</c:v>
                </c:pt>
                <c:pt idx="9">
                  <c:v>11</c:v>
                </c:pt>
                <c:pt idx="10">
                  <c:v>12</c:v>
                </c:pt>
                <c:pt idx="11">
                  <c:v>13</c:v>
                </c:pt>
                <c:pt idx="12">
                  <c:v>14</c:v>
                </c:pt>
                <c:pt idx="13">
                  <c:v>15</c:v>
                </c:pt>
                <c:pt idx="14">
                  <c:v>19</c:v>
                </c:pt>
                <c:pt idx="15">
                  <c:v>20</c:v>
                </c:pt>
                <c:pt idx="16">
                  <c:v>25</c:v>
                </c:pt>
                <c:pt idx="17">
                  <c:v>30</c:v>
                </c:pt>
              </c:numCache>
            </c:numRef>
          </c:xVal>
          <c:yVal>
            <c:numRef>
              <c:f>'[2]Khanar-par khal (Data)'!$C$147:$C$164</c:f>
              <c:numCache>
                <c:formatCode>General</c:formatCode>
                <c:ptCount val="18"/>
                <c:pt idx="0">
                  <c:v>0.68</c:v>
                </c:pt>
                <c:pt idx="1">
                  <c:v>1.286</c:v>
                </c:pt>
                <c:pt idx="2">
                  <c:v>2.282</c:v>
                </c:pt>
                <c:pt idx="3">
                  <c:v>2.2749999999999999</c:v>
                </c:pt>
                <c:pt idx="4">
                  <c:v>1.3740000000000001</c:v>
                </c:pt>
                <c:pt idx="5">
                  <c:v>0.88600000000000001</c:v>
                </c:pt>
                <c:pt idx="6">
                  <c:v>0.46600000000000003</c:v>
                </c:pt>
                <c:pt idx="7">
                  <c:v>0.189</c:v>
                </c:pt>
                <c:pt idx="8">
                  <c:v>9.4E-2</c:v>
                </c:pt>
                <c:pt idx="9">
                  <c:v>0.19500000000000001</c:v>
                </c:pt>
                <c:pt idx="10">
                  <c:v>0.47899999999999998</c:v>
                </c:pt>
                <c:pt idx="11">
                  <c:v>0.83399999999999996</c:v>
                </c:pt>
                <c:pt idx="12">
                  <c:v>1.343</c:v>
                </c:pt>
                <c:pt idx="13">
                  <c:v>2.552</c:v>
                </c:pt>
                <c:pt idx="14">
                  <c:v>2.5449999999999999</c:v>
                </c:pt>
                <c:pt idx="15">
                  <c:v>1.304</c:v>
                </c:pt>
                <c:pt idx="16">
                  <c:v>1.286</c:v>
                </c:pt>
                <c:pt idx="17">
                  <c:v>1.274</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'[2]Khanar-par khal (Data)'!$I$147:$I$164</c:f>
              <c:numCache>
                <c:formatCode>General</c:formatCode>
                <c:ptCount val="18"/>
                <c:pt idx="7">
                  <c:v>0</c:v>
                </c:pt>
                <c:pt idx="8">
                  <c:v>2</c:v>
                </c:pt>
                <c:pt idx="9">
                  <c:v>3</c:v>
                </c:pt>
                <c:pt idx="10">
                  <c:v>7.923</c:v>
                </c:pt>
                <c:pt idx="11">
                  <c:v>9.423</c:v>
                </c:pt>
                <c:pt idx="12">
                  <c:v>10.923</c:v>
                </c:pt>
                <c:pt idx="13">
                  <c:v>16.251000000000001</c:v>
                </c:pt>
                <c:pt idx="14">
                  <c:v>19</c:v>
                </c:pt>
                <c:pt idx="15">
                  <c:v>20</c:v>
                </c:pt>
                <c:pt idx="16">
                  <c:v>25</c:v>
                </c:pt>
                <c:pt idx="17">
                  <c:v>30</c:v>
                </c:pt>
              </c:numCache>
            </c:numRef>
          </c:xVal>
          <c:yVal>
            <c:numRef>
              <c:f>'[2]Khanar-par khal (Data)'!$J$147:$J$164</c:f>
              <c:numCache>
                <c:formatCode>General</c:formatCode>
                <c:ptCount val="18"/>
                <c:pt idx="7">
                  <c:v>0.68</c:v>
                </c:pt>
                <c:pt idx="8">
                  <c:v>1.286</c:v>
                </c:pt>
                <c:pt idx="9">
                  <c:v>2.282</c:v>
                </c:pt>
                <c:pt idx="10">
                  <c:v>-1</c:v>
                </c:pt>
                <c:pt idx="11">
                  <c:v>-1</c:v>
                </c:pt>
                <c:pt idx="12">
                  <c:v>-1</c:v>
                </c:pt>
                <c:pt idx="13">
                  <c:v>2.552</c:v>
                </c:pt>
                <c:pt idx="14">
                  <c:v>2.5449999999999999</c:v>
                </c:pt>
                <c:pt idx="15">
                  <c:v>1.304</c:v>
                </c:pt>
                <c:pt idx="16">
                  <c:v>1.286</c:v>
                </c:pt>
                <c:pt idx="17">
                  <c:v>1.274</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10070912"/>
        <c:axId val="210093184"/>
      </c:scatterChart>
      <c:valAx>
        <c:axId val="2100709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93184"/>
        <c:crosses val="autoZero"/>
        <c:crossBetween val="midCat"/>
      </c:valAx>
      <c:valAx>
        <c:axId val="210093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0709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(Data)'!$B$168:$B$189</c:f>
              <c:numCache>
                <c:formatCode>General</c:formatCode>
                <c:ptCount val="22"/>
                <c:pt idx="0">
                  <c:v>0</c:v>
                </c:pt>
                <c:pt idx="1">
                  <c:v>5</c:v>
                </c:pt>
                <c:pt idx="2">
                  <c:v>10</c:v>
                </c:pt>
                <c:pt idx="3">
                  <c:v>11</c:v>
                </c:pt>
                <c:pt idx="4">
                  <c:v>12</c:v>
                </c:pt>
                <c:pt idx="5">
                  <c:v>13</c:v>
                </c:pt>
                <c:pt idx="6">
                  <c:v>14</c:v>
                </c:pt>
                <c:pt idx="7">
                  <c:v>15.5</c:v>
                </c:pt>
                <c:pt idx="8">
                  <c:v>17</c:v>
                </c:pt>
                <c:pt idx="9">
                  <c:v>18</c:v>
                </c:pt>
                <c:pt idx="10">
                  <c:v>19</c:v>
                </c:pt>
                <c:pt idx="11">
                  <c:v>20</c:v>
                </c:pt>
                <c:pt idx="12">
                  <c:v>21</c:v>
                </c:pt>
                <c:pt idx="13">
                  <c:v>25</c:v>
                </c:pt>
                <c:pt idx="14">
                  <c:v>26</c:v>
                </c:pt>
                <c:pt idx="15">
                  <c:v>30</c:v>
                </c:pt>
                <c:pt idx="16">
                  <c:v>35</c:v>
                </c:pt>
              </c:numCache>
            </c:numRef>
          </c:xVal>
          <c:yVal>
            <c:numRef>
              <c:f>'[2]Khanar-par khal (Data)'!$C$168:$C$189</c:f>
              <c:numCache>
                <c:formatCode>General</c:formatCode>
                <c:ptCount val="22"/>
                <c:pt idx="0">
                  <c:v>1.05</c:v>
                </c:pt>
                <c:pt idx="1">
                  <c:v>1.0449999999999999</c:v>
                </c:pt>
                <c:pt idx="2">
                  <c:v>1.04</c:v>
                </c:pt>
                <c:pt idx="3">
                  <c:v>0.66600000000000004</c:v>
                </c:pt>
                <c:pt idx="4">
                  <c:v>0.48599999999999999</c:v>
                </c:pt>
                <c:pt idx="5">
                  <c:v>0.35</c:v>
                </c:pt>
                <c:pt idx="6">
                  <c:v>0.23499999999999999</c:v>
                </c:pt>
                <c:pt idx="7">
                  <c:v>0.13500000000000001</c:v>
                </c:pt>
                <c:pt idx="8">
                  <c:v>0.23599999999999999</c:v>
                </c:pt>
                <c:pt idx="9">
                  <c:v>0.57599999999999996</c:v>
                </c:pt>
                <c:pt idx="10">
                  <c:v>0.88600000000000001</c:v>
                </c:pt>
                <c:pt idx="11">
                  <c:v>1.661</c:v>
                </c:pt>
                <c:pt idx="12">
                  <c:v>2.7749999999999999</c:v>
                </c:pt>
                <c:pt idx="13">
                  <c:v>2.7690000000000001</c:v>
                </c:pt>
                <c:pt idx="14">
                  <c:v>1.361</c:v>
                </c:pt>
                <c:pt idx="15">
                  <c:v>1.3520000000000001</c:v>
                </c:pt>
                <c:pt idx="16">
                  <c:v>1.345</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'[2]Khanar-par khal (Data)'!$I$168:$I$189</c:f>
              <c:numCache>
                <c:formatCode>General</c:formatCode>
                <c:ptCount val="22"/>
                <c:pt idx="6">
                  <c:v>0</c:v>
                </c:pt>
                <c:pt idx="7">
                  <c:v>5</c:v>
                </c:pt>
                <c:pt idx="8">
                  <c:v>10</c:v>
                </c:pt>
                <c:pt idx="9">
                  <c:v>13.06</c:v>
                </c:pt>
                <c:pt idx="10">
                  <c:v>14.56</c:v>
                </c:pt>
                <c:pt idx="11">
                  <c:v>16.060000000000002</c:v>
                </c:pt>
                <c:pt idx="12">
                  <c:v>19.060000000000002</c:v>
                </c:pt>
                <c:pt idx="13">
                  <c:v>20</c:v>
                </c:pt>
                <c:pt idx="14">
                  <c:v>21</c:v>
                </c:pt>
                <c:pt idx="15">
                  <c:v>25</c:v>
                </c:pt>
                <c:pt idx="16">
                  <c:v>26</c:v>
                </c:pt>
                <c:pt idx="17">
                  <c:v>30</c:v>
                </c:pt>
                <c:pt idx="18">
                  <c:v>35</c:v>
                </c:pt>
              </c:numCache>
            </c:numRef>
          </c:xVal>
          <c:yVal>
            <c:numRef>
              <c:f>'[2]Khanar-par khal (Data)'!$J$168:$J$189</c:f>
              <c:numCache>
                <c:formatCode>General</c:formatCode>
                <c:ptCount val="22"/>
                <c:pt idx="6">
                  <c:v>1.05</c:v>
                </c:pt>
                <c:pt idx="7">
                  <c:v>1.0449999999999999</c:v>
                </c:pt>
                <c:pt idx="8">
                  <c:v>1.04</c:v>
                </c:pt>
                <c:pt idx="9">
                  <c:v>-1</c:v>
                </c:pt>
                <c:pt idx="10">
                  <c:v>-1</c:v>
                </c:pt>
                <c:pt idx="11">
                  <c:v>-1</c:v>
                </c:pt>
                <c:pt idx="12">
                  <c:v>1</c:v>
                </c:pt>
                <c:pt idx="13">
                  <c:v>1.661</c:v>
                </c:pt>
                <c:pt idx="14">
                  <c:v>2.7749999999999999</c:v>
                </c:pt>
                <c:pt idx="15">
                  <c:v>2.7690000000000001</c:v>
                </c:pt>
                <c:pt idx="16">
                  <c:v>1.361</c:v>
                </c:pt>
                <c:pt idx="17">
                  <c:v>1.3520000000000001</c:v>
                </c:pt>
                <c:pt idx="18">
                  <c:v>1.345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10205312"/>
        <c:axId val="210219392"/>
      </c:scatterChart>
      <c:valAx>
        <c:axId val="2102053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19392"/>
        <c:crosses val="autoZero"/>
        <c:crossBetween val="midCat"/>
      </c:valAx>
      <c:valAx>
        <c:axId val="2102193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2053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(Data)'!$B$195:$B$209</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27.5</c:v>
                </c:pt>
                <c:pt idx="13">
                  <c:v>34</c:v>
                </c:pt>
                <c:pt idx="14">
                  <c:v>40</c:v>
                </c:pt>
              </c:numCache>
            </c:numRef>
          </c:xVal>
          <c:yVal>
            <c:numRef>
              <c:f>'[2]Khanar-par khal (Data)'!$C$195:$C$209</c:f>
              <c:numCache>
                <c:formatCode>General</c:formatCode>
                <c:ptCount val="15"/>
                <c:pt idx="0">
                  <c:v>0.97699999999999998</c:v>
                </c:pt>
                <c:pt idx="1">
                  <c:v>0.97</c:v>
                </c:pt>
                <c:pt idx="2">
                  <c:v>0.95899999999999996</c:v>
                </c:pt>
                <c:pt idx="3">
                  <c:v>0.58899999999999997</c:v>
                </c:pt>
                <c:pt idx="4">
                  <c:v>0.38300000000000001</c:v>
                </c:pt>
                <c:pt idx="5">
                  <c:v>0.24399999999999999</c:v>
                </c:pt>
                <c:pt idx="6">
                  <c:v>0.14299999999999999</c:v>
                </c:pt>
                <c:pt idx="7">
                  <c:v>0.245</c:v>
                </c:pt>
                <c:pt idx="8">
                  <c:v>0.67400000000000004</c:v>
                </c:pt>
                <c:pt idx="9">
                  <c:v>1.5820000000000001</c:v>
                </c:pt>
                <c:pt idx="10">
                  <c:v>2.7509999999999999</c:v>
                </c:pt>
                <c:pt idx="11">
                  <c:v>2.7429999999999999</c:v>
                </c:pt>
                <c:pt idx="12">
                  <c:v>2.0859999999999999</c:v>
                </c:pt>
                <c:pt idx="13">
                  <c:v>2.0739999999999998</c:v>
                </c:pt>
                <c:pt idx="14">
                  <c:v>2.0659999999999998</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'[2]Khanar-par khal (Data)'!$I$195:$I$209</c:f>
              <c:numCache>
                <c:formatCode>General</c:formatCode>
                <c:ptCount val="15"/>
                <c:pt idx="6">
                  <c:v>0</c:v>
                </c:pt>
                <c:pt idx="7">
                  <c:v>5</c:v>
                </c:pt>
                <c:pt idx="8">
                  <c:v>10</c:v>
                </c:pt>
                <c:pt idx="9">
                  <c:v>11</c:v>
                </c:pt>
                <c:pt idx="10">
                  <c:v>13</c:v>
                </c:pt>
                <c:pt idx="11">
                  <c:v>15.0745</c:v>
                </c:pt>
                <c:pt idx="12">
                  <c:v>16.5745</c:v>
                </c:pt>
                <c:pt idx="13">
                  <c:v>18.0745</c:v>
                </c:pt>
                <c:pt idx="14">
                  <c:v>20.474499999999999</c:v>
                </c:pt>
              </c:numCache>
            </c:numRef>
          </c:xVal>
          <c:yVal>
            <c:numRef>
              <c:f>'[2]Khanar-par khal (Data)'!$J$195:$J$209</c:f>
              <c:numCache>
                <c:formatCode>General</c:formatCode>
                <c:ptCount val="15"/>
                <c:pt idx="6">
                  <c:v>0.97699999999999998</c:v>
                </c:pt>
                <c:pt idx="7">
                  <c:v>0.97</c:v>
                </c:pt>
                <c:pt idx="8">
                  <c:v>0.95899999999999996</c:v>
                </c:pt>
                <c:pt idx="9">
                  <c:v>0.58899999999999997</c:v>
                </c:pt>
                <c:pt idx="10">
                  <c:v>0.38300000000000001</c:v>
                </c:pt>
                <c:pt idx="11">
                  <c:v>-1</c:v>
                </c:pt>
                <c:pt idx="12">
                  <c:v>-1</c:v>
                </c:pt>
                <c:pt idx="13">
                  <c:v>-1</c:v>
                </c:pt>
                <c:pt idx="14">
                  <c:v>0.6</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10317696"/>
        <c:axId val="210319232"/>
      </c:scatterChart>
      <c:valAx>
        <c:axId val="2103176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19232"/>
        <c:crosses val="autoZero"/>
        <c:crossBetween val="midCat"/>
      </c:valAx>
      <c:valAx>
        <c:axId val="210319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17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(Data)'!$B$214:$B$228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28</c:v>
                </c:pt>
                <c:pt idx="12">
                  <c:v>29</c:v>
                </c:pt>
                <c:pt idx="13">
                  <c:v>35</c:v>
                </c:pt>
                <c:pt idx="14">
                  <c:v>40</c:v>
                </c:pt>
              </c:numCache>
            </c:numRef>
          </c:xVal>
          <c:yVal>
            <c:numRef>
              <c:f>'[2]Khanar-par khal (Data)'!$C$214:$C$228</c:f>
              <c:numCache>
                <c:formatCode>General</c:formatCode>
                <c:ptCount val="15"/>
                <c:pt idx="0">
                  <c:v>2.1680000000000001</c:v>
                </c:pt>
                <c:pt idx="1">
                  <c:v>2.1629999999999998</c:v>
                </c:pt>
                <c:pt idx="2">
                  <c:v>2.1549999999999998</c:v>
                </c:pt>
                <c:pt idx="3">
                  <c:v>1.149</c:v>
                </c:pt>
                <c:pt idx="4">
                  <c:v>0.39600000000000002</c:v>
                </c:pt>
                <c:pt idx="5">
                  <c:v>-7.9000000000000001E-2</c:v>
                </c:pt>
                <c:pt idx="6">
                  <c:v>-0.183</c:v>
                </c:pt>
                <c:pt idx="7">
                  <c:v>-8.1000000000000003E-2</c:v>
                </c:pt>
                <c:pt idx="8">
                  <c:v>0.41799999999999998</c:v>
                </c:pt>
                <c:pt idx="9">
                  <c:v>1.423</c:v>
                </c:pt>
                <c:pt idx="10">
                  <c:v>2.8980000000000001</c:v>
                </c:pt>
                <c:pt idx="11">
                  <c:v>2.8929999999999998</c:v>
                </c:pt>
                <c:pt idx="12">
                  <c:v>1.3680000000000001</c:v>
                </c:pt>
                <c:pt idx="13">
                  <c:v>1.363</c:v>
                </c:pt>
                <c:pt idx="14">
                  <c:v>1.355</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'[2]Khanar-par khal (Data)'!$I$215:$I$228</c:f>
              <c:numCache>
                <c:formatCode>General</c:formatCode>
                <c:ptCount val="14"/>
                <c:pt idx="6">
                  <c:v>0</c:v>
                </c:pt>
                <c:pt idx="7">
                  <c:v>5</c:v>
                </c:pt>
                <c:pt idx="8">
                  <c:v>10</c:v>
                </c:pt>
                <c:pt idx="9">
                  <c:v>11</c:v>
                </c:pt>
                <c:pt idx="10">
                  <c:v>13</c:v>
                </c:pt>
                <c:pt idx="11">
                  <c:v>15.093999999999999</c:v>
                </c:pt>
                <c:pt idx="12">
                  <c:v>16.594000000000001</c:v>
                </c:pt>
                <c:pt idx="13">
                  <c:v>18.094000000000001</c:v>
                </c:pt>
              </c:numCache>
            </c:numRef>
          </c:xVal>
          <c:yVal>
            <c:numRef>
              <c:f>'[2]Khanar-par khal (Data)'!$J$215:$J$228</c:f>
              <c:numCache>
                <c:formatCode>General</c:formatCode>
                <c:ptCount val="14"/>
                <c:pt idx="6">
                  <c:v>2.1680000000000001</c:v>
                </c:pt>
                <c:pt idx="7">
                  <c:v>2.1629999999999998</c:v>
                </c:pt>
                <c:pt idx="8">
                  <c:v>2.1549999999999998</c:v>
                </c:pt>
                <c:pt idx="9">
                  <c:v>1.149</c:v>
                </c:pt>
                <c:pt idx="10">
                  <c:v>0.39600000000000002</c:v>
                </c:pt>
                <c:pt idx="11">
                  <c:v>-1</c:v>
                </c:pt>
                <c:pt idx="12">
                  <c:v>-1</c:v>
                </c:pt>
                <c:pt idx="13">
                  <c:v>-1</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10360960"/>
        <c:axId val="210391424"/>
      </c:scatterChart>
      <c:valAx>
        <c:axId val="2103609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91424"/>
        <c:crosses val="autoZero"/>
        <c:crossBetween val="midCat"/>
      </c:valAx>
      <c:valAx>
        <c:axId val="21039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3609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(Data)'!$B$233:$B$254</c:f>
              <c:numCache>
                <c:formatCode>General</c:formatCode>
                <c:ptCount val="22"/>
                <c:pt idx="0">
                  <c:v>0</c:v>
                </c:pt>
                <c:pt idx="1">
                  <c:v>4</c:v>
                </c:pt>
                <c:pt idx="2">
                  <c:v>5</c:v>
                </c:pt>
                <c:pt idx="3">
                  <c:v>6</c:v>
                </c:pt>
                <c:pt idx="4">
                  <c:v>7</c:v>
                </c:pt>
                <c:pt idx="5">
                  <c:v>8</c:v>
                </c:pt>
                <c:pt idx="6">
                  <c:v>10</c:v>
                </c:pt>
                <c:pt idx="7">
                  <c:v>12</c:v>
                </c:pt>
                <c:pt idx="8">
                  <c:v>13</c:v>
                </c:pt>
                <c:pt idx="9">
                  <c:v>14</c:v>
                </c:pt>
                <c:pt idx="10">
                  <c:v>15</c:v>
                </c:pt>
                <c:pt idx="11">
                  <c:v>16</c:v>
                </c:pt>
                <c:pt idx="12">
                  <c:v>20</c:v>
                </c:pt>
                <c:pt idx="13">
                  <c:v>25</c:v>
                </c:pt>
                <c:pt idx="14">
                  <c:v>30</c:v>
                </c:pt>
              </c:numCache>
            </c:numRef>
          </c:xVal>
          <c:yVal>
            <c:numRef>
              <c:f>'[2]Khanar-par khal (Data)'!$C$233:$C$254</c:f>
              <c:numCache>
                <c:formatCode>General</c:formatCode>
                <c:ptCount val="22"/>
                <c:pt idx="0">
                  <c:v>2.512</c:v>
                </c:pt>
                <c:pt idx="1">
                  <c:v>2.5070000000000001</c:v>
                </c:pt>
                <c:pt idx="2">
                  <c:v>1.6479999999999999</c:v>
                </c:pt>
                <c:pt idx="3">
                  <c:v>0.76800000000000002</c:v>
                </c:pt>
                <c:pt idx="4">
                  <c:v>0.17899999999999999</c:v>
                </c:pt>
                <c:pt idx="5">
                  <c:v>-0.32200000000000001</c:v>
                </c:pt>
                <c:pt idx="6">
                  <c:v>-0.36099999999999999</c:v>
                </c:pt>
                <c:pt idx="7">
                  <c:v>-0.318</c:v>
                </c:pt>
                <c:pt idx="8">
                  <c:v>0.17299999999999999</c:v>
                </c:pt>
                <c:pt idx="9">
                  <c:v>0.76100000000000001</c:v>
                </c:pt>
                <c:pt idx="10">
                  <c:v>1.6659999999999999</c:v>
                </c:pt>
                <c:pt idx="11">
                  <c:v>2.7730000000000001</c:v>
                </c:pt>
                <c:pt idx="12">
                  <c:v>2.7629999999999999</c:v>
                </c:pt>
                <c:pt idx="13">
                  <c:v>2.6480000000000001</c:v>
                </c:pt>
                <c:pt idx="14">
                  <c:v>2.6389999999999998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'[2]Khanar-par khal (Data)'!$I$233:$I$254</c:f>
              <c:numCache>
                <c:formatCode>General</c:formatCode>
                <c:ptCount val="22"/>
                <c:pt idx="7">
                  <c:v>0</c:v>
                </c:pt>
                <c:pt idx="8">
                  <c:v>3.25</c:v>
                </c:pt>
                <c:pt idx="9">
                  <c:v>8.5105000000000004</c:v>
                </c:pt>
                <c:pt idx="10">
                  <c:v>10.0105</c:v>
                </c:pt>
                <c:pt idx="11">
                  <c:v>11.5105</c:v>
                </c:pt>
                <c:pt idx="12">
                  <c:v>17.170000000000002</c:v>
                </c:pt>
                <c:pt idx="13">
                  <c:v>20</c:v>
                </c:pt>
                <c:pt idx="14">
                  <c:v>25</c:v>
                </c:pt>
                <c:pt idx="15">
                  <c:v>30</c:v>
                </c:pt>
              </c:numCache>
            </c:numRef>
          </c:xVal>
          <c:yVal>
            <c:numRef>
              <c:f>'[2]Khanar-par khal (Data)'!$J$233:$J$254</c:f>
              <c:numCache>
                <c:formatCode>General</c:formatCode>
                <c:ptCount val="22"/>
                <c:pt idx="7">
                  <c:v>2.512</c:v>
                </c:pt>
                <c:pt idx="8">
                  <c:v>2.5070000000000001</c:v>
                </c:pt>
                <c:pt idx="9">
                  <c:v>-1</c:v>
                </c:pt>
                <c:pt idx="10">
                  <c:v>-1</c:v>
                </c:pt>
                <c:pt idx="11">
                  <c:v>-1</c:v>
                </c:pt>
                <c:pt idx="12">
                  <c:v>2.7730000000000001</c:v>
                </c:pt>
                <c:pt idx="13">
                  <c:v>2.7629999999999999</c:v>
                </c:pt>
                <c:pt idx="14">
                  <c:v>2.6480000000000001</c:v>
                </c:pt>
                <c:pt idx="15">
                  <c:v>2.6389999999999998</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10442112"/>
        <c:axId val="210443648"/>
      </c:scatterChart>
      <c:valAx>
        <c:axId val="210442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43648"/>
        <c:crosses val="autoZero"/>
        <c:crossBetween val="midCat"/>
      </c:valAx>
      <c:valAx>
        <c:axId val="2104436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42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(Data)'!$B$258:$B$272</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24</c:v>
                </c:pt>
                <c:pt idx="12">
                  <c:v>25</c:v>
                </c:pt>
                <c:pt idx="13">
                  <c:v>30</c:v>
                </c:pt>
                <c:pt idx="14">
                  <c:v>35</c:v>
                </c:pt>
              </c:numCache>
            </c:numRef>
          </c:xVal>
          <c:yVal>
            <c:numRef>
              <c:f>'[2]Khanar-par khal (Data)'!$C$258:$C$272</c:f>
              <c:numCache>
                <c:formatCode>General</c:formatCode>
                <c:ptCount val="15"/>
                <c:pt idx="0">
                  <c:v>0.91900000000000004</c:v>
                </c:pt>
                <c:pt idx="1">
                  <c:v>0.91400000000000003</c:v>
                </c:pt>
                <c:pt idx="2">
                  <c:v>0.90800000000000003</c:v>
                </c:pt>
                <c:pt idx="3">
                  <c:v>0.53900000000000003</c:v>
                </c:pt>
                <c:pt idx="4">
                  <c:v>0.45800000000000002</c:v>
                </c:pt>
                <c:pt idx="5">
                  <c:v>0.35099999999999998</c:v>
                </c:pt>
                <c:pt idx="6">
                  <c:v>0.25</c:v>
                </c:pt>
                <c:pt idx="7">
                  <c:v>0.35299999999999998</c:v>
                </c:pt>
                <c:pt idx="8">
                  <c:v>0.73799999999999999</c:v>
                </c:pt>
                <c:pt idx="9">
                  <c:v>1.5449999999999999</c:v>
                </c:pt>
                <c:pt idx="10">
                  <c:v>2.8159999999999998</c:v>
                </c:pt>
                <c:pt idx="11">
                  <c:v>2.8090000000000002</c:v>
                </c:pt>
                <c:pt idx="12">
                  <c:v>1.4179999999999999</c:v>
                </c:pt>
                <c:pt idx="13">
                  <c:v>1.3540000000000001</c:v>
                </c:pt>
                <c:pt idx="14">
                  <c:v>1.3380000000000001</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'[2]Khanar-par khal (Data)'!$I$258:$I$272</c:f>
              <c:numCache>
                <c:formatCode>General</c:formatCode>
                <c:ptCount val="15"/>
                <c:pt idx="7">
                  <c:v>0</c:v>
                </c:pt>
                <c:pt idx="8">
                  <c:v>5</c:v>
                </c:pt>
                <c:pt idx="9">
                  <c:v>9.5</c:v>
                </c:pt>
                <c:pt idx="10">
                  <c:v>12.362</c:v>
                </c:pt>
                <c:pt idx="11">
                  <c:v>13.862</c:v>
                </c:pt>
                <c:pt idx="12">
                  <c:v>15.362</c:v>
                </c:pt>
                <c:pt idx="13">
                  <c:v>18.362000000000002</c:v>
                </c:pt>
                <c:pt idx="14">
                  <c:v>19</c:v>
                </c:pt>
              </c:numCache>
            </c:numRef>
          </c:xVal>
          <c:yVal>
            <c:numRef>
              <c:f>'[2]Khanar-par khal (Data)'!$J$258:$J$272</c:f>
              <c:numCache>
                <c:formatCode>General</c:formatCode>
                <c:ptCount val="15"/>
                <c:pt idx="7">
                  <c:v>0.91900000000000004</c:v>
                </c:pt>
                <c:pt idx="8">
                  <c:v>0.91400000000000003</c:v>
                </c:pt>
                <c:pt idx="9">
                  <c:v>0.90800000000000003</c:v>
                </c:pt>
                <c:pt idx="10">
                  <c:v>-1</c:v>
                </c:pt>
                <c:pt idx="11">
                  <c:v>-1</c:v>
                </c:pt>
                <c:pt idx="12">
                  <c:v>-1</c:v>
                </c:pt>
                <c:pt idx="13">
                  <c:v>1</c:v>
                </c:pt>
                <c:pt idx="14">
                  <c:v>1.5449999999999999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10489344"/>
        <c:axId val="210490880"/>
      </c:scatterChart>
      <c:valAx>
        <c:axId val="2104893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90880"/>
        <c:crosses val="autoZero"/>
        <c:crossBetween val="midCat"/>
      </c:valAx>
      <c:valAx>
        <c:axId val="210490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489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(Data)'!$B$275:$B$288</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30</c:v>
                </c:pt>
                <c:pt idx="13">
                  <c:v>35</c:v>
                </c:pt>
              </c:numCache>
            </c:numRef>
          </c:xVal>
          <c:yVal>
            <c:numRef>
              <c:f>'[2]Khanar-par khal (Data)'!$C$275:$C$288</c:f>
              <c:numCache>
                <c:formatCode>General</c:formatCode>
                <c:ptCount val="14"/>
                <c:pt idx="0">
                  <c:v>1.238</c:v>
                </c:pt>
                <c:pt idx="1">
                  <c:v>1.2290000000000001</c:v>
                </c:pt>
                <c:pt idx="2">
                  <c:v>1.224</c:v>
                </c:pt>
                <c:pt idx="3">
                  <c:v>0.82</c:v>
                </c:pt>
                <c:pt idx="4">
                  <c:v>0.625</c:v>
                </c:pt>
                <c:pt idx="5">
                  <c:v>0.51500000000000001</c:v>
                </c:pt>
                <c:pt idx="6">
                  <c:v>0.41599999999999998</c:v>
                </c:pt>
                <c:pt idx="7">
                  <c:v>0.52</c:v>
                </c:pt>
                <c:pt idx="8">
                  <c:v>0.83499999999999996</c:v>
                </c:pt>
                <c:pt idx="9">
                  <c:v>1.5429999999999999</c:v>
                </c:pt>
                <c:pt idx="10">
                  <c:v>2.766</c:v>
                </c:pt>
                <c:pt idx="11">
                  <c:v>2.7589999999999999</c:v>
                </c:pt>
                <c:pt idx="12">
                  <c:v>2.4390000000000001</c:v>
                </c:pt>
                <c:pt idx="13">
                  <c:v>2.4260000000000002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'[2]Khanar-par khal (Data)'!$I$275:$I$288</c:f>
              <c:numCache>
                <c:formatCode>General</c:formatCode>
                <c:ptCount val="14"/>
                <c:pt idx="7">
                  <c:v>0</c:v>
                </c:pt>
                <c:pt idx="8">
                  <c:v>5</c:v>
                </c:pt>
                <c:pt idx="9">
                  <c:v>8.9</c:v>
                </c:pt>
                <c:pt idx="10">
                  <c:v>12.236000000000001</c:v>
                </c:pt>
                <c:pt idx="11">
                  <c:v>13.736000000000001</c:v>
                </c:pt>
                <c:pt idx="12">
                  <c:v>15.236000000000001</c:v>
                </c:pt>
                <c:pt idx="13">
                  <c:v>18.236000000000001</c:v>
                </c:pt>
              </c:numCache>
            </c:numRef>
          </c:xVal>
          <c:yVal>
            <c:numRef>
              <c:f>'[2]Khanar-par khal (Data)'!$J$275:$J$288</c:f>
              <c:numCache>
                <c:formatCode>General</c:formatCode>
                <c:ptCount val="14"/>
                <c:pt idx="7">
                  <c:v>1.238</c:v>
                </c:pt>
                <c:pt idx="8">
                  <c:v>1.2290000000000001</c:v>
                </c:pt>
                <c:pt idx="9">
                  <c:v>1.224</c:v>
                </c:pt>
                <c:pt idx="10">
                  <c:v>-1</c:v>
                </c:pt>
                <c:pt idx="11">
                  <c:v>-1</c:v>
                </c:pt>
                <c:pt idx="12">
                  <c:v>-1</c:v>
                </c:pt>
                <c:pt idx="13">
                  <c:v>1</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10577664"/>
        <c:axId val="210583552"/>
      </c:scatterChart>
      <c:valAx>
        <c:axId val="2105776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83552"/>
        <c:crosses val="autoZero"/>
        <c:crossBetween val="midCat"/>
      </c:valAx>
      <c:valAx>
        <c:axId val="2105835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5776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(Data)'!$B$290:$B$305</c:f>
              <c:numCache>
                <c:formatCode>General</c:formatCode>
                <c:ptCount val="16"/>
                <c:pt idx="0">
                  <c:v>0</c:v>
                </c:pt>
                <c:pt idx="1">
                  <c:v>2</c:v>
                </c:pt>
                <c:pt idx="2">
                  <c:v>3</c:v>
                </c:pt>
                <c:pt idx="3">
                  <c:v>4</c:v>
                </c:pt>
                <c:pt idx="4">
                  <c:v>5</c:v>
                </c:pt>
                <c:pt idx="5">
                  <c:v>6</c:v>
                </c:pt>
                <c:pt idx="6">
                  <c:v>8</c:v>
                </c:pt>
                <c:pt idx="7">
                  <c:v>10</c:v>
                </c:pt>
                <c:pt idx="8">
                  <c:v>12</c:v>
                </c:pt>
                <c:pt idx="9">
                  <c:v>14</c:v>
                </c:pt>
                <c:pt idx="10">
                  <c:v>15</c:v>
                </c:pt>
                <c:pt idx="11">
                  <c:v>16</c:v>
                </c:pt>
                <c:pt idx="12">
                  <c:v>20</c:v>
                </c:pt>
                <c:pt idx="13">
                  <c:v>22</c:v>
                </c:pt>
                <c:pt idx="14">
                  <c:v>27</c:v>
                </c:pt>
                <c:pt idx="15">
                  <c:v>32</c:v>
                </c:pt>
              </c:numCache>
            </c:numRef>
          </c:xVal>
          <c:yVal>
            <c:numRef>
              <c:f>'[2]Khanar-par khal (Data)'!$C$290:$C$305</c:f>
              <c:numCache>
                <c:formatCode>General</c:formatCode>
                <c:ptCount val="16"/>
                <c:pt idx="0">
                  <c:v>0.437</c:v>
                </c:pt>
                <c:pt idx="1">
                  <c:v>1.038</c:v>
                </c:pt>
                <c:pt idx="2">
                  <c:v>2.0979999999999999</c:v>
                </c:pt>
                <c:pt idx="3">
                  <c:v>2.093</c:v>
                </c:pt>
                <c:pt idx="4">
                  <c:v>1.0880000000000001</c:v>
                </c:pt>
                <c:pt idx="5">
                  <c:v>0.61399999999999999</c:v>
                </c:pt>
                <c:pt idx="6">
                  <c:v>0.218</c:v>
                </c:pt>
                <c:pt idx="7">
                  <c:v>0.115</c:v>
                </c:pt>
                <c:pt idx="8">
                  <c:v>0.217</c:v>
                </c:pt>
                <c:pt idx="9">
                  <c:v>0.63800000000000001</c:v>
                </c:pt>
                <c:pt idx="10">
                  <c:v>1.5429999999999999</c:v>
                </c:pt>
                <c:pt idx="11">
                  <c:v>2.8780000000000001</c:v>
                </c:pt>
                <c:pt idx="12">
                  <c:v>2.8730000000000002</c:v>
                </c:pt>
                <c:pt idx="13">
                  <c:v>1.238</c:v>
                </c:pt>
                <c:pt idx="14">
                  <c:v>1.2330000000000001</c:v>
                </c:pt>
                <c:pt idx="15">
                  <c:v>1.2250000000000001</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'[2]Khanar-par khal (Data)'!$I$291:$I$305</c:f>
              <c:numCache>
                <c:formatCode>General</c:formatCode>
                <c:ptCount val="15"/>
                <c:pt idx="0">
                  <c:v>0</c:v>
                </c:pt>
                <c:pt idx="1">
                  <c:v>2</c:v>
                </c:pt>
                <c:pt idx="2">
                  <c:v>3</c:v>
                </c:pt>
                <c:pt idx="3">
                  <c:v>4</c:v>
                </c:pt>
                <c:pt idx="4">
                  <c:v>5</c:v>
                </c:pt>
                <c:pt idx="5">
                  <c:v>8.1319999999999997</c:v>
                </c:pt>
                <c:pt idx="6">
                  <c:v>9.6319999999999997</c:v>
                </c:pt>
                <c:pt idx="7">
                  <c:v>11.132</c:v>
                </c:pt>
                <c:pt idx="8">
                  <c:v>13.382</c:v>
                </c:pt>
                <c:pt idx="9">
                  <c:v>14</c:v>
                </c:pt>
                <c:pt idx="10">
                  <c:v>15</c:v>
                </c:pt>
                <c:pt idx="11">
                  <c:v>16</c:v>
                </c:pt>
                <c:pt idx="12">
                  <c:v>20</c:v>
                </c:pt>
                <c:pt idx="13">
                  <c:v>22</c:v>
                </c:pt>
                <c:pt idx="14">
                  <c:v>27</c:v>
                </c:pt>
              </c:numCache>
            </c:numRef>
          </c:xVal>
          <c:yVal>
            <c:numRef>
              <c:f>'[2]Khanar-par khal (Data)'!$J$291:$J$305</c:f>
              <c:numCache>
                <c:formatCode>General</c:formatCode>
                <c:ptCount val="15"/>
                <c:pt idx="0">
                  <c:v>0.437</c:v>
                </c:pt>
                <c:pt idx="1">
                  <c:v>1.038</c:v>
                </c:pt>
                <c:pt idx="2">
                  <c:v>2.0979999999999999</c:v>
                </c:pt>
                <c:pt idx="3">
                  <c:v>2.093</c:v>
                </c:pt>
                <c:pt idx="4">
                  <c:v>1.0880000000000001</c:v>
                </c:pt>
                <c:pt idx="5">
                  <c:v>-1</c:v>
                </c:pt>
                <c:pt idx="6">
                  <c:v>-1</c:v>
                </c:pt>
                <c:pt idx="7">
                  <c:v>-1</c:v>
                </c:pt>
                <c:pt idx="8">
                  <c:v>0.5</c:v>
                </c:pt>
                <c:pt idx="9">
                  <c:v>0.63800000000000001</c:v>
                </c:pt>
                <c:pt idx="10">
                  <c:v>1.5429999999999999</c:v>
                </c:pt>
                <c:pt idx="11">
                  <c:v>2.8780000000000001</c:v>
                </c:pt>
                <c:pt idx="12">
                  <c:v>2.8730000000000002</c:v>
                </c:pt>
                <c:pt idx="13">
                  <c:v>1.238</c:v>
                </c:pt>
                <c:pt idx="14">
                  <c:v>1.2330000000000001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10629376"/>
        <c:axId val="210630912"/>
      </c:scatterChart>
      <c:valAx>
        <c:axId val="210629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30912"/>
        <c:crosses val="autoZero"/>
        <c:crossBetween val="midCat"/>
      </c:valAx>
      <c:valAx>
        <c:axId val="210630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29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khal'!$B$63:$B$76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21</c:v>
                </c:pt>
                <c:pt idx="12">
                  <c:v>24</c:v>
                </c:pt>
                <c:pt idx="13">
                  <c:v>26</c:v>
                </c:pt>
              </c:numCache>
            </c:numRef>
          </c:xVal>
          <c:yVal>
            <c:numRef>
              <c:f>'[1]Gabir Beel khal'!$C$63:$C$76</c:f>
              <c:numCache>
                <c:formatCode>General</c:formatCode>
                <c:ptCount val="14"/>
                <c:pt idx="0">
                  <c:v>1.369</c:v>
                </c:pt>
                <c:pt idx="1">
                  <c:v>1.357</c:v>
                </c:pt>
                <c:pt idx="2">
                  <c:v>1.351</c:v>
                </c:pt>
                <c:pt idx="3">
                  <c:v>0.70199999999999996</c:v>
                </c:pt>
                <c:pt idx="4">
                  <c:v>9.8000000000000004E-2</c:v>
                </c:pt>
                <c:pt idx="5">
                  <c:v>-0.28000000000000003</c:v>
                </c:pt>
                <c:pt idx="6">
                  <c:v>-0.39200000000000002</c:v>
                </c:pt>
                <c:pt idx="7">
                  <c:v>-0.28399999999999997</c:v>
                </c:pt>
                <c:pt idx="8">
                  <c:v>7.5999999999999998E-2</c:v>
                </c:pt>
                <c:pt idx="9">
                  <c:v>0.878</c:v>
                </c:pt>
                <c:pt idx="10">
                  <c:v>2.331</c:v>
                </c:pt>
                <c:pt idx="11">
                  <c:v>2.3260000000000001</c:v>
                </c:pt>
                <c:pt idx="12">
                  <c:v>0.70099999999999996</c:v>
                </c:pt>
                <c:pt idx="13">
                  <c:v>0.59899999999999998</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'[1]Gabir Beel khal'!$I$63:$I$76</c:f>
              <c:numCache>
                <c:formatCode>General</c:formatCode>
                <c:ptCount val="14"/>
                <c:pt idx="6">
                  <c:v>0</c:v>
                </c:pt>
                <c:pt idx="7">
                  <c:v>5</c:v>
                </c:pt>
                <c:pt idx="8">
                  <c:v>8.9749999999999996</c:v>
                </c:pt>
                <c:pt idx="9">
                  <c:v>12.5</c:v>
                </c:pt>
                <c:pt idx="10">
                  <c:v>14.5</c:v>
                </c:pt>
                <c:pt idx="11">
                  <c:v>16.5</c:v>
                </c:pt>
                <c:pt idx="12">
                  <c:v>21.225000000000001</c:v>
                </c:pt>
                <c:pt idx="13">
                  <c:v>24</c:v>
                </c:pt>
              </c:numCache>
            </c:numRef>
          </c:xVal>
          <c:yVal>
            <c:numRef>
              <c:f>'[1]Gabir Beel khal'!$J$63:$J$76</c:f>
              <c:numCache>
                <c:formatCode>General</c:formatCode>
                <c:ptCount val="14"/>
                <c:pt idx="6">
                  <c:v>1.369</c:v>
                </c:pt>
                <c:pt idx="7">
                  <c:v>1.357</c:v>
                </c:pt>
                <c:pt idx="8">
                  <c:v>1.35</c:v>
                </c:pt>
                <c:pt idx="9">
                  <c:v>-1</c:v>
                </c:pt>
                <c:pt idx="10">
                  <c:v>-1</c:v>
                </c:pt>
                <c:pt idx="11">
                  <c:v>-1</c:v>
                </c:pt>
                <c:pt idx="12">
                  <c:v>2.15</c:v>
                </c:pt>
                <c:pt idx="13">
                  <c:v>0.70099999999999996</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07175680"/>
        <c:axId val="207177216"/>
      </c:scatterChart>
      <c:valAx>
        <c:axId val="2071756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77216"/>
        <c:crosses val="autoZero"/>
        <c:crossBetween val="midCat"/>
      </c:valAx>
      <c:valAx>
        <c:axId val="207177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1756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(Data)'!$B$307:$B$321</c:f>
              <c:numCache>
                <c:formatCode>General</c:formatCode>
                <c:ptCount val="15"/>
                <c:pt idx="0">
                  <c:v>0</c:v>
                </c:pt>
                <c:pt idx="1">
                  <c:v>2</c:v>
                </c:pt>
                <c:pt idx="2">
                  <c:v>3</c:v>
                </c:pt>
                <c:pt idx="3">
                  <c:v>4</c:v>
                </c:pt>
                <c:pt idx="4">
                  <c:v>5</c:v>
                </c:pt>
                <c:pt idx="5">
                  <c:v>6</c:v>
                </c:pt>
                <c:pt idx="6">
                  <c:v>8</c:v>
                </c:pt>
                <c:pt idx="7">
                  <c:v>10</c:v>
                </c:pt>
                <c:pt idx="8">
                  <c:v>12</c:v>
                </c:pt>
                <c:pt idx="9">
                  <c:v>14</c:v>
                </c:pt>
                <c:pt idx="10">
                  <c:v>15</c:v>
                </c:pt>
                <c:pt idx="11">
                  <c:v>16</c:v>
                </c:pt>
                <c:pt idx="12">
                  <c:v>20</c:v>
                </c:pt>
                <c:pt idx="13">
                  <c:v>25</c:v>
                </c:pt>
                <c:pt idx="14">
                  <c:v>30</c:v>
                </c:pt>
              </c:numCache>
            </c:numRef>
          </c:xVal>
          <c:yVal>
            <c:numRef>
              <c:f>'[2]Khanar-par khal (Data)'!$C$307:$C$321</c:f>
              <c:numCache>
                <c:formatCode>General</c:formatCode>
                <c:ptCount val="15"/>
                <c:pt idx="0">
                  <c:v>0.96299999999999997</c:v>
                </c:pt>
                <c:pt idx="1">
                  <c:v>1.675</c:v>
                </c:pt>
                <c:pt idx="2">
                  <c:v>2.66</c:v>
                </c:pt>
                <c:pt idx="3">
                  <c:v>2.649</c:v>
                </c:pt>
                <c:pt idx="4">
                  <c:v>1.4590000000000001</c:v>
                </c:pt>
                <c:pt idx="5">
                  <c:v>0.66800000000000004</c:v>
                </c:pt>
                <c:pt idx="6">
                  <c:v>0.123</c:v>
                </c:pt>
                <c:pt idx="7">
                  <c:v>0.02</c:v>
                </c:pt>
                <c:pt idx="8">
                  <c:v>0.122</c:v>
                </c:pt>
                <c:pt idx="9">
                  <c:v>0.65</c:v>
                </c:pt>
                <c:pt idx="10">
                  <c:v>1.462</c:v>
                </c:pt>
                <c:pt idx="11">
                  <c:v>2.7610000000000001</c:v>
                </c:pt>
                <c:pt idx="12">
                  <c:v>2.75</c:v>
                </c:pt>
                <c:pt idx="13">
                  <c:v>2.581</c:v>
                </c:pt>
                <c:pt idx="14">
                  <c:v>2.5649999999999999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'[2]Khanar-par khal (Data)'!$I$308:$I$321</c:f>
              <c:numCache>
                <c:formatCode>General</c:formatCode>
                <c:ptCount val="14"/>
                <c:pt idx="4">
                  <c:v>0</c:v>
                </c:pt>
                <c:pt idx="5">
                  <c:v>2</c:v>
                </c:pt>
                <c:pt idx="6">
                  <c:v>3</c:v>
                </c:pt>
                <c:pt idx="7">
                  <c:v>4</c:v>
                </c:pt>
                <c:pt idx="8">
                  <c:v>5</c:v>
                </c:pt>
                <c:pt idx="9">
                  <c:v>6</c:v>
                </c:pt>
                <c:pt idx="10">
                  <c:v>8.5020000000000007</c:v>
                </c:pt>
                <c:pt idx="11">
                  <c:v>10.002000000000001</c:v>
                </c:pt>
                <c:pt idx="12">
                  <c:v>11.502000000000001</c:v>
                </c:pt>
                <c:pt idx="13">
                  <c:v>13.902000000000001</c:v>
                </c:pt>
              </c:numCache>
            </c:numRef>
          </c:xVal>
          <c:yVal>
            <c:numRef>
              <c:f>'[2]Khanar-par khal (Data)'!$J$308:$J$321</c:f>
              <c:numCache>
                <c:formatCode>General</c:formatCode>
                <c:ptCount val="14"/>
                <c:pt idx="4">
                  <c:v>0.96299999999999997</c:v>
                </c:pt>
                <c:pt idx="5">
                  <c:v>1.675</c:v>
                </c:pt>
                <c:pt idx="6">
                  <c:v>2.66</c:v>
                </c:pt>
                <c:pt idx="7">
                  <c:v>2.649</c:v>
                </c:pt>
                <c:pt idx="8">
                  <c:v>1.4590000000000001</c:v>
                </c:pt>
                <c:pt idx="9">
                  <c:v>0.66800000000000004</c:v>
                </c:pt>
                <c:pt idx="10">
                  <c:v>-1</c:v>
                </c:pt>
                <c:pt idx="11">
                  <c:v>-1</c:v>
                </c:pt>
                <c:pt idx="12">
                  <c:v>-1</c:v>
                </c:pt>
                <c:pt idx="13">
                  <c:v>0.6</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10672640"/>
        <c:axId val="210686720"/>
      </c:scatterChart>
      <c:valAx>
        <c:axId val="210672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86720"/>
        <c:crosses val="autoZero"/>
        <c:crossBetween val="midCat"/>
      </c:valAx>
      <c:valAx>
        <c:axId val="210686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0672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(Data)'!$B$324:$B$337</c:f>
              <c:numCache>
                <c:formatCode>General</c:formatCode>
                <c:ptCount val="14"/>
                <c:pt idx="0">
                  <c:v>0</c:v>
                </c:pt>
                <c:pt idx="1">
                  <c:v>5</c:v>
                </c:pt>
                <c:pt idx="2">
                  <c:v>10</c:v>
                </c:pt>
                <c:pt idx="3">
                  <c:v>11</c:v>
                </c:pt>
                <c:pt idx="4">
                  <c:v>13</c:v>
                </c:pt>
                <c:pt idx="5">
                  <c:v>15</c:v>
                </c:pt>
                <c:pt idx="6">
                  <c:v>17</c:v>
                </c:pt>
                <c:pt idx="7">
                  <c:v>19</c:v>
                </c:pt>
                <c:pt idx="8">
                  <c:v>21</c:v>
                </c:pt>
                <c:pt idx="9">
                  <c:v>23</c:v>
                </c:pt>
                <c:pt idx="10">
                  <c:v>24</c:v>
                </c:pt>
                <c:pt idx="11">
                  <c:v>28</c:v>
                </c:pt>
                <c:pt idx="12">
                  <c:v>30</c:v>
                </c:pt>
              </c:numCache>
            </c:numRef>
          </c:xVal>
          <c:yVal>
            <c:numRef>
              <c:f>'[2]Khanar-par khal (Data)'!$C$324:$C$337</c:f>
              <c:numCache>
                <c:formatCode>General</c:formatCode>
                <c:ptCount val="14"/>
                <c:pt idx="0">
                  <c:v>1.2390000000000001</c:v>
                </c:pt>
                <c:pt idx="1">
                  <c:v>1.2330000000000001</c:v>
                </c:pt>
                <c:pt idx="2">
                  <c:v>1.2270000000000001</c:v>
                </c:pt>
                <c:pt idx="3">
                  <c:v>0.82199999999999995</c:v>
                </c:pt>
                <c:pt idx="4">
                  <c:v>0.53800000000000003</c:v>
                </c:pt>
                <c:pt idx="5">
                  <c:v>0.35099999999999998</c:v>
                </c:pt>
                <c:pt idx="6">
                  <c:v>0.249</c:v>
                </c:pt>
                <c:pt idx="7">
                  <c:v>0.35</c:v>
                </c:pt>
                <c:pt idx="8">
                  <c:v>0.77600000000000002</c:v>
                </c:pt>
                <c:pt idx="9">
                  <c:v>1.6080000000000001</c:v>
                </c:pt>
                <c:pt idx="10">
                  <c:v>2.7930000000000001</c:v>
                </c:pt>
                <c:pt idx="11">
                  <c:v>2.7879999999999998</c:v>
                </c:pt>
                <c:pt idx="12">
                  <c:v>2.7370000000000001</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'[2]Khanar-par khal (Data)'!$I$324:$I$337</c:f>
              <c:numCache>
                <c:formatCode>General</c:formatCode>
                <c:ptCount val="14"/>
                <c:pt idx="3">
                  <c:v>0</c:v>
                </c:pt>
                <c:pt idx="4">
                  <c:v>5</c:v>
                </c:pt>
                <c:pt idx="5">
                  <c:v>10</c:v>
                </c:pt>
                <c:pt idx="6">
                  <c:v>11</c:v>
                </c:pt>
                <c:pt idx="7">
                  <c:v>13</c:v>
                </c:pt>
                <c:pt idx="8">
                  <c:v>15.307</c:v>
                </c:pt>
                <c:pt idx="9">
                  <c:v>16.807000000000002</c:v>
                </c:pt>
                <c:pt idx="10">
                  <c:v>18.307000000000002</c:v>
                </c:pt>
                <c:pt idx="11">
                  <c:v>21.007000000000001</c:v>
                </c:pt>
                <c:pt idx="12">
                  <c:v>23</c:v>
                </c:pt>
                <c:pt idx="13">
                  <c:v>24</c:v>
                </c:pt>
              </c:numCache>
            </c:numRef>
          </c:xVal>
          <c:yVal>
            <c:numRef>
              <c:f>'[2]Khanar-par khal (Data)'!$J$324:$J$337</c:f>
              <c:numCache>
                <c:formatCode>General</c:formatCode>
                <c:ptCount val="14"/>
                <c:pt idx="3">
                  <c:v>1.2390000000000001</c:v>
                </c:pt>
                <c:pt idx="4">
                  <c:v>1.2330000000000001</c:v>
                </c:pt>
                <c:pt idx="5">
                  <c:v>1.2270000000000001</c:v>
                </c:pt>
                <c:pt idx="6">
                  <c:v>0.82199999999999995</c:v>
                </c:pt>
                <c:pt idx="7">
                  <c:v>0.53800000000000003</c:v>
                </c:pt>
                <c:pt idx="8">
                  <c:v>-1</c:v>
                </c:pt>
                <c:pt idx="9">
                  <c:v>-1</c:v>
                </c:pt>
                <c:pt idx="10">
                  <c:v>-1</c:v>
                </c:pt>
                <c:pt idx="11">
                  <c:v>0.8</c:v>
                </c:pt>
                <c:pt idx="12">
                  <c:v>1.6080000000000001</c:v>
                </c:pt>
                <c:pt idx="13">
                  <c:v>2.7930000000000001</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15877120"/>
        <c:axId val="215878656"/>
      </c:scatterChart>
      <c:valAx>
        <c:axId val="215877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878656"/>
        <c:crosses val="autoZero"/>
        <c:crossBetween val="midCat"/>
      </c:valAx>
      <c:valAx>
        <c:axId val="2158786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877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(Data)'!$B$339:$B$353</c:f>
              <c:numCache>
                <c:formatCode>General</c:formatCode>
                <c:ptCount val="15"/>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(Data)'!$C$339:$C$353</c:f>
              <c:numCache>
                <c:formatCode>General</c:formatCode>
                <c:ptCount val="15"/>
                <c:pt idx="0">
                  <c:v>1.4610000000000001</c:v>
                </c:pt>
                <c:pt idx="1">
                  <c:v>1.4530000000000001</c:v>
                </c:pt>
                <c:pt idx="2">
                  <c:v>1.4410000000000001</c:v>
                </c:pt>
                <c:pt idx="3">
                  <c:v>0.96199999999999997</c:v>
                </c:pt>
                <c:pt idx="4">
                  <c:v>0.63900000000000001</c:v>
                </c:pt>
                <c:pt idx="5">
                  <c:v>0.36699999999999999</c:v>
                </c:pt>
                <c:pt idx="6">
                  <c:v>0.26600000000000001</c:v>
                </c:pt>
                <c:pt idx="7">
                  <c:v>0.36899999999999999</c:v>
                </c:pt>
                <c:pt idx="8">
                  <c:v>0.77200000000000002</c:v>
                </c:pt>
                <c:pt idx="9">
                  <c:v>1.77</c:v>
                </c:pt>
                <c:pt idx="10">
                  <c:v>2.9889999999999999</c:v>
                </c:pt>
                <c:pt idx="11">
                  <c:v>2.9820000000000002</c:v>
                </c:pt>
                <c:pt idx="12">
                  <c:v>1.3720000000000001</c:v>
                </c:pt>
                <c:pt idx="13">
                  <c:v>1.367</c:v>
                </c:pt>
                <c:pt idx="14">
                  <c:v>1.3560000000000001</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'[2]Khanar-par khal (Data)'!$I$340:$I$353</c:f>
              <c:numCache>
                <c:formatCode>General</c:formatCode>
                <c:ptCount val="14"/>
                <c:pt idx="3">
                  <c:v>0</c:v>
                </c:pt>
                <c:pt idx="4">
                  <c:v>5</c:v>
                </c:pt>
                <c:pt idx="5">
                  <c:v>10</c:v>
                </c:pt>
                <c:pt idx="6">
                  <c:v>11</c:v>
                </c:pt>
                <c:pt idx="7">
                  <c:v>13.943</c:v>
                </c:pt>
                <c:pt idx="8">
                  <c:v>15.443</c:v>
                </c:pt>
                <c:pt idx="9">
                  <c:v>16.942999999999998</c:v>
                </c:pt>
                <c:pt idx="10">
                  <c:v>19.492999999999999</c:v>
                </c:pt>
                <c:pt idx="11">
                  <c:v>20</c:v>
                </c:pt>
                <c:pt idx="12">
                  <c:v>21</c:v>
                </c:pt>
                <c:pt idx="13">
                  <c:v>22</c:v>
                </c:pt>
              </c:numCache>
            </c:numRef>
          </c:xVal>
          <c:yVal>
            <c:numRef>
              <c:f>'[2]Khanar-par khal (Data)'!$J$340:$J$353</c:f>
              <c:numCache>
                <c:formatCode>General</c:formatCode>
                <c:ptCount val="14"/>
                <c:pt idx="3">
                  <c:v>1.4610000000000001</c:v>
                </c:pt>
                <c:pt idx="4">
                  <c:v>1.4530000000000001</c:v>
                </c:pt>
                <c:pt idx="5">
                  <c:v>1.4410000000000001</c:v>
                </c:pt>
                <c:pt idx="6">
                  <c:v>0.96199999999999997</c:v>
                </c:pt>
                <c:pt idx="7">
                  <c:v>-1</c:v>
                </c:pt>
                <c:pt idx="8">
                  <c:v>-1</c:v>
                </c:pt>
                <c:pt idx="9">
                  <c:v>-1</c:v>
                </c:pt>
                <c:pt idx="10">
                  <c:v>0.7</c:v>
                </c:pt>
                <c:pt idx="11">
                  <c:v>0.77200000000000002</c:v>
                </c:pt>
                <c:pt idx="12">
                  <c:v>1.77</c:v>
                </c:pt>
                <c:pt idx="13">
                  <c:v>2.9889999999999999</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15928832"/>
        <c:axId val="215930368"/>
      </c:scatterChart>
      <c:valAx>
        <c:axId val="2159288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30368"/>
        <c:crosses val="autoZero"/>
        <c:crossBetween val="midCat"/>
      </c:valAx>
      <c:valAx>
        <c:axId val="2159303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2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(Data)'!$B$356:$B$369</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24</c:v>
                </c:pt>
                <c:pt idx="12">
                  <c:v>26</c:v>
                </c:pt>
                <c:pt idx="13">
                  <c:v>28</c:v>
                </c:pt>
              </c:numCache>
            </c:numRef>
          </c:xVal>
          <c:yVal>
            <c:numRef>
              <c:f>'[2]Khanar-par khal (Data)'!$C$356:$C$369</c:f>
              <c:numCache>
                <c:formatCode>General</c:formatCode>
                <c:ptCount val="14"/>
                <c:pt idx="0">
                  <c:v>1.272</c:v>
                </c:pt>
                <c:pt idx="1">
                  <c:v>1.2629999999999999</c:v>
                </c:pt>
                <c:pt idx="2">
                  <c:v>1.258</c:v>
                </c:pt>
                <c:pt idx="3">
                  <c:v>0.91400000000000003</c:v>
                </c:pt>
                <c:pt idx="4">
                  <c:v>0.72199999999999998</c:v>
                </c:pt>
                <c:pt idx="5">
                  <c:v>0.624</c:v>
                </c:pt>
                <c:pt idx="6">
                  <c:v>0.52</c:v>
                </c:pt>
                <c:pt idx="7">
                  <c:v>0.622</c:v>
                </c:pt>
                <c:pt idx="8">
                  <c:v>1.0029999999999999</c:v>
                </c:pt>
                <c:pt idx="9">
                  <c:v>1.8089999999999999</c:v>
                </c:pt>
                <c:pt idx="10">
                  <c:v>2.8780000000000001</c:v>
                </c:pt>
                <c:pt idx="11">
                  <c:v>2.8839999999999999</c:v>
                </c:pt>
                <c:pt idx="12">
                  <c:v>1.589</c:v>
                </c:pt>
                <c:pt idx="13">
                  <c:v>0.90800000000000003</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'[2]Khanar-par khal (Data)'!$I$356:$I$369</c:f>
              <c:numCache>
                <c:formatCode>General</c:formatCode>
                <c:ptCount val="14"/>
                <c:pt idx="5">
                  <c:v>0</c:v>
                </c:pt>
                <c:pt idx="6">
                  <c:v>5</c:v>
                </c:pt>
                <c:pt idx="7">
                  <c:v>8.5</c:v>
                </c:pt>
                <c:pt idx="8">
                  <c:v>11.887</c:v>
                </c:pt>
                <c:pt idx="9">
                  <c:v>13.387</c:v>
                </c:pt>
                <c:pt idx="10">
                  <c:v>14.887</c:v>
                </c:pt>
                <c:pt idx="11">
                  <c:v>17.737000000000002</c:v>
                </c:pt>
                <c:pt idx="12">
                  <c:v>18</c:v>
                </c:pt>
                <c:pt idx="13">
                  <c:v>19</c:v>
                </c:pt>
              </c:numCache>
            </c:numRef>
          </c:xVal>
          <c:yVal>
            <c:numRef>
              <c:f>'[2]Khanar-par khal (Data)'!$J$356:$J$369</c:f>
              <c:numCache>
                <c:formatCode>General</c:formatCode>
                <c:ptCount val="14"/>
                <c:pt idx="5">
                  <c:v>1.272</c:v>
                </c:pt>
                <c:pt idx="6">
                  <c:v>1.2629999999999999</c:v>
                </c:pt>
                <c:pt idx="7">
                  <c:v>1.258</c:v>
                </c:pt>
                <c:pt idx="8">
                  <c:v>-1</c:v>
                </c:pt>
                <c:pt idx="9">
                  <c:v>-1</c:v>
                </c:pt>
                <c:pt idx="10">
                  <c:v>-1</c:v>
                </c:pt>
                <c:pt idx="11">
                  <c:v>0.9</c:v>
                </c:pt>
                <c:pt idx="12">
                  <c:v>1.0029999999999999</c:v>
                </c:pt>
                <c:pt idx="13">
                  <c:v>1.8089999999999999</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15992576"/>
        <c:axId val="216092672"/>
      </c:scatterChart>
      <c:valAx>
        <c:axId val="215992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092672"/>
        <c:crosses val="autoZero"/>
        <c:crossBetween val="midCat"/>
      </c:valAx>
      <c:valAx>
        <c:axId val="21609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5992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(Data)'!$B$372:$B$387</c:f>
              <c:numCache>
                <c:formatCode>General</c:formatCode>
                <c:ptCount val="16"/>
                <c:pt idx="0">
                  <c:v>0</c:v>
                </c:pt>
                <c:pt idx="1">
                  <c:v>5</c:v>
                </c:pt>
                <c:pt idx="2">
                  <c:v>10</c:v>
                </c:pt>
                <c:pt idx="3">
                  <c:v>11</c:v>
                </c:pt>
                <c:pt idx="4">
                  <c:v>12</c:v>
                </c:pt>
                <c:pt idx="5">
                  <c:v>14</c:v>
                </c:pt>
                <c:pt idx="6">
                  <c:v>16</c:v>
                </c:pt>
                <c:pt idx="7">
                  <c:v>18</c:v>
                </c:pt>
                <c:pt idx="8">
                  <c:v>20</c:v>
                </c:pt>
                <c:pt idx="9">
                  <c:v>21</c:v>
                </c:pt>
                <c:pt idx="10">
                  <c:v>22</c:v>
                </c:pt>
                <c:pt idx="11">
                  <c:v>26</c:v>
                </c:pt>
                <c:pt idx="12">
                  <c:v>28</c:v>
                </c:pt>
                <c:pt idx="13">
                  <c:v>33</c:v>
                </c:pt>
                <c:pt idx="14">
                  <c:v>38</c:v>
                </c:pt>
              </c:numCache>
            </c:numRef>
          </c:xVal>
          <c:yVal>
            <c:numRef>
              <c:f>'[2]Khanar-par khal (Data)'!$C$372:$C$387</c:f>
              <c:numCache>
                <c:formatCode>General</c:formatCode>
                <c:ptCount val="16"/>
                <c:pt idx="0">
                  <c:v>1.27</c:v>
                </c:pt>
                <c:pt idx="1">
                  <c:v>1.2649999999999999</c:v>
                </c:pt>
                <c:pt idx="2">
                  <c:v>1.256</c:v>
                </c:pt>
                <c:pt idx="3">
                  <c:v>0.89800000000000002</c:v>
                </c:pt>
                <c:pt idx="4">
                  <c:v>0.61199999999999999</c:v>
                </c:pt>
                <c:pt idx="5">
                  <c:v>0.49</c:v>
                </c:pt>
                <c:pt idx="6">
                  <c:v>0.38700000000000001</c:v>
                </c:pt>
                <c:pt idx="7">
                  <c:v>0.48799999999999999</c:v>
                </c:pt>
                <c:pt idx="8">
                  <c:v>0.90500000000000003</c:v>
                </c:pt>
                <c:pt idx="9">
                  <c:v>1.702</c:v>
                </c:pt>
                <c:pt idx="10">
                  <c:v>2.9079999999999999</c:v>
                </c:pt>
                <c:pt idx="11">
                  <c:v>2.8969999999999998</c:v>
                </c:pt>
                <c:pt idx="12">
                  <c:v>1.5049999999999999</c:v>
                </c:pt>
                <c:pt idx="13">
                  <c:v>1.4990000000000001</c:v>
                </c:pt>
                <c:pt idx="14">
                  <c:v>1.4850000000000001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'[2]Khanar-par khal (Data)'!$I$372:$I$387</c:f>
              <c:numCache>
                <c:formatCode>General</c:formatCode>
                <c:ptCount val="16"/>
                <c:pt idx="4">
                  <c:v>0</c:v>
                </c:pt>
                <c:pt idx="5">
                  <c:v>5</c:v>
                </c:pt>
                <c:pt idx="6">
                  <c:v>10</c:v>
                </c:pt>
                <c:pt idx="7">
                  <c:v>11</c:v>
                </c:pt>
                <c:pt idx="8">
                  <c:v>13.847000000000001</c:v>
                </c:pt>
                <c:pt idx="9">
                  <c:v>15.347000000000001</c:v>
                </c:pt>
                <c:pt idx="10">
                  <c:v>16.847000000000001</c:v>
                </c:pt>
                <c:pt idx="11">
                  <c:v>19.547000000000001</c:v>
                </c:pt>
                <c:pt idx="12">
                  <c:v>20</c:v>
                </c:pt>
                <c:pt idx="13">
                  <c:v>21</c:v>
                </c:pt>
                <c:pt idx="14">
                  <c:v>22</c:v>
                </c:pt>
                <c:pt idx="15">
                  <c:v>26</c:v>
                </c:pt>
              </c:numCache>
            </c:numRef>
          </c:xVal>
          <c:yVal>
            <c:numRef>
              <c:f>'[2]Khanar-par khal (Data)'!$J$372:$J$387</c:f>
              <c:numCache>
                <c:formatCode>General</c:formatCode>
                <c:ptCount val="16"/>
                <c:pt idx="4">
                  <c:v>1.27</c:v>
                </c:pt>
                <c:pt idx="5">
                  <c:v>1.2649999999999999</c:v>
                </c:pt>
                <c:pt idx="6">
                  <c:v>1.256</c:v>
                </c:pt>
                <c:pt idx="7">
                  <c:v>0.89800000000000002</c:v>
                </c:pt>
                <c:pt idx="8">
                  <c:v>-1</c:v>
                </c:pt>
                <c:pt idx="9">
                  <c:v>-1</c:v>
                </c:pt>
                <c:pt idx="10">
                  <c:v>-1</c:v>
                </c:pt>
                <c:pt idx="11">
                  <c:v>0.8</c:v>
                </c:pt>
                <c:pt idx="12">
                  <c:v>0.90500000000000003</c:v>
                </c:pt>
                <c:pt idx="13">
                  <c:v>1.702</c:v>
                </c:pt>
                <c:pt idx="14">
                  <c:v>2.9079999999999999</c:v>
                </c:pt>
                <c:pt idx="15">
                  <c:v>2.8969999999999998</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16114304"/>
        <c:axId val="216115840"/>
      </c:scatterChart>
      <c:valAx>
        <c:axId val="216114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15840"/>
        <c:crosses val="autoZero"/>
        <c:crossBetween val="midCat"/>
      </c:valAx>
      <c:valAx>
        <c:axId val="2161158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14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(Data)'!$B$390:$B$401</c:f>
              <c:numCache>
                <c:formatCode>General</c:formatCode>
                <c:ptCount val="12"/>
                <c:pt idx="0">
                  <c:v>0</c:v>
                </c:pt>
                <c:pt idx="1">
                  <c:v>5</c:v>
                </c:pt>
                <c:pt idx="2">
                  <c:v>10</c:v>
                </c:pt>
                <c:pt idx="3">
                  <c:v>11</c:v>
                </c:pt>
                <c:pt idx="4">
                  <c:v>12</c:v>
                </c:pt>
                <c:pt idx="5">
                  <c:v>13</c:v>
                </c:pt>
                <c:pt idx="6">
                  <c:v>15</c:v>
                </c:pt>
                <c:pt idx="7">
                  <c:v>17</c:v>
                </c:pt>
                <c:pt idx="8">
                  <c:v>18</c:v>
                </c:pt>
                <c:pt idx="9">
                  <c:v>19</c:v>
                </c:pt>
                <c:pt idx="10">
                  <c:v>20</c:v>
                </c:pt>
                <c:pt idx="11">
                  <c:v>25</c:v>
                </c:pt>
              </c:numCache>
            </c:numRef>
          </c:xVal>
          <c:yVal>
            <c:numRef>
              <c:f>'[2]Khanar-par khal (Data)'!$C$390:$C$401</c:f>
              <c:numCache>
                <c:formatCode>General</c:formatCode>
                <c:ptCount val="12"/>
                <c:pt idx="0">
                  <c:v>1.361</c:v>
                </c:pt>
                <c:pt idx="1">
                  <c:v>1.3560000000000001</c:v>
                </c:pt>
                <c:pt idx="2">
                  <c:v>1.3480000000000001</c:v>
                </c:pt>
                <c:pt idx="3">
                  <c:v>1.012</c:v>
                </c:pt>
                <c:pt idx="4">
                  <c:v>0.78800000000000003</c:v>
                </c:pt>
                <c:pt idx="5">
                  <c:v>0.60399999999999998</c:v>
                </c:pt>
                <c:pt idx="6">
                  <c:v>0.501</c:v>
                </c:pt>
                <c:pt idx="7">
                  <c:v>0.60199999999999998</c:v>
                </c:pt>
                <c:pt idx="8">
                  <c:v>1.008</c:v>
                </c:pt>
                <c:pt idx="9">
                  <c:v>1.9059999999999999</c:v>
                </c:pt>
                <c:pt idx="10">
                  <c:v>3.1779999999999999</c:v>
                </c:pt>
                <c:pt idx="11">
                  <c:v>3.1709999999999998</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'[2]Khanar-par khal (Data)'!$I$390:$I$401</c:f>
              <c:numCache>
                <c:formatCode>General</c:formatCode>
                <c:ptCount val="12"/>
                <c:pt idx="8">
                  <c:v>0</c:v>
                </c:pt>
                <c:pt idx="9">
                  <c:v>5</c:v>
                </c:pt>
                <c:pt idx="10">
                  <c:v>8.25</c:v>
                </c:pt>
                <c:pt idx="11">
                  <c:v>11.772</c:v>
                </c:pt>
              </c:numCache>
            </c:numRef>
          </c:xVal>
          <c:yVal>
            <c:numRef>
              <c:f>'[2]Khanar-par khal (Data)'!$J$390:$J$401</c:f>
              <c:numCache>
                <c:formatCode>General</c:formatCode>
                <c:ptCount val="12"/>
                <c:pt idx="8">
                  <c:v>1.361</c:v>
                </c:pt>
                <c:pt idx="9">
                  <c:v>1.3560000000000001</c:v>
                </c:pt>
                <c:pt idx="10">
                  <c:v>1.3480000000000001</c:v>
                </c:pt>
                <c:pt idx="11">
                  <c:v>-1</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16137088"/>
        <c:axId val="216208512"/>
      </c:scatterChart>
      <c:valAx>
        <c:axId val="216137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08512"/>
        <c:crosses val="autoZero"/>
        <c:crossBetween val="midCat"/>
      </c:valAx>
      <c:valAx>
        <c:axId val="2162085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13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'[2]Khanar-par khal (Data)'!$B$405:$B$419</c:f>
              <c:numCache>
                <c:formatCode>General</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numCache>
            </c:numRef>
          </c:xVal>
          <c:yVal>
            <c:numRef>
              <c:f>'[2]Khanar-par khal (Data)'!$C$405:$C$419</c:f>
              <c:numCache>
                <c:formatCode>General</c:formatCode>
                <c:ptCount val="15"/>
                <c:pt idx="0">
                  <c:v>1.1910000000000001</c:v>
                </c:pt>
                <c:pt idx="1">
                  <c:v>1.1859999999999999</c:v>
                </c:pt>
                <c:pt idx="2">
                  <c:v>1.181</c:v>
                </c:pt>
                <c:pt idx="3">
                  <c:v>0.68700000000000006</c:v>
                </c:pt>
                <c:pt idx="4">
                  <c:v>0.27100000000000002</c:v>
                </c:pt>
                <c:pt idx="5">
                  <c:v>8.4000000000000005E-2</c:v>
                </c:pt>
                <c:pt idx="6">
                  <c:v>-2.1999999999999999E-2</c:v>
                </c:pt>
                <c:pt idx="7">
                  <c:v>-0.124</c:v>
                </c:pt>
                <c:pt idx="8">
                  <c:v>-2.1000000000000001E-2</c:v>
                </c:pt>
                <c:pt idx="9">
                  <c:v>0.38200000000000001</c:v>
                </c:pt>
                <c:pt idx="10">
                  <c:v>0.98099999999999998</c:v>
                </c:pt>
                <c:pt idx="11">
                  <c:v>1.8859999999999999</c:v>
                </c:pt>
                <c:pt idx="12">
                  <c:v>3.0710000000000002</c:v>
                </c:pt>
                <c:pt idx="13">
                  <c:v>3.0659999999999998</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'[2]Khanar-par khal (Data)'!$I$405:$I$419</c:f>
              <c:numCache>
                <c:formatCode>General</c:formatCode>
                <c:ptCount val="15"/>
                <c:pt idx="9">
                  <c:v>0</c:v>
                </c:pt>
                <c:pt idx="10">
                  <c:v>5</c:v>
                </c:pt>
                <c:pt idx="11">
                  <c:v>10</c:v>
                </c:pt>
                <c:pt idx="12">
                  <c:v>11</c:v>
                </c:pt>
                <c:pt idx="13">
                  <c:v>13</c:v>
                </c:pt>
                <c:pt idx="14">
                  <c:v>15</c:v>
                </c:pt>
              </c:numCache>
            </c:numRef>
          </c:xVal>
          <c:yVal>
            <c:numRef>
              <c:f>'[2]Khanar-par khal (Data)'!$J$405:$J$419</c:f>
              <c:numCache>
                <c:formatCode>General</c:formatCode>
                <c:ptCount val="15"/>
                <c:pt idx="9">
                  <c:v>1.1910000000000001</c:v>
                </c:pt>
                <c:pt idx="10">
                  <c:v>1.1859999999999999</c:v>
                </c:pt>
                <c:pt idx="11">
                  <c:v>1.181</c:v>
                </c:pt>
                <c:pt idx="12">
                  <c:v>0.68700000000000006</c:v>
                </c:pt>
                <c:pt idx="13">
                  <c:v>0.27100000000000002</c:v>
                </c:pt>
                <c:pt idx="14">
                  <c:v>8.4000000000000005E-2</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16250240"/>
        <c:axId val="216251776"/>
      </c:scatterChart>
      <c:valAx>
        <c:axId val="2162502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51776"/>
        <c:crosses val="autoZero"/>
        <c:crossBetween val="midCat"/>
      </c:valAx>
      <c:valAx>
        <c:axId val="2162517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6250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(Data)'!$B$5:$B$19</c:f>
              <c:numCache>
                <c:formatCode>General</c:formatCode>
                <c:ptCount val="15"/>
                <c:pt idx="0">
                  <c:v>0</c:v>
                </c:pt>
                <c:pt idx="1">
                  <c:v>5</c:v>
                </c:pt>
                <c:pt idx="2">
                  <c:v>10</c:v>
                </c:pt>
                <c:pt idx="3">
                  <c:v>11</c:v>
                </c:pt>
                <c:pt idx="4">
                  <c:v>13</c:v>
                </c:pt>
                <c:pt idx="5">
                  <c:v>15</c:v>
                </c:pt>
                <c:pt idx="6">
                  <c:v>17</c:v>
                </c:pt>
                <c:pt idx="7">
                  <c:v>19</c:v>
                </c:pt>
                <c:pt idx="8">
                  <c:v>21</c:v>
                </c:pt>
                <c:pt idx="9">
                  <c:v>23</c:v>
                </c:pt>
                <c:pt idx="10">
                  <c:v>25</c:v>
                </c:pt>
                <c:pt idx="11">
                  <c:v>27</c:v>
                </c:pt>
                <c:pt idx="12">
                  <c:v>28</c:v>
                </c:pt>
                <c:pt idx="13">
                  <c:v>33</c:v>
                </c:pt>
                <c:pt idx="14">
                  <c:v>38</c:v>
                </c:pt>
              </c:numCache>
            </c:numRef>
          </c:xVal>
          <c:yVal>
            <c:numRef>
              <c:f>'[3]Doal beel_Dola beel khal (Data)'!$C$5:$C$19</c:f>
              <c:numCache>
                <c:formatCode>General</c:formatCode>
                <c:ptCount val="15"/>
                <c:pt idx="0">
                  <c:v>1.3140000000000001</c:v>
                </c:pt>
                <c:pt idx="1">
                  <c:v>1.304</c:v>
                </c:pt>
                <c:pt idx="2">
                  <c:v>1.2969999999999999</c:v>
                </c:pt>
                <c:pt idx="3">
                  <c:v>0.73399999999999999</c:v>
                </c:pt>
                <c:pt idx="4">
                  <c:v>0.34699999999999998</c:v>
                </c:pt>
                <c:pt idx="5">
                  <c:v>5.1999999999999998E-2</c:v>
                </c:pt>
                <c:pt idx="6">
                  <c:v>-0.158</c:v>
                </c:pt>
                <c:pt idx="7">
                  <c:v>-0.26200000000000001</c:v>
                </c:pt>
                <c:pt idx="8">
                  <c:v>-0.16700000000000001</c:v>
                </c:pt>
                <c:pt idx="9">
                  <c:v>-6.2E-2</c:v>
                </c:pt>
                <c:pt idx="10">
                  <c:v>4.9000000000000002E-2</c:v>
                </c:pt>
                <c:pt idx="11">
                  <c:v>0.50700000000000001</c:v>
                </c:pt>
                <c:pt idx="12">
                  <c:v>0.85199999999999998</c:v>
                </c:pt>
                <c:pt idx="13">
                  <c:v>0.84499999999999997</c:v>
                </c:pt>
                <c:pt idx="14">
                  <c:v>0.83799999999999997</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'[3]Doal beel_Dola beel khal (Data)'!$I$5:$I$19</c:f>
              <c:numCache>
                <c:formatCode>General</c:formatCode>
                <c:ptCount val="15"/>
                <c:pt idx="1">
                  <c:v>0</c:v>
                </c:pt>
                <c:pt idx="2">
                  <c:v>5</c:v>
                </c:pt>
                <c:pt idx="3">
                  <c:v>10</c:v>
                </c:pt>
                <c:pt idx="4">
                  <c:v>11</c:v>
                </c:pt>
                <c:pt idx="5">
                  <c:v>13</c:v>
                </c:pt>
                <c:pt idx="6">
                  <c:v>15</c:v>
                </c:pt>
                <c:pt idx="7">
                  <c:v>16.878</c:v>
                </c:pt>
                <c:pt idx="8">
                  <c:v>18.378</c:v>
                </c:pt>
                <c:pt idx="9">
                  <c:v>19.878</c:v>
                </c:pt>
                <c:pt idx="10">
                  <c:v>21.452999999999999</c:v>
                </c:pt>
                <c:pt idx="11">
                  <c:v>25</c:v>
                </c:pt>
                <c:pt idx="12">
                  <c:v>27</c:v>
                </c:pt>
                <c:pt idx="13">
                  <c:v>28</c:v>
                </c:pt>
                <c:pt idx="14">
                  <c:v>33</c:v>
                </c:pt>
              </c:numCache>
            </c:numRef>
          </c:xVal>
          <c:yVal>
            <c:numRef>
              <c:f>'[3]Doal beel_Dola beel khal (Data)'!$J$5:$J$19</c:f>
              <c:numCache>
                <c:formatCode>General</c:formatCode>
                <c:ptCount val="15"/>
                <c:pt idx="1">
                  <c:v>1.3140000000000001</c:v>
                </c:pt>
                <c:pt idx="2">
                  <c:v>1.304</c:v>
                </c:pt>
                <c:pt idx="3">
                  <c:v>1.2969999999999999</c:v>
                </c:pt>
                <c:pt idx="4">
                  <c:v>0.73399999999999999</c:v>
                </c:pt>
                <c:pt idx="5">
                  <c:v>0.34699999999999998</c:v>
                </c:pt>
                <c:pt idx="6">
                  <c:v>5.1999999999999998E-2</c:v>
                </c:pt>
                <c:pt idx="7">
                  <c:v>-1.2</c:v>
                </c:pt>
                <c:pt idx="8">
                  <c:v>-1.2</c:v>
                </c:pt>
                <c:pt idx="9">
                  <c:v>-1.2</c:v>
                </c:pt>
                <c:pt idx="10">
                  <c:v>-0.15</c:v>
                </c:pt>
                <c:pt idx="11">
                  <c:v>4.9000000000000002E-2</c:v>
                </c:pt>
                <c:pt idx="12">
                  <c:v>0.50700000000000001</c:v>
                </c:pt>
                <c:pt idx="13">
                  <c:v>0.85199999999999998</c:v>
                </c:pt>
                <c:pt idx="14">
                  <c:v>0.84499999999999997</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306115712"/>
        <c:axId val="306117248"/>
      </c:scatterChart>
      <c:valAx>
        <c:axId val="306115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17248"/>
        <c:crosses val="autoZero"/>
        <c:crossBetween val="midCat"/>
      </c:valAx>
      <c:valAx>
        <c:axId val="306117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15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(Data)'!$B$23:$B$38</c:f>
              <c:numCache>
                <c:formatCode>General</c:formatCode>
                <c:ptCount val="16"/>
                <c:pt idx="0">
                  <c:v>0</c:v>
                </c:pt>
                <c:pt idx="1">
                  <c:v>2</c:v>
                </c:pt>
                <c:pt idx="2">
                  <c:v>4</c:v>
                </c:pt>
                <c:pt idx="3">
                  <c:v>6</c:v>
                </c:pt>
                <c:pt idx="4">
                  <c:v>9</c:v>
                </c:pt>
                <c:pt idx="5">
                  <c:v>12</c:v>
                </c:pt>
                <c:pt idx="6">
                  <c:v>14</c:v>
                </c:pt>
                <c:pt idx="7">
                  <c:v>16</c:v>
                </c:pt>
                <c:pt idx="8">
                  <c:v>19</c:v>
                </c:pt>
                <c:pt idx="9">
                  <c:v>22</c:v>
                </c:pt>
                <c:pt idx="10">
                  <c:v>24</c:v>
                </c:pt>
                <c:pt idx="11">
                  <c:v>26</c:v>
                </c:pt>
                <c:pt idx="12">
                  <c:v>28</c:v>
                </c:pt>
                <c:pt idx="13">
                  <c:v>29</c:v>
                </c:pt>
                <c:pt idx="14">
                  <c:v>35</c:v>
                </c:pt>
                <c:pt idx="15">
                  <c:v>40</c:v>
                </c:pt>
              </c:numCache>
            </c:numRef>
          </c:xVal>
          <c:yVal>
            <c:numRef>
              <c:f>'[3]Doal beel_Dola beel khal (Data)'!$C$23:$C$38</c:f>
              <c:numCache>
                <c:formatCode>General</c:formatCode>
                <c:ptCount val="16"/>
                <c:pt idx="0">
                  <c:v>2.3210000000000002</c:v>
                </c:pt>
                <c:pt idx="1">
                  <c:v>2.3149999999999999</c:v>
                </c:pt>
                <c:pt idx="2">
                  <c:v>0.82</c:v>
                </c:pt>
                <c:pt idx="3">
                  <c:v>-0.59499999999999997</c:v>
                </c:pt>
                <c:pt idx="4">
                  <c:v>-1.49</c:v>
                </c:pt>
                <c:pt idx="5">
                  <c:v>-2.274</c:v>
                </c:pt>
                <c:pt idx="6">
                  <c:v>-2.379</c:v>
                </c:pt>
                <c:pt idx="7">
                  <c:v>-2.2679999999999998</c:v>
                </c:pt>
                <c:pt idx="8">
                  <c:v>-1.5289999999999999</c:v>
                </c:pt>
                <c:pt idx="9">
                  <c:v>-0.57399999999999995</c:v>
                </c:pt>
                <c:pt idx="10">
                  <c:v>0.80200000000000005</c:v>
                </c:pt>
                <c:pt idx="11">
                  <c:v>2.415</c:v>
                </c:pt>
                <c:pt idx="12">
                  <c:v>2.41</c:v>
                </c:pt>
                <c:pt idx="13">
                  <c:v>1.5249999999999999</c:v>
                </c:pt>
                <c:pt idx="14">
                  <c:v>1.52</c:v>
                </c:pt>
                <c:pt idx="15">
                  <c:v>1.5149999999999999</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'[3]Doal beel_Dola beel khal (Data)'!$I$24:$I$38</c:f>
              <c:numCache>
                <c:formatCode>General</c:formatCode>
                <c:ptCount val="15"/>
                <c:pt idx="0">
                  <c:v>0</c:v>
                </c:pt>
                <c:pt idx="1">
                  <c:v>2</c:v>
                </c:pt>
                <c:pt idx="2">
                  <c:v>4</c:v>
                </c:pt>
                <c:pt idx="3">
                  <c:v>6</c:v>
                </c:pt>
                <c:pt idx="4">
                  <c:v>9</c:v>
                </c:pt>
                <c:pt idx="5">
                  <c:v>12</c:v>
                </c:pt>
                <c:pt idx="6">
                  <c:v>14</c:v>
                </c:pt>
                <c:pt idx="7">
                  <c:v>16</c:v>
                </c:pt>
                <c:pt idx="8">
                  <c:v>19</c:v>
                </c:pt>
                <c:pt idx="9">
                  <c:v>22</c:v>
                </c:pt>
                <c:pt idx="10">
                  <c:v>24</c:v>
                </c:pt>
                <c:pt idx="11">
                  <c:v>26</c:v>
                </c:pt>
                <c:pt idx="12">
                  <c:v>28</c:v>
                </c:pt>
                <c:pt idx="13">
                  <c:v>29</c:v>
                </c:pt>
                <c:pt idx="14">
                  <c:v>35</c:v>
                </c:pt>
              </c:numCache>
            </c:numRef>
          </c:xVal>
          <c:yVal>
            <c:numRef>
              <c:f>'[3]Doal beel_Dola beel khal (Data)'!$J$24:$J$38</c:f>
              <c:numCache>
                <c:formatCode>General</c:formatCode>
                <c:ptCount val="15"/>
                <c:pt idx="0">
                  <c:v>2.3210000000000002</c:v>
                </c:pt>
                <c:pt idx="1">
                  <c:v>2.3149999999999999</c:v>
                </c:pt>
                <c:pt idx="2">
                  <c:v>0.82</c:v>
                </c:pt>
                <c:pt idx="3">
                  <c:v>-0.59499999999999997</c:v>
                </c:pt>
                <c:pt idx="4">
                  <c:v>-1.49</c:v>
                </c:pt>
                <c:pt idx="5">
                  <c:v>-2.274</c:v>
                </c:pt>
                <c:pt idx="6">
                  <c:v>-2.379</c:v>
                </c:pt>
                <c:pt idx="7">
                  <c:v>-2.2679999999999998</c:v>
                </c:pt>
                <c:pt idx="8">
                  <c:v>-1.5289999999999999</c:v>
                </c:pt>
                <c:pt idx="9">
                  <c:v>-0.57399999999999995</c:v>
                </c:pt>
                <c:pt idx="10">
                  <c:v>0.80200000000000005</c:v>
                </c:pt>
                <c:pt idx="11">
                  <c:v>2.415</c:v>
                </c:pt>
                <c:pt idx="12">
                  <c:v>2.41</c:v>
                </c:pt>
                <c:pt idx="13">
                  <c:v>1.5249999999999999</c:v>
                </c:pt>
                <c:pt idx="14">
                  <c:v>1.52</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306221056"/>
        <c:axId val="306222592"/>
      </c:scatterChart>
      <c:valAx>
        <c:axId val="3062210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2592"/>
        <c:crosses val="autoZero"/>
        <c:crossBetween val="midCat"/>
      </c:valAx>
      <c:valAx>
        <c:axId val="3062225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10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(Data)'!$B$42:$B$62</c:f>
              <c:numCache>
                <c:formatCode>General</c:formatCode>
                <c:ptCount val="21"/>
                <c:pt idx="0">
                  <c:v>0</c:v>
                </c:pt>
                <c:pt idx="1">
                  <c:v>2</c:v>
                </c:pt>
                <c:pt idx="2">
                  <c:v>3</c:v>
                </c:pt>
                <c:pt idx="3">
                  <c:v>4</c:v>
                </c:pt>
                <c:pt idx="4">
                  <c:v>5</c:v>
                </c:pt>
                <c:pt idx="5">
                  <c:v>6</c:v>
                </c:pt>
                <c:pt idx="6">
                  <c:v>8</c:v>
                </c:pt>
                <c:pt idx="7">
                  <c:v>10</c:v>
                </c:pt>
                <c:pt idx="8">
                  <c:v>12</c:v>
                </c:pt>
                <c:pt idx="9">
                  <c:v>14</c:v>
                </c:pt>
                <c:pt idx="10">
                  <c:v>15</c:v>
                </c:pt>
                <c:pt idx="11">
                  <c:v>16</c:v>
                </c:pt>
                <c:pt idx="12">
                  <c:v>17</c:v>
                </c:pt>
                <c:pt idx="13">
                  <c:v>18</c:v>
                </c:pt>
                <c:pt idx="14">
                  <c:v>23</c:v>
                </c:pt>
                <c:pt idx="15">
                  <c:v>28</c:v>
                </c:pt>
              </c:numCache>
            </c:numRef>
          </c:xVal>
          <c:yVal>
            <c:numRef>
              <c:f>'[3]Doal beel_Dola beel khal (Data)'!$C$42:$C$62</c:f>
              <c:numCache>
                <c:formatCode>General</c:formatCode>
                <c:ptCount val="21"/>
                <c:pt idx="0">
                  <c:v>-8.3000000000000004E-2</c:v>
                </c:pt>
                <c:pt idx="1">
                  <c:v>0.501</c:v>
                </c:pt>
                <c:pt idx="2">
                  <c:v>1.518</c:v>
                </c:pt>
                <c:pt idx="3">
                  <c:v>1.5069999999999999</c:v>
                </c:pt>
                <c:pt idx="4">
                  <c:v>0.52800000000000002</c:v>
                </c:pt>
                <c:pt idx="5">
                  <c:v>1.6E-2</c:v>
                </c:pt>
                <c:pt idx="6">
                  <c:v>-0.42399999999999999</c:v>
                </c:pt>
                <c:pt idx="7">
                  <c:v>-0.52800000000000002</c:v>
                </c:pt>
                <c:pt idx="8">
                  <c:v>-0.42599999999999999</c:v>
                </c:pt>
                <c:pt idx="9">
                  <c:v>-2.1999999999999999E-2</c:v>
                </c:pt>
                <c:pt idx="10">
                  <c:v>0.49399999999999999</c:v>
                </c:pt>
                <c:pt idx="11">
                  <c:v>1.704</c:v>
                </c:pt>
                <c:pt idx="12">
                  <c:v>1.698</c:v>
                </c:pt>
                <c:pt idx="13">
                  <c:v>0.91600000000000004</c:v>
                </c:pt>
                <c:pt idx="14">
                  <c:v>0.90700000000000003</c:v>
                </c:pt>
                <c:pt idx="15">
                  <c:v>0.90200000000000002</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'[3]Doal beel_Dola beel khal (Data)'!$I$42:$I$62</c:f>
              <c:numCache>
                <c:formatCode>General</c:formatCode>
                <c:ptCount val="21"/>
                <c:pt idx="6">
                  <c:v>0</c:v>
                </c:pt>
                <c:pt idx="7">
                  <c:v>2</c:v>
                </c:pt>
                <c:pt idx="8">
                  <c:v>3</c:v>
                </c:pt>
                <c:pt idx="9">
                  <c:v>4</c:v>
                </c:pt>
                <c:pt idx="10">
                  <c:v>5</c:v>
                </c:pt>
                <c:pt idx="11">
                  <c:v>6</c:v>
                </c:pt>
                <c:pt idx="12">
                  <c:v>7</c:v>
                </c:pt>
                <c:pt idx="13">
                  <c:v>8.5</c:v>
                </c:pt>
                <c:pt idx="14">
                  <c:v>10</c:v>
                </c:pt>
                <c:pt idx="15">
                  <c:v>11.5</c:v>
                </c:pt>
                <c:pt idx="16">
                  <c:v>12.925000000000001</c:v>
                </c:pt>
                <c:pt idx="17">
                  <c:v>14</c:v>
                </c:pt>
                <c:pt idx="18">
                  <c:v>15</c:v>
                </c:pt>
                <c:pt idx="19">
                  <c:v>16</c:v>
                </c:pt>
                <c:pt idx="20">
                  <c:v>17</c:v>
                </c:pt>
              </c:numCache>
            </c:numRef>
          </c:xVal>
          <c:yVal>
            <c:numRef>
              <c:f>'[3]Doal beel_Dola beel khal (Data)'!$J$42:$J$62</c:f>
              <c:numCache>
                <c:formatCode>General</c:formatCode>
                <c:ptCount val="21"/>
                <c:pt idx="6">
                  <c:v>-8.3000000000000004E-2</c:v>
                </c:pt>
                <c:pt idx="7">
                  <c:v>0.501</c:v>
                </c:pt>
                <c:pt idx="8">
                  <c:v>1.518</c:v>
                </c:pt>
                <c:pt idx="9">
                  <c:v>1.5069999999999999</c:v>
                </c:pt>
                <c:pt idx="10">
                  <c:v>0.52800000000000002</c:v>
                </c:pt>
                <c:pt idx="11">
                  <c:v>1.6E-2</c:v>
                </c:pt>
                <c:pt idx="12">
                  <c:v>-0.2</c:v>
                </c:pt>
                <c:pt idx="13">
                  <c:v>-1.2</c:v>
                </c:pt>
                <c:pt idx="14">
                  <c:v>-1.2</c:v>
                </c:pt>
                <c:pt idx="15">
                  <c:v>-1.2</c:v>
                </c:pt>
                <c:pt idx="16">
                  <c:v>-0.25</c:v>
                </c:pt>
                <c:pt idx="17">
                  <c:v>-2.1999999999999999E-2</c:v>
                </c:pt>
                <c:pt idx="18">
                  <c:v>0.49399999999999999</c:v>
                </c:pt>
                <c:pt idx="19">
                  <c:v>1.704</c:v>
                </c:pt>
                <c:pt idx="20">
                  <c:v>1.698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308350336"/>
        <c:axId val="308356224"/>
      </c:scatterChart>
      <c:valAx>
        <c:axId val="3083503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356224"/>
        <c:crosses val="autoZero"/>
        <c:crossBetween val="midCat"/>
      </c:valAx>
      <c:valAx>
        <c:axId val="30835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350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khal'!$B$79:$B$91</c:f>
              <c:numCache>
                <c:formatCode>General</c:formatCode>
                <c:ptCount val="13"/>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'[1]Gabir Beel khal'!$C$79:$C$91</c:f>
              <c:numCache>
                <c:formatCode>General</c:formatCode>
                <c:ptCount val="13"/>
                <c:pt idx="0">
                  <c:v>0.94199999999999995</c:v>
                </c:pt>
                <c:pt idx="1">
                  <c:v>0.93400000000000005</c:v>
                </c:pt>
                <c:pt idx="2">
                  <c:v>0.92100000000000004</c:v>
                </c:pt>
                <c:pt idx="3">
                  <c:v>0.13500000000000001</c:v>
                </c:pt>
                <c:pt idx="4">
                  <c:v>-0.26600000000000001</c:v>
                </c:pt>
                <c:pt idx="5">
                  <c:v>-0.57899999999999996</c:v>
                </c:pt>
                <c:pt idx="6">
                  <c:v>-0.68100000000000005</c:v>
                </c:pt>
                <c:pt idx="7">
                  <c:v>-0.57499999999999996</c:v>
                </c:pt>
                <c:pt idx="8">
                  <c:v>-0.26100000000000001</c:v>
                </c:pt>
                <c:pt idx="9">
                  <c:v>0.107</c:v>
                </c:pt>
                <c:pt idx="10">
                  <c:v>0.83299999999999996</c:v>
                </c:pt>
                <c:pt idx="11">
                  <c:v>0.82099999999999995</c:v>
                </c:pt>
                <c:pt idx="12">
                  <c:v>0.81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'[1]Gabir Beel khal'!$I$80:$I$91</c:f>
              <c:numCache>
                <c:formatCode>General</c:formatCode>
                <c:ptCount val="12"/>
                <c:pt idx="3">
                  <c:v>0</c:v>
                </c:pt>
                <c:pt idx="4">
                  <c:v>5</c:v>
                </c:pt>
                <c:pt idx="5">
                  <c:v>10</c:v>
                </c:pt>
                <c:pt idx="6">
                  <c:v>11</c:v>
                </c:pt>
                <c:pt idx="7">
                  <c:v>11.8</c:v>
                </c:pt>
                <c:pt idx="8">
                  <c:v>13</c:v>
                </c:pt>
                <c:pt idx="9">
                  <c:v>15</c:v>
                </c:pt>
                <c:pt idx="10">
                  <c:v>17</c:v>
                </c:pt>
                <c:pt idx="11">
                  <c:v>18.2</c:v>
                </c:pt>
              </c:numCache>
            </c:numRef>
          </c:xVal>
          <c:yVal>
            <c:numRef>
              <c:f>'[1]Gabir Beel khal'!$J$80:$J$91</c:f>
              <c:numCache>
                <c:formatCode>General</c:formatCode>
                <c:ptCount val="12"/>
                <c:pt idx="3">
                  <c:v>0.94199999999999995</c:v>
                </c:pt>
                <c:pt idx="4">
                  <c:v>0.93400000000000005</c:v>
                </c:pt>
                <c:pt idx="5">
                  <c:v>0.92100000000000004</c:v>
                </c:pt>
                <c:pt idx="6">
                  <c:v>0.13500000000000001</c:v>
                </c:pt>
                <c:pt idx="7">
                  <c:v>-0.2</c:v>
                </c:pt>
                <c:pt idx="8">
                  <c:v>-1</c:v>
                </c:pt>
                <c:pt idx="9">
                  <c:v>-1</c:v>
                </c:pt>
                <c:pt idx="10">
                  <c:v>-1</c:v>
                </c:pt>
                <c:pt idx="11">
                  <c:v>-0.2</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07210752"/>
        <c:axId val="207212544"/>
      </c:scatterChart>
      <c:valAx>
        <c:axId val="207210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12544"/>
        <c:crosses val="autoZero"/>
        <c:crossBetween val="midCat"/>
      </c:valAx>
      <c:valAx>
        <c:axId val="207212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10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(Data)'!$B$64:$B$78</c:f>
              <c:numCache>
                <c:formatCode>General</c:formatCode>
                <c:ptCount val="15"/>
                <c:pt idx="0">
                  <c:v>0</c:v>
                </c:pt>
                <c:pt idx="1">
                  <c:v>2</c:v>
                </c:pt>
                <c:pt idx="2">
                  <c:v>3</c:v>
                </c:pt>
                <c:pt idx="3">
                  <c:v>4</c:v>
                </c:pt>
                <c:pt idx="4">
                  <c:v>5</c:v>
                </c:pt>
                <c:pt idx="5">
                  <c:v>7</c:v>
                </c:pt>
                <c:pt idx="6">
                  <c:v>9</c:v>
                </c:pt>
                <c:pt idx="7">
                  <c:v>11</c:v>
                </c:pt>
                <c:pt idx="8">
                  <c:v>13</c:v>
                </c:pt>
                <c:pt idx="9">
                  <c:v>15</c:v>
                </c:pt>
                <c:pt idx="10">
                  <c:v>17</c:v>
                </c:pt>
                <c:pt idx="11">
                  <c:v>18</c:v>
                </c:pt>
                <c:pt idx="12">
                  <c:v>20</c:v>
                </c:pt>
                <c:pt idx="13">
                  <c:v>22</c:v>
                </c:pt>
                <c:pt idx="14">
                  <c:v>27</c:v>
                </c:pt>
              </c:numCache>
            </c:numRef>
          </c:xVal>
          <c:yVal>
            <c:numRef>
              <c:f>'[3]Doal beel_Dola beel khal (Data)'!$C$64:$C$78</c:f>
              <c:numCache>
                <c:formatCode>General</c:formatCode>
                <c:ptCount val="15"/>
                <c:pt idx="0">
                  <c:v>0.26700000000000002</c:v>
                </c:pt>
                <c:pt idx="1">
                  <c:v>0.94599999999999995</c:v>
                </c:pt>
                <c:pt idx="2">
                  <c:v>2.0699999999999998</c:v>
                </c:pt>
                <c:pt idx="3">
                  <c:v>2.0649999999999999</c:v>
                </c:pt>
                <c:pt idx="4">
                  <c:v>0.65600000000000003</c:v>
                </c:pt>
                <c:pt idx="5">
                  <c:v>6.4000000000000001E-2</c:v>
                </c:pt>
                <c:pt idx="6">
                  <c:v>-0.254</c:v>
                </c:pt>
                <c:pt idx="7">
                  <c:v>-0.35499999999999998</c:v>
                </c:pt>
                <c:pt idx="8">
                  <c:v>-0.253</c:v>
                </c:pt>
                <c:pt idx="9">
                  <c:v>5.0999999999999997E-2</c:v>
                </c:pt>
                <c:pt idx="10">
                  <c:v>0.46800000000000003</c:v>
                </c:pt>
                <c:pt idx="11">
                  <c:v>1.2390000000000001</c:v>
                </c:pt>
                <c:pt idx="12">
                  <c:v>1.246</c:v>
                </c:pt>
                <c:pt idx="13">
                  <c:v>2.6019999999999999</c:v>
                </c:pt>
                <c:pt idx="14">
                  <c:v>2.6320000000000001</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'[3]Doal beel_Dola beel khal (Data)'!$I$64:$I$78</c:f>
              <c:numCache>
                <c:formatCode>General</c:formatCode>
                <c:ptCount val="15"/>
                <c:pt idx="6">
                  <c:v>0</c:v>
                </c:pt>
                <c:pt idx="7">
                  <c:v>2</c:v>
                </c:pt>
                <c:pt idx="8">
                  <c:v>3</c:v>
                </c:pt>
                <c:pt idx="9">
                  <c:v>4</c:v>
                </c:pt>
                <c:pt idx="10">
                  <c:v>5</c:v>
                </c:pt>
                <c:pt idx="11">
                  <c:v>7</c:v>
                </c:pt>
                <c:pt idx="12">
                  <c:v>8.8960000000000008</c:v>
                </c:pt>
                <c:pt idx="13">
                  <c:v>10.396000000000001</c:v>
                </c:pt>
                <c:pt idx="14">
                  <c:v>11.896000000000001</c:v>
                </c:pt>
              </c:numCache>
            </c:numRef>
          </c:xVal>
          <c:yVal>
            <c:numRef>
              <c:f>'[3]Doal beel_Dola beel khal (Data)'!$J$64:$J$78</c:f>
              <c:numCache>
                <c:formatCode>General</c:formatCode>
                <c:ptCount val="15"/>
                <c:pt idx="6">
                  <c:v>0.26700000000000002</c:v>
                </c:pt>
                <c:pt idx="7">
                  <c:v>0.94599999999999995</c:v>
                </c:pt>
                <c:pt idx="8">
                  <c:v>2.0699999999999998</c:v>
                </c:pt>
                <c:pt idx="9">
                  <c:v>2.0649999999999999</c:v>
                </c:pt>
                <c:pt idx="10">
                  <c:v>0.65600000000000003</c:v>
                </c:pt>
                <c:pt idx="11">
                  <c:v>6.4000000000000001E-2</c:v>
                </c:pt>
                <c:pt idx="12">
                  <c:v>-1.2</c:v>
                </c:pt>
                <c:pt idx="13">
                  <c:v>-1.2</c:v>
                </c:pt>
                <c:pt idx="14">
                  <c:v>-1.2</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308405760"/>
        <c:axId val="308407296"/>
      </c:scatterChart>
      <c:valAx>
        <c:axId val="308405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07296"/>
        <c:crosses val="autoZero"/>
        <c:crossBetween val="midCat"/>
      </c:valAx>
      <c:valAx>
        <c:axId val="308407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05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(Data)'!$B$80:$B$95</c:f>
              <c:numCache>
                <c:formatCode>General</c:formatCode>
                <c:ptCount val="16"/>
                <c:pt idx="0">
                  <c:v>0</c:v>
                </c:pt>
                <c:pt idx="1">
                  <c:v>2</c:v>
                </c:pt>
                <c:pt idx="2">
                  <c:v>4</c:v>
                </c:pt>
                <c:pt idx="3">
                  <c:v>5</c:v>
                </c:pt>
                <c:pt idx="4">
                  <c:v>6</c:v>
                </c:pt>
                <c:pt idx="5">
                  <c:v>8</c:v>
                </c:pt>
                <c:pt idx="6">
                  <c:v>10</c:v>
                </c:pt>
                <c:pt idx="7">
                  <c:v>11.5</c:v>
                </c:pt>
                <c:pt idx="8">
                  <c:v>13</c:v>
                </c:pt>
                <c:pt idx="9">
                  <c:v>15</c:v>
                </c:pt>
                <c:pt idx="10">
                  <c:v>17</c:v>
                </c:pt>
                <c:pt idx="11">
                  <c:v>18</c:v>
                </c:pt>
                <c:pt idx="12">
                  <c:v>19</c:v>
                </c:pt>
                <c:pt idx="13">
                  <c:v>20</c:v>
                </c:pt>
                <c:pt idx="14">
                  <c:v>24</c:v>
                </c:pt>
                <c:pt idx="15">
                  <c:v>27</c:v>
                </c:pt>
              </c:numCache>
            </c:numRef>
          </c:xVal>
          <c:yVal>
            <c:numRef>
              <c:f>'[3]Doal beel_Dola beel khal (Data)'!$C$80:$C$95</c:f>
              <c:numCache>
                <c:formatCode>General</c:formatCode>
                <c:ptCount val="16"/>
                <c:pt idx="0">
                  <c:v>1.226</c:v>
                </c:pt>
                <c:pt idx="1">
                  <c:v>1.629</c:v>
                </c:pt>
                <c:pt idx="2">
                  <c:v>2.621</c:v>
                </c:pt>
                <c:pt idx="3">
                  <c:v>2.6120000000000001</c:v>
                </c:pt>
                <c:pt idx="4">
                  <c:v>1.4259999999999999</c:v>
                </c:pt>
                <c:pt idx="5">
                  <c:v>0.41899999999999998</c:v>
                </c:pt>
                <c:pt idx="6">
                  <c:v>-0.39200000000000002</c:v>
                </c:pt>
                <c:pt idx="7">
                  <c:v>-0.49399999999999999</c:v>
                </c:pt>
                <c:pt idx="8">
                  <c:v>-0.39100000000000001</c:v>
                </c:pt>
                <c:pt idx="9">
                  <c:v>0.377</c:v>
                </c:pt>
                <c:pt idx="10">
                  <c:v>1.42</c:v>
                </c:pt>
                <c:pt idx="11">
                  <c:v>2.452</c:v>
                </c:pt>
                <c:pt idx="12">
                  <c:v>2.456</c:v>
                </c:pt>
                <c:pt idx="13">
                  <c:v>3.117</c:v>
                </c:pt>
                <c:pt idx="14">
                  <c:v>3.1120000000000001</c:v>
                </c:pt>
                <c:pt idx="15">
                  <c:v>3.0259999999999998</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'[3]Doal beel_Dola beel khal (Data)'!$I$81:$I$95</c:f>
              <c:numCache>
                <c:formatCode>General</c:formatCode>
                <c:ptCount val="15"/>
                <c:pt idx="0">
                  <c:v>2</c:v>
                </c:pt>
                <c:pt idx="1">
                  <c:v>4</c:v>
                </c:pt>
                <c:pt idx="2">
                  <c:v>5</c:v>
                </c:pt>
                <c:pt idx="3">
                  <c:v>6</c:v>
                </c:pt>
                <c:pt idx="4">
                  <c:v>9.9390000000000001</c:v>
                </c:pt>
                <c:pt idx="5">
                  <c:v>11.439</c:v>
                </c:pt>
                <c:pt idx="6">
                  <c:v>12.939</c:v>
                </c:pt>
                <c:pt idx="7">
                  <c:v>15.789</c:v>
                </c:pt>
                <c:pt idx="8">
                  <c:v>17</c:v>
                </c:pt>
                <c:pt idx="9">
                  <c:v>18</c:v>
                </c:pt>
                <c:pt idx="10">
                  <c:v>19</c:v>
                </c:pt>
                <c:pt idx="11">
                  <c:v>20</c:v>
                </c:pt>
                <c:pt idx="12">
                  <c:v>24</c:v>
                </c:pt>
                <c:pt idx="13">
                  <c:v>27</c:v>
                </c:pt>
              </c:numCache>
            </c:numRef>
          </c:xVal>
          <c:yVal>
            <c:numRef>
              <c:f>'[3]Doal beel_Dola beel khal (Data)'!$J$81:$J$95</c:f>
              <c:numCache>
                <c:formatCode>General</c:formatCode>
                <c:ptCount val="15"/>
                <c:pt idx="0">
                  <c:v>1.629</c:v>
                </c:pt>
                <c:pt idx="1">
                  <c:v>2.621</c:v>
                </c:pt>
                <c:pt idx="2">
                  <c:v>2.6120000000000001</c:v>
                </c:pt>
                <c:pt idx="3">
                  <c:v>1.4259999999999999</c:v>
                </c:pt>
                <c:pt idx="4">
                  <c:v>-1.2</c:v>
                </c:pt>
                <c:pt idx="5">
                  <c:v>-1.2</c:v>
                </c:pt>
                <c:pt idx="6">
                  <c:v>-1.2</c:v>
                </c:pt>
                <c:pt idx="7">
                  <c:v>0.7</c:v>
                </c:pt>
                <c:pt idx="8">
                  <c:v>1.42</c:v>
                </c:pt>
                <c:pt idx="9">
                  <c:v>2.452</c:v>
                </c:pt>
                <c:pt idx="10">
                  <c:v>2.456</c:v>
                </c:pt>
                <c:pt idx="11">
                  <c:v>3.117</c:v>
                </c:pt>
                <c:pt idx="12">
                  <c:v>3.1120000000000001</c:v>
                </c:pt>
                <c:pt idx="13">
                  <c:v>3.0259999999999998</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97398656"/>
        <c:axId val="297400192"/>
      </c:scatterChart>
      <c:valAx>
        <c:axId val="2973986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7400192"/>
        <c:crosses val="autoZero"/>
        <c:crossBetween val="midCat"/>
      </c:valAx>
      <c:valAx>
        <c:axId val="297400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973986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(Data)'!$B$97:$B$112</c:f>
              <c:numCache>
                <c:formatCode>General</c:formatCode>
                <c:ptCount val="16"/>
                <c:pt idx="0">
                  <c:v>0</c:v>
                </c:pt>
                <c:pt idx="1">
                  <c:v>4</c:v>
                </c:pt>
                <c:pt idx="2">
                  <c:v>6</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'[3]Doal beel_Dola beel khal (Data)'!$C$97:$C$112</c:f>
              <c:numCache>
                <c:formatCode>General</c:formatCode>
                <c:ptCount val="16"/>
                <c:pt idx="0">
                  <c:v>2.226</c:v>
                </c:pt>
                <c:pt idx="1">
                  <c:v>2.2309999999999999</c:v>
                </c:pt>
                <c:pt idx="2">
                  <c:v>3.3279999999999998</c:v>
                </c:pt>
                <c:pt idx="3">
                  <c:v>3.3170000000000002</c:v>
                </c:pt>
                <c:pt idx="4">
                  <c:v>2.2040000000000002</c:v>
                </c:pt>
                <c:pt idx="5">
                  <c:v>1.3260000000000001</c:v>
                </c:pt>
                <c:pt idx="6">
                  <c:v>0.53100000000000003</c:v>
                </c:pt>
                <c:pt idx="7">
                  <c:v>2.5000000000000001E-2</c:v>
                </c:pt>
                <c:pt idx="8">
                  <c:v>-7.5999999999999998E-2</c:v>
                </c:pt>
                <c:pt idx="9">
                  <c:v>2.7E-2</c:v>
                </c:pt>
                <c:pt idx="10">
                  <c:v>0.20100000000000001</c:v>
                </c:pt>
                <c:pt idx="11">
                  <c:v>0.41299999999999998</c:v>
                </c:pt>
                <c:pt idx="12">
                  <c:v>0.73099999999999998</c:v>
                </c:pt>
                <c:pt idx="13">
                  <c:v>1.226</c:v>
                </c:pt>
                <c:pt idx="14">
                  <c:v>1.2170000000000001</c:v>
                </c:pt>
                <c:pt idx="15">
                  <c:v>1.212</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'[3]Doal beel_Dola beel khal (Data)'!$I$97:$I$112</c:f>
              <c:numCache>
                <c:formatCode>General</c:formatCode>
                <c:ptCount val="16"/>
                <c:pt idx="4">
                  <c:v>0</c:v>
                </c:pt>
                <c:pt idx="5">
                  <c:v>4</c:v>
                </c:pt>
                <c:pt idx="6">
                  <c:v>6</c:v>
                </c:pt>
                <c:pt idx="7">
                  <c:v>10</c:v>
                </c:pt>
                <c:pt idx="8">
                  <c:v>12</c:v>
                </c:pt>
                <c:pt idx="9">
                  <c:v>14</c:v>
                </c:pt>
                <c:pt idx="10">
                  <c:v>16</c:v>
                </c:pt>
                <c:pt idx="11">
                  <c:v>18.596499999999999</c:v>
                </c:pt>
                <c:pt idx="12">
                  <c:v>20.096499999999999</c:v>
                </c:pt>
                <c:pt idx="13">
                  <c:v>21.596499999999999</c:v>
                </c:pt>
                <c:pt idx="14">
                  <c:v>23.6965</c:v>
                </c:pt>
                <c:pt idx="15">
                  <c:v>26</c:v>
                </c:pt>
              </c:numCache>
            </c:numRef>
          </c:xVal>
          <c:yVal>
            <c:numRef>
              <c:f>'[3]Doal beel_Dola beel khal (Data)'!$J$97:$J$112</c:f>
              <c:numCache>
                <c:formatCode>General</c:formatCode>
                <c:ptCount val="16"/>
                <c:pt idx="4">
                  <c:v>2.226</c:v>
                </c:pt>
                <c:pt idx="5">
                  <c:v>2.2309999999999999</c:v>
                </c:pt>
                <c:pt idx="6">
                  <c:v>3.3279999999999998</c:v>
                </c:pt>
                <c:pt idx="7">
                  <c:v>3.3170000000000002</c:v>
                </c:pt>
                <c:pt idx="8">
                  <c:v>2.2040000000000002</c:v>
                </c:pt>
                <c:pt idx="9">
                  <c:v>1.3260000000000001</c:v>
                </c:pt>
                <c:pt idx="10">
                  <c:v>0.53100000000000003</c:v>
                </c:pt>
                <c:pt idx="11">
                  <c:v>-1.2</c:v>
                </c:pt>
                <c:pt idx="12">
                  <c:v>-1.2</c:v>
                </c:pt>
                <c:pt idx="13">
                  <c:v>-1.2</c:v>
                </c:pt>
                <c:pt idx="14">
                  <c:v>0.2</c:v>
                </c:pt>
                <c:pt idx="15">
                  <c:v>0.41299999999999998</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8518016"/>
        <c:axId val="308441856"/>
      </c:scatterChart>
      <c:valAx>
        <c:axId val="2585180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41856"/>
        <c:crosses val="autoZero"/>
        <c:crossBetween val="midCat"/>
      </c:valAx>
      <c:valAx>
        <c:axId val="308441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180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(Data)'!$B$114:$B$127</c:f>
              <c:numCache>
                <c:formatCode>General</c:formatCode>
                <c:ptCount val="14"/>
                <c:pt idx="0">
                  <c:v>0</c:v>
                </c:pt>
                <c:pt idx="1">
                  <c:v>4</c:v>
                </c:pt>
                <c:pt idx="2">
                  <c:v>5</c:v>
                </c:pt>
                <c:pt idx="3">
                  <c:v>6</c:v>
                </c:pt>
                <c:pt idx="4">
                  <c:v>8</c:v>
                </c:pt>
                <c:pt idx="5">
                  <c:v>10</c:v>
                </c:pt>
                <c:pt idx="6">
                  <c:v>12</c:v>
                </c:pt>
                <c:pt idx="7">
                  <c:v>14</c:v>
                </c:pt>
                <c:pt idx="8">
                  <c:v>15</c:v>
                </c:pt>
                <c:pt idx="9">
                  <c:v>16</c:v>
                </c:pt>
                <c:pt idx="10">
                  <c:v>20</c:v>
                </c:pt>
                <c:pt idx="11">
                  <c:v>25</c:v>
                </c:pt>
                <c:pt idx="12">
                  <c:v>30</c:v>
                </c:pt>
              </c:numCache>
            </c:numRef>
          </c:xVal>
          <c:yVal>
            <c:numRef>
              <c:f>'[3]Doal beel_Dola beel khal (Data)'!$C$114:$C$127</c:f>
              <c:numCache>
                <c:formatCode>General</c:formatCode>
                <c:ptCount val="14"/>
                <c:pt idx="0">
                  <c:v>2.5009999999999999</c:v>
                </c:pt>
                <c:pt idx="1">
                  <c:v>2.4870000000000001</c:v>
                </c:pt>
                <c:pt idx="2">
                  <c:v>1.0609999999999999</c:v>
                </c:pt>
                <c:pt idx="3">
                  <c:v>0.108</c:v>
                </c:pt>
                <c:pt idx="4">
                  <c:v>-0.40100000000000002</c:v>
                </c:pt>
                <c:pt idx="5">
                  <c:v>-0.504</c:v>
                </c:pt>
                <c:pt idx="6">
                  <c:v>-0.40300000000000002</c:v>
                </c:pt>
                <c:pt idx="7">
                  <c:v>-2.1000000000000001E-2</c:v>
                </c:pt>
                <c:pt idx="8">
                  <c:v>0.30299999999999999</c:v>
                </c:pt>
                <c:pt idx="9">
                  <c:v>1.0860000000000001</c:v>
                </c:pt>
                <c:pt idx="10">
                  <c:v>1.101</c:v>
                </c:pt>
                <c:pt idx="11">
                  <c:v>1.107</c:v>
                </c:pt>
                <c:pt idx="12">
                  <c:v>1.1120000000000001</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'[3]Doal beel_Dola beel khal (Data)'!$I$115:$I$127</c:f>
              <c:numCache>
                <c:formatCode>General</c:formatCode>
                <c:ptCount val="13"/>
                <c:pt idx="0">
                  <c:v>4</c:v>
                </c:pt>
                <c:pt idx="1">
                  <c:v>5</c:v>
                </c:pt>
                <c:pt idx="2">
                  <c:v>6</c:v>
                </c:pt>
                <c:pt idx="3">
                  <c:v>7.9619999999999997</c:v>
                </c:pt>
                <c:pt idx="4">
                  <c:v>9.4619999999999997</c:v>
                </c:pt>
                <c:pt idx="5">
                  <c:v>10.962</c:v>
                </c:pt>
                <c:pt idx="6">
                  <c:v>12.311999999999999</c:v>
                </c:pt>
                <c:pt idx="7">
                  <c:v>14</c:v>
                </c:pt>
                <c:pt idx="8">
                  <c:v>15</c:v>
                </c:pt>
                <c:pt idx="9">
                  <c:v>16</c:v>
                </c:pt>
                <c:pt idx="10">
                  <c:v>20</c:v>
                </c:pt>
                <c:pt idx="11">
                  <c:v>25</c:v>
                </c:pt>
                <c:pt idx="12">
                  <c:v>30</c:v>
                </c:pt>
              </c:numCache>
            </c:numRef>
          </c:xVal>
          <c:yVal>
            <c:numRef>
              <c:f>'[3]Doal beel_Dola beel khal (Data)'!$J$115:$J$127</c:f>
              <c:numCache>
                <c:formatCode>General</c:formatCode>
                <c:ptCount val="13"/>
                <c:pt idx="0">
                  <c:v>2.4870000000000001</c:v>
                </c:pt>
                <c:pt idx="1">
                  <c:v>1.0609999999999999</c:v>
                </c:pt>
                <c:pt idx="2">
                  <c:v>0.108</c:v>
                </c:pt>
                <c:pt idx="3">
                  <c:v>-1.2</c:v>
                </c:pt>
                <c:pt idx="4">
                  <c:v>-1.2</c:v>
                </c:pt>
                <c:pt idx="5">
                  <c:v>-1.2</c:v>
                </c:pt>
                <c:pt idx="6">
                  <c:v>-0.3</c:v>
                </c:pt>
                <c:pt idx="7">
                  <c:v>-2.1000000000000001E-2</c:v>
                </c:pt>
                <c:pt idx="8">
                  <c:v>0.30299999999999999</c:v>
                </c:pt>
                <c:pt idx="9">
                  <c:v>1.0860000000000001</c:v>
                </c:pt>
                <c:pt idx="10">
                  <c:v>1.101</c:v>
                </c:pt>
                <c:pt idx="11">
                  <c:v>1.107</c:v>
                </c:pt>
                <c:pt idx="12">
                  <c:v>1.1120000000000001</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6257536"/>
        <c:axId val="246259072"/>
      </c:scatterChart>
      <c:valAx>
        <c:axId val="246257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59072"/>
        <c:crosses val="autoZero"/>
        <c:crossBetween val="midCat"/>
      </c:valAx>
      <c:valAx>
        <c:axId val="246259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57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(Data)'!$B$130:$B$144</c:f>
              <c:numCache>
                <c:formatCode>General</c:formatCode>
                <c:ptCount val="15"/>
                <c:pt idx="0">
                  <c:v>0</c:v>
                </c:pt>
                <c:pt idx="1">
                  <c:v>1</c:v>
                </c:pt>
                <c:pt idx="2">
                  <c:v>3</c:v>
                </c:pt>
                <c:pt idx="3">
                  <c:v>4</c:v>
                </c:pt>
                <c:pt idx="4">
                  <c:v>5</c:v>
                </c:pt>
                <c:pt idx="5">
                  <c:v>7</c:v>
                </c:pt>
                <c:pt idx="6">
                  <c:v>9</c:v>
                </c:pt>
                <c:pt idx="7">
                  <c:v>10</c:v>
                </c:pt>
                <c:pt idx="8">
                  <c:v>11</c:v>
                </c:pt>
                <c:pt idx="9">
                  <c:v>13</c:v>
                </c:pt>
                <c:pt idx="10">
                  <c:v>15</c:v>
                </c:pt>
                <c:pt idx="11">
                  <c:v>16</c:v>
                </c:pt>
                <c:pt idx="12">
                  <c:v>22</c:v>
                </c:pt>
                <c:pt idx="13">
                  <c:v>26</c:v>
                </c:pt>
              </c:numCache>
            </c:numRef>
          </c:xVal>
          <c:yVal>
            <c:numRef>
              <c:f>'[3]Doal beel_Dola beel khal (Data)'!$C$130:$C$144</c:f>
              <c:numCache>
                <c:formatCode>General</c:formatCode>
                <c:ptCount val="15"/>
                <c:pt idx="0">
                  <c:v>1.0509999999999999</c:v>
                </c:pt>
                <c:pt idx="1">
                  <c:v>1.956</c:v>
                </c:pt>
                <c:pt idx="2">
                  <c:v>2.7080000000000002</c:v>
                </c:pt>
                <c:pt idx="3">
                  <c:v>2.72</c:v>
                </c:pt>
                <c:pt idx="4">
                  <c:v>1.4590000000000001</c:v>
                </c:pt>
                <c:pt idx="5">
                  <c:v>0.26300000000000001</c:v>
                </c:pt>
                <c:pt idx="6">
                  <c:v>-0.34</c:v>
                </c:pt>
                <c:pt idx="7">
                  <c:v>-0.442</c:v>
                </c:pt>
                <c:pt idx="8">
                  <c:v>-0.34100000000000003</c:v>
                </c:pt>
                <c:pt idx="9">
                  <c:v>0.35199999999999998</c:v>
                </c:pt>
                <c:pt idx="10">
                  <c:v>1.556</c:v>
                </c:pt>
                <c:pt idx="11">
                  <c:v>3.1019999999999999</c:v>
                </c:pt>
                <c:pt idx="12">
                  <c:v>3.109</c:v>
                </c:pt>
                <c:pt idx="13">
                  <c:v>2.9529999999999998</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'[3]Doal beel_Dola beel khal (Data)'!$I$130:$I$144</c:f>
              <c:numCache>
                <c:formatCode>General</c:formatCode>
                <c:ptCount val="15"/>
                <c:pt idx="6">
                  <c:v>0</c:v>
                </c:pt>
                <c:pt idx="7">
                  <c:v>1</c:v>
                </c:pt>
                <c:pt idx="8">
                  <c:v>2.5</c:v>
                </c:pt>
                <c:pt idx="9">
                  <c:v>7.9750000000000005</c:v>
                </c:pt>
                <c:pt idx="10">
                  <c:v>9.4750000000000014</c:v>
                </c:pt>
                <c:pt idx="11">
                  <c:v>10.975000000000001</c:v>
                </c:pt>
                <c:pt idx="12">
                  <c:v>17.425000000000001</c:v>
                </c:pt>
                <c:pt idx="13">
                  <c:v>22</c:v>
                </c:pt>
                <c:pt idx="14">
                  <c:v>26</c:v>
                </c:pt>
              </c:numCache>
            </c:numRef>
          </c:xVal>
          <c:yVal>
            <c:numRef>
              <c:f>'[3]Doal beel_Dola beel khal (Data)'!$J$130:$J$144</c:f>
              <c:numCache>
                <c:formatCode>General</c:formatCode>
                <c:ptCount val="15"/>
                <c:pt idx="6">
                  <c:v>1.0509999999999999</c:v>
                </c:pt>
                <c:pt idx="7">
                  <c:v>1.956</c:v>
                </c:pt>
                <c:pt idx="8">
                  <c:v>2.4500000000000002</c:v>
                </c:pt>
                <c:pt idx="9">
                  <c:v>-1.2</c:v>
                </c:pt>
                <c:pt idx="10">
                  <c:v>-1.2</c:v>
                </c:pt>
                <c:pt idx="11">
                  <c:v>-1.2</c:v>
                </c:pt>
                <c:pt idx="12">
                  <c:v>3.1</c:v>
                </c:pt>
                <c:pt idx="13">
                  <c:v>3.109</c:v>
                </c:pt>
                <c:pt idx="14">
                  <c:v>2.9529999999999998</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6276864"/>
        <c:axId val="246278400"/>
      </c:scatterChart>
      <c:valAx>
        <c:axId val="246276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78400"/>
        <c:crosses val="autoZero"/>
        <c:crossBetween val="midCat"/>
      </c:valAx>
      <c:valAx>
        <c:axId val="246278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276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(Data)'!$B$148:$B$162</c:f>
              <c:numCache>
                <c:formatCode>General</c:formatCode>
                <c:ptCount val="15"/>
                <c:pt idx="0">
                  <c:v>0</c:v>
                </c:pt>
                <c:pt idx="1">
                  <c:v>7</c:v>
                </c:pt>
                <c:pt idx="2">
                  <c:v>8</c:v>
                </c:pt>
                <c:pt idx="3">
                  <c:v>10</c:v>
                </c:pt>
                <c:pt idx="4">
                  <c:v>11</c:v>
                </c:pt>
                <c:pt idx="5">
                  <c:v>13</c:v>
                </c:pt>
                <c:pt idx="6">
                  <c:v>15</c:v>
                </c:pt>
                <c:pt idx="7">
                  <c:v>16.5</c:v>
                </c:pt>
                <c:pt idx="8">
                  <c:v>18</c:v>
                </c:pt>
                <c:pt idx="9">
                  <c:v>20</c:v>
                </c:pt>
                <c:pt idx="10">
                  <c:v>22</c:v>
                </c:pt>
                <c:pt idx="11">
                  <c:v>23</c:v>
                </c:pt>
                <c:pt idx="12">
                  <c:v>28</c:v>
                </c:pt>
                <c:pt idx="13">
                  <c:v>33</c:v>
                </c:pt>
              </c:numCache>
            </c:numRef>
          </c:xVal>
          <c:yVal>
            <c:numRef>
              <c:f>'[3]Doal beel_Dola beel khal (Data)'!$C$148:$C$162</c:f>
              <c:numCache>
                <c:formatCode>General</c:formatCode>
                <c:ptCount val="15"/>
                <c:pt idx="0">
                  <c:v>0.92500000000000004</c:v>
                </c:pt>
                <c:pt idx="1">
                  <c:v>0.93200000000000005</c:v>
                </c:pt>
                <c:pt idx="2">
                  <c:v>2.3010000000000002</c:v>
                </c:pt>
                <c:pt idx="3">
                  <c:v>2.2949999999999999</c:v>
                </c:pt>
                <c:pt idx="4">
                  <c:v>1.0289999999999999</c:v>
                </c:pt>
                <c:pt idx="5">
                  <c:v>2.4E-2</c:v>
                </c:pt>
                <c:pt idx="6">
                  <c:v>-0.51800000000000002</c:v>
                </c:pt>
                <c:pt idx="7">
                  <c:v>-0.621</c:v>
                </c:pt>
                <c:pt idx="8">
                  <c:v>-0.51900000000000002</c:v>
                </c:pt>
                <c:pt idx="9">
                  <c:v>-1E-3</c:v>
                </c:pt>
                <c:pt idx="10">
                  <c:v>1.274</c:v>
                </c:pt>
                <c:pt idx="11">
                  <c:v>2.5110000000000001</c:v>
                </c:pt>
                <c:pt idx="12">
                  <c:v>2.516</c:v>
                </c:pt>
                <c:pt idx="13">
                  <c:v>2.5230000000000001</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'[3]Doal beel_Dola beel khal (Data)'!$I$148:$I$162</c:f>
              <c:numCache>
                <c:formatCode>General</c:formatCode>
                <c:ptCount val="15"/>
                <c:pt idx="7">
                  <c:v>0</c:v>
                </c:pt>
                <c:pt idx="8">
                  <c:v>7</c:v>
                </c:pt>
                <c:pt idx="9">
                  <c:v>8</c:v>
                </c:pt>
                <c:pt idx="10">
                  <c:v>10</c:v>
                </c:pt>
                <c:pt idx="11">
                  <c:v>11</c:v>
                </c:pt>
                <c:pt idx="12">
                  <c:v>13</c:v>
                </c:pt>
                <c:pt idx="13">
                  <c:v>14.836</c:v>
                </c:pt>
                <c:pt idx="14">
                  <c:v>16.335999999999999</c:v>
                </c:pt>
              </c:numCache>
            </c:numRef>
          </c:xVal>
          <c:yVal>
            <c:numRef>
              <c:f>'[3]Doal beel_Dola beel khal (Data)'!$J$148:$J$162</c:f>
              <c:numCache>
                <c:formatCode>General</c:formatCode>
                <c:ptCount val="15"/>
                <c:pt idx="7">
                  <c:v>0.92500000000000004</c:v>
                </c:pt>
                <c:pt idx="8">
                  <c:v>0.93200000000000005</c:v>
                </c:pt>
                <c:pt idx="9">
                  <c:v>2.3010000000000002</c:v>
                </c:pt>
                <c:pt idx="10">
                  <c:v>2.2949999999999999</c:v>
                </c:pt>
                <c:pt idx="11">
                  <c:v>1.0289999999999999</c:v>
                </c:pt>
                <c:pt idx="12">
                  <c:v>2.4E-2</c:v>
                </c:pt>
                <c:pt idx="13">
                  <c:v>-1.2</c:v>
                </c:pt>
                <c:pt idx="14">
                  <c:v>-1.2</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9431808"/>
        <c:axId val="259433600"/>
      </c:scatterChart>
      <c:valAx>
        <c:axId val="2594318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33600"/>
        <c:crosses val="autoZero"/>
        <c:crossBetween val="midCat"/>
      </c:valAx>
      <c:valAx>
        <c:axId val="259433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318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(Data)'!$B$165:$B$177</c:f>
              <c:numCache>
                <c:formatCode>General</c:formatCode>
                <c:ptCount val="13"/>
                <c:pt idx="0">
                  <c:v>0</c:v>
                </c:pt>
                <c:pt idx="1">
                  <c:v>5</c:v>
                </c:pt>
                <c:pt idx="2">
                  <c:v>10</c:v>
                </c:pt>
                <c:pt idx="3">
                  <c:v>11</c:v>
                </c:pt>
                <c:pt idx="4">
                  <c:v>13</c:v>
                </c:pt>
                <c:pt idx="5">
                  <c:v>15</c:v>
                </c:pt>
                <c:pt idx="6">
                  <c:v>17</c:v>
                </c:pt>
                <c:pt idx="7">
                  <c:v>19</c:v>
                </c:pt>
                <c:pt idx="8">
                  <c:v>21</c:v>
                </c:pt>
                <c:pt idx="9">
                  <c:v>23</c:v>
                </c:pt>
                <c:pt idx="10">
                  <c:v>24</c:v>
                </c:pt>
                <c:pt idx="11">
                  <c:v>25</c:v>
                </c:pt>
              </c:numCache>
            </c:numRef>
          </c:xVal>
          <c:yVal>
            <c:numRef>
              <c:f>'[3]Doal beel_Dola beel khal (Data)'!$C$165:$C$177</c:f>
              <c:numCache>
                <c:formatCode>General</c:formatCode>
                <c:ptCount val="13"/>
                <c:pt idx="0">
                  <c:v>1.5149999999999999</c:v>
                </c:pt>
                <c:pt idx="1">
                  <c:v>1.5069999999999999</c:v>
                </c:pt>
                <c:pt idx="2">
                  <c:v>1.502</c:v>
                </c:pt>
                <c:pt idx="3">
                  <c:v>0.55400000000000005</c:v>
                </c:pt>
                <c:pt idx="4">
                  <c:v>-0.152</c:v>
                </c:pt>
                <c:pt idx="5">
                  <c:v>-0.57999999999999996</c:v>
                </c:pt>
                <c:pt idx="6">
                  <c:v>-0.68300000000000005</c:v>
                </c:pt>
                <c:pt idx="7">
                  <c:v>-0.58199999999999996</c:v>
                </c:pt>
                <c:pt idx="8">
                  <c:v>-0.18099999999999999</c:v>
                </c:pt>
                <c:pt idx="9">
                  <c:v>0.752</c:v>
                </c:pt>
                <c:pt idx="10">
                  <c:v>1.1870000000000001</c:v>
                </c:pt>
                <c:pt idx="11">
                  <c:v>1.194</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'[3]Doal beel_Dola beel khal (Data)'!$I$165:$I$177</c:f>
              <c:numCache>
                <c:formatCode>General</c:formatCode>
                <c:ptCount val="13"/>
                <c:pt idx="6">
                  <c:v>0</c:v>
                </c:pt>
                <c:pt idx="7">
                  <c:v>5</c:v>
                </c:pt>
                <c:pt idx="8">
                  <c:v>10</c:v>
                </c:pt>
                <c:pt idx="9">
                  <c:v>11</c:v>
                </c:pt>
                <c:pt idx="10">
                  <c:v>13</c:v>
                </c:pt>
                <c:pt idx="11">
                  <c:v>13.5</c:v>
                </c:pt>
                <c:pt idx="12">
                  <c:v>15.3</c:v>
                </c:pt>
              </c:numCache>
            </c:numRef>
          </c:xVal>
          <c:yVal>
            <c:numRef>
              <c:f>'[3]Doal beel_Dola beel khal (Data)'!$J$165:$J$177</c:f>
              <c:numCache>
                <c:formatCode>General</c:formatCode>
                <c:ptCount val="13"/>
                <c:pt idx="6">
                  <c:v>1.5149999999999999</c:v>
                </c:pt>
                <c:pt idx="7">
                  <c:v>1.5069999999999999</c:v>
                </c:pt>
                <c:pt idx="8">
                  <c:v>1.502</c:v>
                </c:pt>
                <c:pt idx="9">
                  <c:v>0.55400000000000005</c:v>
                </c:pt>
                <c:pt idx="10">
                  <c:v>-0.152</c:v>
                </c:pt>
                <c:pt idx="11">
                  <c:v>-0.3</c:v>
                </c:pt>
                <c:pt idx="12">
                  <c:v>-1.5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9397888"/>
        <c:axId val="259411968"/>
      </c:scatterChart>
      <c:valAx>
        <c:axId val="259397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11968"/>
        <c:crosses val="autoZero"/>
        <c:crossBetween val="midCat"/>
      </c:valAx>
      <c:valAx>
        <c:axId val="259411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397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(Data)'!$B$180:$B$192</c:f>
              <c:numCache>
                <c:formatCode>General</c:formatCode>
                <c:ptCount val="13"/>
                <c:pt idx="0">
                  <c:v>0</c:v>
                </c:pt>
                <c:pt idx="1">
                  <c:v>2</c:v>
                </c:pt>
                <c:pt idx="2">
                  <c:v>4</c:v>
                </c:pt>
                <c:pt idx="3">
                  <c:v>8</c:v>
                </c:pt>
                <c:pt idx="4">
                  <c:v>9</c:v>
                </c:pt>
                <c:pt idx="5">
                  <c:v>11</c:v>
                </c:pt>
                <c:pt idx="6">
                  <c:v>13</c:v>
                </c:pt>
                <c:pt idx="7">
                  <c:v>14</c:v>
                </c:pt>
                <c:pt idx="8">
                  <c:v>15</c:v>
                </c:pt>
                <c:pt idx="9">
                  <c:v>17</c:v>
                </c:pt>
                <c:pt idx="10">
                  <c:v>19</c:v>
                </c:pt>
                <c:pt idx="11">
                  <c:v>20</c:v>
                </c:pt>
                <c:pt idx="12">
                  <c:v>21</c:v>
                </c:pt>
              </c:numCache>
            </c:numRef>
          </c:xVal>
          <c:yVal>
            <c:numRef>
              <c:f>'[3]Doal beel_Dola beel khal (Data)'!$C$180:$C$192</c:f>
              <c:numCache>
                <c:formatCode>General</c:formatCode>
                <c:ptCount val="13"/>
                <c:pt idx="0">
                  <c:v>0.45</c:v>
                </c:pt>
                <c:pt idx="1">
                  <c:v>1.2989999999999999</c:v>
                </c:pt>
                <c:pt idx="2">
                  <c:v>2.29</c:v>
                </c:pt>
                <c:pt idx="3">
                  <c:v>2.2850000000000001</c:v>
                </c:pt>
                <c:pt idx="4">
                  <c:v>1.0780000000000001</c:v>
                </c:pt>
                <c:pt idx="5">
                  <c:v>0.255</c:v>
                </c:pt>
                <c:pt idx="6">
                  <c:v>-0.312</c:v>
                </c:pt>
                <c:pt idx="7">
                  <c:v>-0.41399999999999998</c:v>
                </c:pt>
                <c:pt idx="8">
                  <c:v>-0.311</c:v>
                </c:pt>
                <c:pt idx="9">
                  <c:v>1E-3</c:v>
                </c:pt>
                <c:pt idx="10">
                  <c:v>0.4</c:v>
                </c:pt>
                <c:pt idx="11">
                  <c:v>0.88600000000000001</c:v>
                </c:pt>
                <c:pt idx="12">
                  <c:v>0.89900000000000002</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'[3]Doal beel_Dola beel khal (Data)'!$I$180:$I$192</c:f>
              <c:numCache>
                <c:formatCode>General</c:formatCode>
                <c:ptCount val="13"/>
                <c:pt idx="6">
                  <c:v>0</c:v>
                </c:pt>
                <c:pt idx="7">
                  <c:v>2</c:v>
                </c:pt>
                <c:pt idx="8">
                  <c:v>4</c:v>
                </c:pt>
                <c:pt idx="9">
                  <c:v>8</c:v>
                </c:pt>
                <c:pt idx="10">
                  <c:v>9</c:v>
                </c:pt>
                <c:pt idx="11">
                  <c:v>11</c:v>
                </c:pt>
                <c:pt idx="12">
                  <c:v>13.182500000000001</c:v>
                </c:pt>
              </c:numCache>
            </c:numRef>
          </c:xVal>
          <c:yVal>
            <c:numRef>
              <c:f>'[3]Doal beel_Dola beel khal (Data)'!$J$180:$J$192</c:f>
              <c:numCache>
                <c:formatCode>General</c:formatCode>
                <c:ptCount val="13"/>
                <c:pt idx="6">
                  <c:v>0.45</c:v>
                </c:pt>
                <c:pt idx="7">
                  <c:v>1.2989999999999999</c:v>
                </c:pt>
                <c:pt idx="8">
                  <c:v>2.29</c:v>
                </c:pt>
                <c:pt idx="9">
                  <c:v>2.2850000000000001</c:v>
                </c:pt>
                <c:pt idx="10">
                  <c:v>1.0780000000000001</c:v>
                </c:pt>
                <c:pt idx="11">
                  <c:v>0.255</c:v>
                </c:pt>
                <c:pt idx="12">
                  <c:v>-1.2</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9646592"/>
        <c:axId val="259648128"/>
      </c:scatterChart>
      <c:valAx>
        <c:axId val="2596465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48128"/>
        <c:crosses val="autoZero"/>
        <c:crossBetween val="midCat"/>
      </c:valAx>
      <c:valAx>
        <c:axId val="2596481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46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(Data)'!$B$194:$B$208</c:f>
              <c:numCache>
                <c:formatCode>General</c:formatCode>
                <c:ptCount val="15"/>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'[3]Doal beel_Dola beel khal (Data)'!$C$194:$C$208</c:f>
              <c:numCache>
                <c:formatCode>General</c:formatCode>
                <c:ptCount val="15"/>
                <c:pt idx="0">
                  <c:v>2.714</c:v>
                </c:pt>
                <c:pt idx="1">
                  <c:v>2.7410000000000001</c:v>
                </c:pt>
                <c:pt idx="2">
                  <c:v>2.7650000000000001</c:v>
                </c:pt>
                <c:pt idx="3">
                  <c:v>1.5780000000000001</c:v>
                </c:pt>
                <c:pt idx="4">
                  <c:v>0.80500000000000005</c:v>
                </c:pt>
                <c:pt idx="5">
                  <c:v>0.30099999999999999</c:v>
                </c:pt>
                <c:pt idx="6">
                  <c:v>0.2</c:v>
                </c:pt>
                <c:pt idx="7">
                  <c:v>0.30199999999999999</c:v>
                </c:pt>
                <c:pt idx="8">
                  <c:v>0.71499999999999997</c:v>
                </c:pt>
                <c:pt idx="9">
                  <c:v>1.405</c:v>
                </c:pt>
                <c:pt idx="10">
                  <c:v>2.3719999999999999</c:v>
                </c:pt>
                <c:pt idx="11">
                  <c:v>2.36</c:v>
                </c:pt>
                <c:pt idx="12">
                  <c:v>1.3140000000000001</c:v>
                </c:pt>
                <c:pt idx="13">
                  <c:v>1.3029999999999999</c:v>
                </c:pt>
                <c:pt idx="14">
                  <c:v>1.292</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'[3]Doal beel_Dola beel khal (Data)'!$I$195:$I$208</c:f>
              <c:numCache>
                <c:formatCode>General</c:formatCode>
                <c:ptCount val="14"/>
                <c:pt idx="6">
                  <c:v>0</c:v>
                </c:pt>
                <c:pt idx="7">
                  <c:v>5</c:v>
                </c:pt>
                <c:pt idx="8">
                  <c:v>8.5</c:v>
                </c:pt>
                <c:pt idx="9">
                  <c:v>14.4475</c:v>
                </c:pt>
                <c:pt idx="10">
                  <c:v>15.9475</c:v>
                </c:pt>
                <c:pt idx="11">
                  <c:v>17.447499999999998</c:v>
                </c:pt>
                <c:pt idx="12">
                  <c:v>21.722499999999997</c:v>
                </c:pt>
                <c:pt idx="13">
                  <c:v>22</c:v>
                </c:pt>
              </c:numCache>
            </c:numRef>
          </c:xVal>
          <c:yVal>
            <c:numRef>
              <c:f>'[3]Doal beel_Dola beel khal (Data)'!$J$195:$J$208</c:f>
              <c:numCache>
                <c:formatCode>General</c:formatCode>
                <c:ptCount val="14"/>
                <c:pt idx="6">
                  <c:v>2.714</c:v>
                </c:pt>
                <c:pt idx="7">
                  <c:v>2.7410000000000001</c:v>
                </c:pt>
                <c:pt idx="8">
                  <c:v>2.7650000000000001</c:v>
                </c:pt>
                <c:pt idx="9">
                  <c:v>-1.2</c:v>
                </c:pt>
                <c:pt idx="10">
                  <c:v>-1.2</c:v>
                </c:pt>
                <c:pt idx="11">
                  <c:v>-1.2</c:v>
                </c:pt>
                <c:pt idx="12">
                  <c:v>1.65</c:v>
                </c:pt>
                <c:pt idx="13">
                  <c:v>1.3140000000000001</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59604480"/>
        <c:axId val="259606016"/>
      </c:scatterChart>
      <c:valAx>
        <c:axId val="2596044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06016"/>
        <c:crosses val="autoZero"/>
        <c:crossBetween val="midCat"/>
      </c:valAx>
      <c:valAx>
        <c:axId val="2596060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604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(Data)'!$B$210:$B$225</c:f>
              <c:numCache>
                <c:formatCode>General</c:formatCode>
                <c:ptCount val="16"/>
                <c:pt idx="0">
                  <c:v>0</c:v>
                </c:pt>
                <c:pt idx="1">
                  <c:v>7</c:v>
                </c:pt>
                <c:pt idx="2">
                  <c:v>8</c:v>
                </c:pt>
                <c:pt idx="3">
                  <c:v>10</c:v>
                </c:pt>
                <c:pt idx="4">
                  <c:v>11</c:v>
                </c:pt>
                <c:pt idx="5">
                  <c:v>12</c:v>
                </c:pt>
                <c:pt idx="6">
                  <c:v>14</c:v>
                </c:pt>
                <c:pt idx="7">
                  <c:v>16</c:v>
                </c:pt>
                <c:pt idx="8">
                  <c:v>18</c:v>
                </c:pt>
                <c:pt idx="9">
                  <c:v>20</c:v>
                </c:pt>
                <c:pt idx="10">
                  <c:v>21</c:v>
                </c:pt>
                <c:pt idx="11">
                  <c:v>22</c:v>
                </c:pt>
                <c:pt idx="12">
                  <c:v>24</c:v>
                </c:pt>
                <c:pt idx="13">
                  <c:v>25</c:v>
                </c:pt>
                <c:pt idx="14">
                  <c:v>30</c:v>
                </c:pt>
                <c:pt idx="15">
                  <c:v>35</c:v>
                </c:pt>
              </c:numCache>
            </c:numRef>
          </c:xVal>
          <c:yVal>
            <c:numRef>
              <c:f>'[3]Doal beel_Dola beel khal (Data)'!$C$210:$C$225</c:f>
              <c:numCache>
                <c:formatCode>General</c:formatCode>
                <c:ptCount val="16"/>
                <c:pt idx="0">
                  <c:v>1.117</c:v>
                </c:pt>
                <c:pt idx="1">
                  <c:v>1.1279999999999999</c:v>
                </c:pt>
                <c:pt idx="2">
                  <c:v>2.3530000000000002</c:v>
                </c:pt>
                <c:pt idx="3">
                  <c:v>2.339</c:v>
                </c:pt>
                <c:pt idx="4">
                  <c:v>1.3480000000000001</c:v>
                </c:pt>
                <c:pt idx="5">
                  <c:v>0.53200000000000003</c:v>
                </c:pt>
                <c:pt idx="6">
                  <c:v>5.1999999999999998E-2</c:v>
                </c:pt>
                <c:pt idx="7">
                  <c:v>-4.7E-2</c:v>
                </c:pt>
                <c:pt idx="8">
                  <c:v>5.5E-2</c:v>
                </c:pt>
                <c:pt idx="9">
                  <c:v>0.54600000000000004</c:v>
                </c:pt>
                <c:pt idx="10">
                  <c:v>1.321</c:v>
                </c:pt>
                <c:pt idx="11">
                  <c:v>2.5409999999999999</c:v>
                </c:pt>
                <c:pt idx="12">
                  <c:v>2.5289999999999999</c:v>
                </c:pt>
                <c:pt idx="13">
                  <c:v>1.016</c:v>
                </c:pt>
                <c:pt idx="14">
                  <c:v>1.0109999999999999</c:v>
                </c:pt>
                <c:pt idx="15">
                  <c:v>1.002</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'[3]Doal beel_Dola beel khal (Data)'!$I$210:$I$225</c:f>
              <c:numCache>
                <c:formatCode>General</c:formatCode>
                <c:ptCount val="16"/>
                <c:pt idx="7">
                  <c:v>0</c:v>
                </c:pt>
                <c:pt idx="8">
                  <c:v>7</c:v>
                </c:pt>
                <c:pt idx="9">
                  <c:v>8</c:v>
                </c:pt>
                <c:pt idx="10">
                  <c:v>9</c:v>
                </c:pt>
                <c:pt idx="11">
                  <c:v>14.308499999999999</c:v>
                </c:pt>
                <c:pt idx="12">
                  <c:v>15.808499999999999</c:v>
                </c:pt>
                <c:pt idx="13">
                  <c:v>17.308499999999999</c:v>
                </c:pt>
                <c:pt idx="14">
                  <c:v>22.902000000000001</c:v>
                </c:pt>
                <c:pt idx="15">
                  <c:v>24</c:v>
                </c:pt>
              </c:numCache>
            </c:numRef>
          </c:xVal>
          <c:yVal>
            <c:numRef>
              <c:f>'[3]Doal beel_Dola beel khal (Data)'!$J$210:$J$225</c:f>
              <c:numCache>
                <c:formatCode>General</c:formatCode>
                <c:ptCount val="16"/>
                <c:pt idx="7">
                  <c:v>1.117</c:v>
                </c:pt>
                <c:pt idx="8">
                  <c:v>1.1279999999999999</c:v>
                </c:pt>
                <c:pt idx="9">
                  <c:v>2.3530000000000002</c:v>
                </c:pt>
                <c:pt idx="10">
                  <c:v>2.339</c:v>
                </c:pt>
                <c:pt idx="11">
                  <c:v>-1.2</c:v>
                </c:pt>
                <c:pt idx="12">
                  <c:v>-1.2</c:v>
                </c:pt>
                <c:pt idx="13">
                  <c:v>-1.2</c:v>
                </c:pt>
                <c:pt idx="14">
                  <c:v>2.5289999999999999</c:v>
                </c:pt>
                <c:pt idx="15">
                  <c:v>2.5289999999999999</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59455616"/>
        <c:axId val="308498816"/>
      </c:scatterChart>
      <c:valAx>
        <c:axId val="259455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98816"/>
        <c:crosses val="autoZero"/>
        <c:crossBetween val="midCat"/>
      </c:valAx>
      <c:valAx>
        <c:axId val="3084988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455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khal'!$B$94:$B$109</c:f>
              <c:numCache>
                <c:formatCode>General</c:formatCode>
                <c:ptCount val="16"/>
                <c:pt idx="0">
                  <c:v>0</c:v>
                </c:pt>
                <c:pt idx="1">
                  <c:v>2</c:v>
                </c:pt>
                <c:pt idx="2">
                  <c:v>4</c:v>
                </c:pt>
                <c:pt idx="3">
                  <c:v>5</c:v>
                </c:pt>
                <c:pt idx="4">
                  <c:v>6</c:v>
                </c:pt>
                <c:pt idx="5">
                  <c:v>7</c:v>
                </c:pt>
                <c:pt idx="6">
                  <c:v>8</c:v>
                </c:pt>
                <c:pt idx="7">
                  <c:v>9.5</c:v>
                </c:pt>
                <c:pt idx="8">
                  <c:v>11</c:v>
                </c:pt>
                <c:pt idx="9">
                  <c:v>12</c:v>
                </c:pt>
                <c:pt idx="10">
                  <c:v>13</c:v>
                </c:pt>
                <c:pt idx="11">
                  <c:v>14</c:v>
                </c:pt>
                <c:pt idx="12">
                  <c:v>16</c:v>
                </c:pt>
                <c:pt idx="13">
                  <c:v>16.5</c:v>
                </c:pt>
                <c:pt idx="14">
                  <c:v>22</c:v>
                </c:pt>
                <c:pt idx="15">
                  <c:v>30</c:v>
                </c:pt>
              </c:numCache>
            </c:numRef>
          </c:xVal>
          <c:yVal>
            <c:numRef>
              <c:f>'[1]Gabir Beel khal'!$C$94:$C$109</c:f>
              <c:numCache>
                <c:formatCode>General</c:formatCode>
                <c:ptCount val="16"/>
                <c:pt idx="0">
                  <c:v>0.51300000000000001</c:v>
                </c:pt>
                <c:pt idx="1">
                  <c:v>0.68899999999999995</c:v>
                </c:pt>
                <c:pt idx="2">
                  <c:v>1.889</c:v>
                </c:pt>
                <c:pt idx="3">
                  <c:v>1.88</c:v>
                </c:pt>
                <c:pt idx="4">
                  <c:v>0.78900000000000003</c:v>
                </c:pt>
                <c:pt idx="5">
                  <c:v>0.40200000000000002</c:v>
                </c:pt>
                <c:pt idx="6">
                  <c:v>5.5E-2</c:v>
                </c:pt>
                <c:pt idx="7">
                  <c:v>-4.7E-2</c:v>
                </c:pt>
                <c:pt idx="8">
                  <c:v>5.3999999999999999E-2</c:v>
                </c:pt>
                <c:pt idx="9">
                  <c:v>0.38900000000000001</c:v>
                </c:pt>
                <c:pt idx="10">
                  <c:v>0.70799999999999996</c:v>
                </c:pt>
                <c:pt idx="11">
                  <c:v>1.284</c:v>
                </c:pt>
                <c:pt idx="12">
                  <c:v>1.2769999999999999</c:v>
                </c:pt>
                <c:pt idx="13">
                  <c:v>0.80600000000000005</c:v>
                </c:pt>
                <c:pt idx="14">
                  <c:v>0.79800000000000004</c:v>
                </c:pt>
                <c:pt idx="15">
                  <c:v>0.78800000000000003</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'[1]Gabir Beel khal'!$I$94:$I$109</c:f>
              <c:numCache>
                <c:formatCode>General</c:formatCode>
                <c:ptCount val="16"/>
                <c:pt idx="6">
                  <c:v>0</c:v>
                </c:pt>
                <c:pt idx="7">
                  <c:v>2</c:v>
                </c:pt>
                <c:pt idx="8">
                  <c:v>4.1500000000000004</c:v>
                </c:pt>
                <c:pt idx="9">
                  <c:v>8.5</c:v>
                </c:pt>
                <c:pt idx="10">
                  <c:v>10.5</c:v>
                </c:pt>
                <c:pt idx="11">
                  <c:v>12.5</c:v>
                </c:pt>
                <c:pt idx="12">
                  <c:v>15.92</c:v>
                </c:pt>
                <c:pt idx="13">
                  <c:v>16</c:v>
                </c:pt>
                <c:pt idx="14">
                  <c:v>16.5</c:v>
                </c:pt>
                <c:pt idx="15">
                  <c:v>22</c:v>
                </c:pt>
              </c:numCache>
            </c:numRef>
          </c:xVal>
          <c:yVal>
            <c:numRef>
              <c:f>'[1]Gabir Beel khal'!$J$94:$J$109</c:f>
              <c:numCache>
                <c:formatCode>General</c:formatCode>
                <c:ptCount val="16"/>
                <c:pt idx="6">
                  <c:v>0.51300000000000001</c:v>
                </c:pt>
                <c:pt idx="7">
                  <c:v>0.68899999999999995</c:v>
                </c:pt>
                <c:pt idx="8">
                  <c:v>1.9</c:v>
                </c:pt>
                <c:pt idx="9">
                  <c:v>-1</c:v>
                </c:pt>
                <c:pt idx="10">
                  <c:v>-1</c:v>
                </c:pt>
                <c:pt idx="11">
                  <c:v>-1</c:v>
                </c:pt>
                <c:pt idx="12">
                  <c:v>1.28</c:v>
                </c:pt>
                <c:pt idx="13">
                  <c:v>1.2769999999999999</c:v>
                </c:pt>
                <c:pt idx="14">
                  <c:v>0.80600000000000005</c:v>
                </c:pt>
                <c:pt idx="15">
                  <c:v>0.79800000000000004</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07254272"/>
        <c:axId val="207255808"/>
      </c:scatterChart>
      <c:valAx>
        <c:axId val="207254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55808"/>
        <c:crosses val="autoZero"/>
        <c:crossBetween val="midCat"/>
      </c:valAx>
      <c:valAx>
        <c:axId val="207255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254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(Data)'!$B$227:$B$240</c:f>
              <c:numCache>
                <c:formatCode>General</c:formatCode>
                <c:ptCount val="14"/>
                <c:pt idx="0">
                  <c:v>0</c:v>
                </c:pt>
                <c:pt idx="1">
                  <c:v>2</c:v>
                </c:pt>
                <c:pt idx="2">
                  <c:v>3</c:v>
                </c:pt>
                <c:pt idx="3">
                  <c:v>5</c:v>
                </c:pt>
                <c:pt idx="4">
                  <c:v>7</c:v>
                </c:pt>
                <c:pt idx="5">
                  <c:v>8</c:v>
                </c:pt>
                <c:pt idx="6">
                  <c:v>9</c:v>
                </c:pt>
                <c:pt idx="7">
                  <c:v>11</c:v>
                </c:pt>
                <c:pt idx="8">
                  <c:v>13</c:v>
                </c:pt>
                <c:pt idx="9">
                  <c:v>14</c:v>
                </c:pt>
                <c:pt idx="10">
                  <c:v>16</c:v>
                </c:pt>
                <c:pt idx="11">
                  <c:v>17</c:v>
                </c:pt>
                <c:pt idx="12">
                  <c:v>25</c:v>
                </c:pt>
                <c:pt idx="13">
                  <c:v>30</c:v>
                </c:pt>
              </c:numCache>
            </c:numRef>
          </c:xVal>
          <c:yVal>
            <c:numRef>
              <c:f>'[3]Doal beel_Dola beel khal (Data)'!$C$227:$C$240</c:f>
              <c:numCache>
                <c:formatCode>General</c:formatCode>
                <c:ptCount val="14"/>
                <c:pt idx="0">
                  <c:v>2.2040000000000002</c:v>
                </c:pt>
                <c:pt idx="1">
                  <c:v>2.1970000000000001</c:v>
                </c:pt>
                <c:pt idx="2">
                  <c:v>1.2529999999999999</c:v>
                </c:pt>
                <c:pt idx="3">
                  <c:v>0.64900000000000002</c:v>
                </c:pt>
                <c:pt idx="4">
                  <c:v>0.221</c:v>
                </c:pt>
                <c:pt idx="5">
                  <c:v>0.12</c:v>
                </c:pt>
                <c:pt idx="6">
                  <c:v>0.222</c:v>
                </c:pt>
                <c:pt idx="7">
                  <c:v>0.629</c:v>
                </c:pt>
                <c:pt idx="8">
                  <c:v>1.248</c:v>
                </c:pt>
                <c:pt idx="9">
                  <c:v>2.1539999999999999</c:v>
                </c:pt>
                <c:pt idx="10">
                  <c:v>2.1419999999999999</c:v>
                </c:pt>
                <c:pt idx="11">
                  <c:v>0.93400000000000005</c:v>
                </c:pt>
                <c:pt idx="12">
                  <c:v>0.92800000000000005</c:v>
                </c:pt>
                <c:pt idx="13">
                  <c:v>0.91900000000000004</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'[3]Doal beel_Dola beel khal (Data)'!$I$227:$I$240</c:f>
              <c:numCache>
                <c:formatCode>General</c:formatCode>
                <c:ptCount val="14"/>
                <c:pt idx="7">
                  <c:v>0</c:v>
                </c:pt>
                <c:pt idx="8">
                  <c:v>1.5</c:v>
                </c:pt>
                <c:pt idx="9">
                  <c:v>6.5955000000000004</c:v>
                </c:pt>
                <c:pt idx="10">
                  <c:v>8.0955000000000013</c:v>
                </c:pt>
                <c:pt idx="11">
                  <c:v>9.5955000000000013</c:v>
                </c:pt>
                <c:pt idx="12">
                  <c:v>14.608500000000001</c:v>
                </c:pt>
                <c:pt idx="13">
                  <c:v>16</c:v>
                </c:pt>
              </c:numCache>
            </c:numRef>
          </c:xVal>
          <c:yVal>
            <c:numRef>
              <c:f>'[3]Doal beel_Dola beel khal (Data)'!$J$227:$J$240</c:f>
              <c:numCache>
                <c:formatCode>General</c:formatCode>
                <c:ptCount val="14"/>
                <c:pt idx="7">
                  <c:v>2.2040000000000002</c:v>
                </c:pt>
                <c:pt idx="8">
                  <c:v>2.1970000000000001</c:v>
                </c:pt>
                <c:pt idx="9">
                  <c:v>-1.2</c:v>
                </c:pt>
                <c:pt idx="10">
                  <c:v>-1.2</c:v>
                </c:pt>
                <c:pt idx="11">
                  <c:v>-1.2</c:v>
                </c:pt>
                <c:pt idx="12">
                  <c:v>2.1419999999999999</c:v>
                </c:pt>
                <c:pt idx="13">
                  <c:v>2.1419999999999999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59741568"/>
        <c:axId val="259743104"/>
      </c:scatterChart>
      <c:valAx>
        <c:axId val="25974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43104"/>
        <c:crosses val="autoZero"/>
        <c:crossBetween val="midCat"/>
      </c:valAx>
      <c:valAx>
        <c:axId val="25974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4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(Data)'!$B$242:$B$257</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22</c:v>
                </c:pt>
                <c:pt idx="13">
                  <c:v>23</c:v>
                </c:pt>
                <c:pt idx="14">
                  <c:v>28</c:v>
                </c:pt>
                <c:pt idx="15">
                  <c:v>33</c:v>
                </c:pt>
              </c:numCache>
            </c:numRef>
          </c:xVal>
          <c:yVal>
            <c:numRef>
              <c:f>'[3]Doal beel_Dola beel khal (Data)'!$C$242:$C$257</c:f>
              <c:numCache>
                <c:formatCode>General</c:formatCode>
                <c:ptCount val="16"/>
                <c:pt idx="0">
                  <c:v>1.228</c:v>
                </c:pt>
                <c:pt idx="1">
                  <c:v>1.2330000000000001</c:v>
                </c:pt>
                <c:pt idx="2">
                  <c:v>2.149</c:v>
                </c:pt>
                <c:pt idx="3">
                  <c:v>2.141</c:v>
                </c:pt>
                <c:pt idx="4">
                  <c:v>1.1180000000000001</c:v>
                </c:pt>
                <c:pt idx="5">
                  <c:v>0.45</c:v>
                </c:pt>
                <c:pt idx="6">
                  <c:v>6.4000000000000001E-2</c:v>
                </c:pt>
                <c:pt idx="7">
                  <c:v>-3.6999999999999998E-2</c:v>
                </c:pt>
                <c:pt idx="8">
                  <c:v>6.2E-2</c:v>
                </c:pt>
                <c:pt idx="9">
                  <c:v>0.443</c:v>
                </c:pt>
                <c:pt idx="10">
                  <c:v>1.0740000000000001</c:v>
                </c:pt>
                <c:pt idx="11">
                  <c:v>2.2799999999999998</c:v>
                </c:pt>
                <c:pt idx="12">
                  <c:v>2.2730000000000001</c:v>
                </c:pt>
                <c:pt idx="13">
                  <c:v>1.147</c:v>
                </c:pt>
                <c:pt idx="14">
                  <c:v>1.1419999999999999</c:v>
                </c:pt>
                <c:pt idx="15">
                  <c:v>1.117</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'[3]Doal beel_Dola beel khal (Data)'!$I$242:$I$257</c:f>
              <c:numCache>
                <c:formatCode>General</c:formatCode>
                <c:ptCount val="16"/>
                <c:pt idx="7">
                  <c:v>0</c:v>
                </c:pt>
                <c:pt idx="8">
                  <c:v>7</c:v>
                </c:pt>
                <c:pt idx="9">
                  <c:v>8</c:v>
                </c:pt>
                <c:pt idx="10">
                  <c:v>13.0235</c:v>
                </c:pt>
                <c:pt idx="11">
                  <c:v>14.5235</c:v>
                </c:pt>
                <c:pt idx="12">
                  <c:v>16.023499999999999</c:v>
                </c:pt>
                <c:pt idx="13">
                  <c:v>21.273499999999999</c:v>
                </c:pt>
                <c:pt idx="14">
                  <c:v>22</c:v>
                </c:pt>
                <c:pt idx="15">
                  <c:v>23</c:v>
                </c:pt>
              </c:numCache>
            </c:numRef>
          </c:xVal>
          <c:yVal>
            <c:numRef>
              <c:f>'[3]Doal beel_Dola beel khal (Data)'!$J$242:$J$257</c:f>
              <c:numCache>
                <c:formatCode>General</c:formatCode>
                <c:ptCount val="16"/>
                <c:pt idx="7">
                  <c:v>1.228</c:v>
                </c:pt>
                <c:pt idx="8">
                  <c:v>1.2330000000000001</c:v>
                </c:pt>
                <c:pt idx="9">
                  <c:v>2.149</c:v>
                </c:pt>
                <c:pt idx="10">
                  <c:v>-1.2</c:v>
                </c:pt>
                <c:pt idx="11">
                  <c:v>-1.2</c:v>
                </c:pt>
                <c:pt idx="12">
                  <c:v>-1.2</c:v>
                </c:pt>
                <c:pt idx="13">
                  <c:v>2.2999999999999998</c:v>
                </c:pt>
                <c:pt idx="14">
                  <c:v>2.2730000000000001</c:v>
                </c:pt>
                <c:pt idx="15">
                  <c:v>1.147</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59724032"/>
        <c:axId val="259725568"/>
      </c:scatterChart>
      <c:valAx>
        <c:axId val="259724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25568"/>
        <c:crosses val="autoZero"/>
        <c:crossBetween val="midCat"/>
      </c:valAx>
      <c:valAx>
        <c:axId val="2597255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24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(Data)'!$B$260:$B$275</c:f>
              <c:numCache>
                <c:formatCode>General</c:formatCode>
                <c:ptCount val="16"/>
                <c:pt idx="0">
                  <c:v>0</c:v>
                </c:pt>
                <c:pt idx="1">
                  <c:v>7</c:v>
                </c:pt>
                <c:pt idx="2">
                  <c:v>8</c:v>
                </c:pt>
                <c:pt idx="3">
                  <c:v>10</c:v>
                </c:pt>
                <c:pt idx="4">
                  <c:v>11</c:v>
                </c:pt>
                <c:pt idx="5">
                  <c:v>13</c:v>
                </c:pt>
                <c:pt idx="6">
                  <c:v>15</c:v>
                </c:pt>
                <c:pt idx="7">
                  <c:v>16</c:v>
                </c:pt>
                <c:pt idx="8">
                  <c:v>17</c:v>
                </c:pt>
                <c:pt idx="9">
                  <c:v>19</c:v>
                </c:pt>
                <c:pt idx="10">
                  <c:v>21</c:v>
                </c:pt>
                <c:pt idx="11">
                  <c:v>22</c:v>
                </c:pt>
                <c:pt idx="12">
                  <c:v>24</c:v>
                </c:pt>
                <c:pt idx="13">
                  <c:v>25</c:v>
                </c:pt>
                <c:pt idx="14">
                  <c:v>30</c:v>
                </c:pt>
                <c:pt idx="15">
                  <c:v>35</c:v>
                </c:pt>
              </c:numCache>
            </c:numRef>
          </c:xVal>
          <c:yVal>
            <c:numRef>
              <c:f>'[3]Doal beel_Dola beel khal (Data)'!$C$260:$C$275</c:f>
              <c:numCache>
                <c:formatCode>General</c:formatCode>
                <c:ptCount val="16"/>
                <c:pt idx="0">
                  <c:v>0.96399999999999997</c:v>
                </c:pt>
                <c:pt idx="1">
                  <c:v>0.97699999999999998</c:v>
                </c:pt>
                <c:pt idx="2">
                  <c:v>1.714</c:v>
                </c:pt>
                <c:pt idx="3">
                  <c:v>1.7090000000000001</c:v>
                </c:pt>
                <c:pt idx="4">
                  <c:v>0.877</c:v>
                </c:pt>
                <c:pt idx="5">
                  <c:v>0.46800000000000003</c:v>
                </c:pt>
                <c:pt idx="6">
                  <c:v>0.157</c:v>
                </c:pt>
                <c:pt idx="7">
                  <c:v>9.7000000000000003E-2</c:v>
                </c:pt>
                <c:pt idx="8">
                  <c:v>0.155</c:v>
                </c:pt>
                <c:pt idx="9">
                  <c:v>0.46300000000000002</c:v>
                </c:pt>
                <c:pt idx="10">
                  <c:v>0.85599999999999998</c:v>
                </c:pt>
                <c:pt idx="11">
                  <c:v>2.3279999999999998</c:v>
                </c:pt>
                <c:pt idx="12">
                  <c:v>2.323</c:v>
                </c:pt>
                <c:pt idx="13">
                  <c:v>0.877</c:v>
                </c:pt>
                <c:pt idx="14">
                  <c:v>0.86799999999999999</c:v>
                </c:pt>
                <c:pt idx="15">
                  <c:v>0.86299999999999999</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'[3]Doal beel_Dola beel khal (Data)'!$I$261:$I$275</c:f>
              <c:numCache>
                <c:formatCode>General</c:formatCode>
                <c:ptCount val="15"/>
                <c:pt idx="0">
                  <c:v>0</c:v>
                </c:pt>
                <c:pt idx="1">
                  <c:v>7</c:v>
                </c:pt>
                <c:pt idx="2">
                  <c:v>8</c:v>
                </c:pt>
                <c:pt idx="3">
                  <c:v>10</c:v>
                </c:pt>
                <c:pt idx="4">
                  <c:v>11</c:v>
                </c:pt>
                <c:pt idx="5">
                  <c:v>14.115500000000001</c:v>
                </c:pt>
                <c:pt idx="6">
                  <c:v>15.615500000000001</c:v>
                </c:pt>
                <c:pt idx="7">
                  <c:v>17.115500000000001</c:v>
                </c:pt>
                <c:pt idx="8">
                  <c:v>19.965499999999999</c:v>
                </c:pt>
                <c:pt idx="9">
                  <c:v>21</c:v>
                </c:pt>
                <c:pt idx="10">
                  <c:v>22</c:v>
                </c:pt>
                <c:pt idx="11">
                  <c:v>24</c:v>
                </c:pt>
                <c:pt idx="12">
                  <c:v>25</c:v>
                </c:pt>
                <c:pt idx="13">
                  <c:v>30</c:v>
                </c:pt>
                <c:pt idx="14">
                  <c:v>35</c:v>
                </c:pt>
              </c:numCache>
            </c:numRef>
          </c:xVal>
          <c:yVal>
            <c:numRef>
              <c:f>'[3]Doal beel_Dola beel khal (Data)'!$J$261:$J$275</c:f>
              <c:numCache>
                <c:formatCode>General</c:formatCode>
                <c:ptCount val="15"/>
                <c:pt idx="0">
                  <c:v>0.96399999999999997</c:v>
                </c:pt>
                <c:pt idx="1">
                  <c:v>0.97699999999999998</c:v>
                </c:pt>
                <c:pt idx="2">
                  <c:v>1.714</c:v>
                </c:pt>
                <c:pt idx="3">
                  <c:v>1.7090000000000001</c:v>
                </c:pt>
                <c:pt idx="4">
                  <c:v>0.877</c:v>
                </c:pt>
                <c:pt idx="5">
                  <c:v>-1.2</c:v>
                </c:pt>
                <c:pt idx="6">
                  <c:v>-1.2</c:v>
                </c:pt>
                <c:pt idx="7">
                  <c:v>-1.2</c:v>
                </c:pt>
                <c:pt idx="8">
                  <c:v>0.7</c:v>
                </c:pt>
                <c:pt idx="9">
                  <c:v>0.85599999999999998</c:v>
                </c:pt>
                <c:pt idx="10">
                  <c:v>2.3279999999999998</c:v>
                </c:pt>
                <c:pt idx="11">
                  <c:v>2.323</c:v>
                </c:pt>
                <c:pt idx="12">
                  <c:v>0.877</c:v>
                </c:pt>
                <c:pt idx="13">
                  <c:v>0.86799999999999999</c:v>
                </c:pt>
                <c:pt idx="14">
                  <c:v>0.86299999999999999</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9771776"/>
        <c:axId val="259781760"/>
      </c:scatterChart>
      <c:valAx>
        <c:axId val="259771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81760"/>
        <c:crosses val="autoZero"/>
        <c:crossBetween val="midCat"/>
      </c:valAx>
      <c:valAx>
        <c:axId val="259781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71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(Data)'!$B$279:$B$294</c:f>
              <c:numCache>
                <c:formatCode>General</c:formatCode>
                <c:ptCount val="16"/>
                <c:pt idx="0">
                  <c:v>0</c:v>
                </c:pt>
                <c:pt idx="1">
                  <c:v>7</c:v>
                </c:pt>
                <c:pt idx="2">
                  <c:v>8</c:v>
                </c:pt>
                <c:pt idx="3">
                  <c:v>10</c:v>
                </c:pt>
                <c:pt idx="4">
                  <c:v>11</c:v>
                </c:pt>
                <c:pt idx="5">
                  <c:v>13</c:v>
                </c:pt>
                <c:pt idx="6">
                  <c:v>15</c:v>
                </c:pt>
                <c:pt idx="7">
                  <c:v>16</c:v>
                </c:pt>
                <c:pt idx="8">
                  <c:v>17</c:v>
                </c:pt>
                <c:pt idx="9">
                  <c:v>19</c:v>
                </c:pt>
                <c:pt idx="10">
                  <c:v>21</c:v>
                </c:pt>
                <c:pt idx="11">
                  <c:v>22</c:v>
                </c:pt>
                <c:pt idx="12">
                  <c:v>23</c:v>
                </c:pt>
                <c:pt idx="13">
                  <c:v>24</c:v>
                </c:pt>
                <c:pt idx="14">
                  <c:v>30</c:v>
                </c:pt>
                <c:pt idx="15">
                  <c:v>35</c:v>
                </c:pt>
              </c:numCache>
            </c:numRef>
          </c:xVal>
          <c:yVal>
            <c:numRef>
              <c:f>'[3]Doal beel_Dola beel khal (Data)'!$C$279:$C$294</c:f>
              <c:numCache>
                <c:formatCode>General</c:formatCode>
                <c:ptCount val="16"/>
                <c:pt idx="0">
                  <c:v>0.89800000000000002</c:v>
                </c:pt>
                <c:pt idx="1">
                  <c:v>0.88500000000000001</c:v>
                </c:pt>
                <c:pt idx="2">
                  <c:v>1.788</c:v>
                </c:pt>
                <c:pt idx="3">
                  <c:v>1.7829999999999999</c:v>
                </c:pt>
                <c:pt idx="4">
                  <c:v>0.97699999999999998</c:v>
                </c:pt>
                <c:pt idx="5">
                  <c:v>0.57899999999999996</c:v>
                </c:pt>
                <c:pt idx="6">
                  <c:v>0.26400000000000001</c:v>
                </c:pt>
                <c:pt idx="7">
                  <c:v>0.192</c:v>
                </c:pt>
                <c:pt idx="8">
                  <c:v>0.26300000000000001</c:v>
                </c:pt>
                <c:pt idx="9">
                  <c:v>0.56799999999999995</c:v>
                </c:pt>
                <c:pt idx="10">
                  <c:v>0.94399999999999995</c:v>
                </c:pt>
                <c:pt idx="11">
                  <c:v>1.855</c:v>
                </c:pt>
                <c:pt idx="12">
                  <c:v>1.8440000000000001</c:v>
                </c:pt>
                <c:pt idx="13">
                  <c:v>0.752</c:v>
                </c:pt>
                <c:pt idx="14">
                  <c:v>0.74399999999999999</c:v>
                </c:pt>
                <c:pt idx="15">
                  <c:v>0.73399999999999999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'[3]Doal beel_Dola beel khal (Data)'!$I$280:$I$294</c:f>
              <c:numCache>
                <c:formatCode>General</c:formatCode>
                <c:ptCount val="15"/>
                <c:pt idx="4">
                  <c:v>0</c:v>
                </c:pt>
                <c:pt idx="5">
                  <c:v>7</c:v>
                </c:pt>
                <c:pt idx="6">
                  <c:v>8</c:v>
                </c:pt>
                <c:pt idx="7">
                  <c:v>10</c:v>
                </c:pt>
                <c:pt idx="8">
                  <c:v>11</c:v>
                </c:pt>
                <c:pt idx="9">
                  <c:v>14.265499999999999</c:v>
                </c:pt>
                <c:pt idx="10">
                  <c:v>15.765499999999999</c:v>
                </c:pt>
                <c:pt idx="11">
                  <c:v>17.265499999999999</c:v>
                </c:pt>
                <c:pt idx="12">
                  <c:v>20.265499999999999</c:v>
                </c:pt>
                <c:pt idx="13">
                  <c:v>21</c:v>
                </c:pt>
                <c:pt idx="14">
                  <c:v>22</c:v>
                </c:pt>
              </c:numCache>
            </c:numRef>
          </c:xVal>
          <c:yVal>
            <c:numRef>
              <c:f>'[3]Doal beel_Dola beel khal (Data)'!$J$280:$J$294</c:f>
              <c:numCache>
                <c:formatCode>General</c:formatCode>
                <c:ptCount val="15"/>
                <c:pt idx="4">
                  <c:v>0.89800000000000002</c:v>
                </c:pt>
                <c:pt idx="5">
                  <c:v>0.88500000000000001</c:v>
                </c:pt>
                <c:pt idx="6">
                  <c:v>1.788</c:v>
                </c:pt>
                <c:pt idx="7">
                  <c:v>1.7829999999999999</c:v>
                </c:pt>
                <c:pt idx="8">
                  <c:v>0.97699999999999998</c:v>
                </c:pt>
                <c:pt idx="9">
                  <c:v>-1.2</c:v>
                </c:pt>
                <c:pt idx="10">
                  <c:v>-1.2</c:v>
                </c:pt>
                <c:pt idx="11">
                  <c:v>-1.2</c:v>
                </c:pt>
                <c:pt idx="12">
                  <c:v>0.8</c:v>
                </c:pt>
                <c:pt idx="13">
                  <c:v>0.94399999999999995</c:v>
                </c:pt>
                <c:pt idx="14">
                  <c:v>1.855</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0729088"/>
        <c:axId val="260730880"/>
      </c:scatterChart>
      <c:valAx>
        <c:axId val="260729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30880"/>
        <c:crosses val="autoZero"/>
        <c:crossBetween val="midCat"/>
      </c:valAx>
      <c:valAx>
        <c:axId val="2607308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29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(Data)'!$B$298:$B$321</c:f>
              <c:numCache>
                <c:formatCode>General</c:formatCode>
                <c:ptCount val="24"/>
                <c:pt idx="0">
                  <c:v>0</c:v>
                </c:pt>
                <c:pt idx="1">
                  <c:v>7.5</c:v>
                </c:pt>
                <c:pt idx="2">
                  <c:v>8</c:v>
                </c:pt>
                <c:pt idx="3">
                  <c:v>10</c:v>
                </c:pt>
                <c:pt idx="4">
                  <c:v>11</c:v>
                </c:pt>
                <c:pt idx="5">
                  <c:v>12</c:v>
                </c:pt>
                <c:pt idx="6">
                  <c:v>13</c:v>
                </c:pt>
                <c:pt idx="7">
                  <c:v>14</c:v>
                </c:pt>
                <c:pt idx="8">
                  <c:v>15.5</c:v>
                </c:pt>
                <c:pt idx="9">
                  <c:v>17</c:v>
                </c:pt>
                <c:pt idx="10">
                  <c:v>18</c:v>
                </c:pt>
                <c:pt idx="11">
                  <c:v>19</c:v>
                </c:pt>
                <c:pt idx="12">
                  <c:v>20</c:v>
                </c:pt>
                <c:pt idx="13">
                  <c:v>21</c:v>
                </c:pt>
                <c:pt idx="14">
                  <c:v>22</c:v>
                </c:pt>
                <c:pt idx="15">
                  <c:v>23</c:v>
                </c:pt>
                <c:pt idx="16">
                  <c:v>28</c:v>
                </c:pt>
                <c:pt idx="17">
                  <c:v>33</c:v>
                </c:pt>
              </c:numCache>
            </c:numRef>
          </c:xVal>
          <c:yVal>
            <c:numRef>
              <c:f>'[3]Doal beel_Dola beel khal (Data)'!$C$298:$C$321</c:f>
              <c:numCache>
                <c:formatCode>General</c:formatCode>
                <c:ptCount val="24"/>
                <c:pt idx="0">
                  <c:v>0.77300000000000002</c:v>
                </c:pt>
                <c:pt idx="1">
                  <c:v>0.77800000000000002</c:v>
                </c:pt>
                <c:pt idx="2">
                  <c:v>1.367</c:v>
                </c:pt>
                <c:pt idx="3">
                  <c:v>1.3580000000000001</c:v>
                </c:pt>
                <c:pt idx="4">
                  <c:v>0.753</c:v>
                </c:pt>
                <c:pt idx="5">
                  <c:v>0.38500000000000001</c:v>
                </c:pt>
                <c:pt idx="6">
                  <c:v>0.17399999999999999</c:v>
                </c:pt>
                <c:pt idx="7">
                  <c:v>3.9E-2</c:v>
                </c:pt>
                <c:pt idx="8">
                  <c:v>-6.4000000000000001E-2</c:v>
                </c:pt>
                <c:pt idx="9">
                  <c:v>3.7999999999999999E-2</c:v>
                </c:pt>
                <c:pt idx="10">
                  <c:v>0.14599999999999999</c:v>
                </c:pt>
                <c:pt idx="11">
                  <c:v>0.372</c:v>
                </c:pt>
                <c:pt idx="12">
                  <c:v>0.76800000000000002</c:v>
                </c:pt>
                <c:pt idx="13">
                  <c:v>1.6539999999999999</c:v>
                </c:pt>
                <c:pt idx="14">
                  <c:v>1.649</c:v>
                </c:pt>
                <c:pt idx="15">
                  <c:v>0.624</c:v>
                </c:pt>
                <c:pt idx="16">
                  <c:v>0.61799999999999999</c:v>
                </c:pt>
                <c:pt idx="17">
                  <c:v>0.61299999999999999</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'[3]Doal beel_Dola beel khal (Data)'!$I$298:$I$322</c:f>
              <c:numCache>
                <c:formatCode>General</c:formatCode>
                <c:ptCount val="25"/>
                <c:pt idx="3">
                  <c:v>0</c:v>
                </c:pt>
                <c:pt idx="4">
                  <c:v>7.5</c:v>
                </c:pt>
                <c:pt idx="5">
                  <c:v>8</c:v>
                </c:pt>
                <c:pt idx="6">
                  <c:v>10</c:v>
                </c:pt>
                <c:pt idx="7">
                  <c:v>13.837</c:v>
                </c:pt>
                <c:pt idx="8">
                  <c:v>15.337</c:v>
                </c:pt>
                <c:pt idx="9">
                  <c:v>16.837</c:v>
                </c:pt>
                <c:pt idx="10">
                  <c:v>21.111999999999998</c:v>
                </c:pt>
                <c:pt idx="11">
                  <c:v>22</c:v>
                </c:pt>
                <c:pt idx="12">
                  <c:v>23</c:v>
                </c:pt>
                <c:pt idx="13">
                  <c:v>28</c:v>
                </c:pt>
                <c:pt idx="14">
                  <c:v>33</c:v>
                </c:pt>
              </c:numCache>
            </c:numRef>
          </c:xVal>
          <c:yVal>
            <c:numRef>
              <c:f>'[3]Doal beel_Dola beel khal (Data)'!$J$298:$J$322</c:f>
              <c:numCache>
                <c:formatCode>General</c:formatCode>
                <c:ptCount val="25"/>
                <c:pt idx="3">
                  <c:v>0.77300000000000002</c:v>
                </c:pt>
                <c:pt idx="4">
                  <c:v>0.77800000000000002</c:v>
                </c:pt>
                <c:pt idx="5">
                  <c:v>1.367</c:v>
                </c:pt>
                <c:pt idx="6">
                  <c:v>1.3580000000000001</c:v>
                </c:pt>
                <c:pt idx="7">
                  <c:v>-1.2</c:v>
                </c:pt>
                <c:pt idx="8">
                  <c:v>-1.2</c:v>
                </c:pt>
                <c:pt idx="9">
                  <c:v>-1.2</c:v>
                </c:pt>
                <c:pt idx="10">
                  <c:v>1.65</c:v>
                </c:pt>
                <c:pt idx="11">
                  <c:v>1.649</c:v>
                </c:pt>
                <c:pt idx="12">
                  <c:v>0.624</c:v>
                </c:pt>
                <c:pt idx="13">
                  <c:v>0.61799999999999999</c:v>
                </c:pt>
                <c:pt idx="14">
                  <c:v>0.61299999999999999</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60806528"/>
        <c:axId val="260808064"/>
      </c:scatterChart>
      <c:valAx>
        <c:axId val="2608065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808064"/>
        <c:crosses val="autoZero"/>
        <c:crossBetween val="midCat"/>
      </c:valAx>
      <c:valAx>
        <c:axId val="260808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8065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(Data)'!$B$324:$B$339</c:f>
              <c:numCache>
                <c:formatCode>General</c:formatCode>
                <c:ptCount val="16"/>
                <c:pt idx="0">
                  <c:v>0</c:v>
                </c:pt>
                <c:pt idx="1">
                  <c:v>8.5</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'[3]Doal beel_Dola beel khal (Data)'!$C$324:$C$339</c:f>
              <c:numCache>
                <c:formatCode>General</c:formatCode>
                <c:ptCount val="16"/>
                <c:pt idx="0">
                  <c:v>0.69</c:v>
                </c:pt>
                <c:pt idx="1">
                  <c:v>0.68200000000000005</c:v>
                </c:pt>
                <c:pt idx="2">
                  <c:v>1.161</c:v>
                </c:pt>
                <c:pt idx="3">
                  <c:v>1.1559999999999999</c:v>
                </c:pt>
                <c:pt idx="4">
                  <c:v>0.61280000000000001</c:v>
                </c:pt>
                <c:pt idx="5">
                  <c:v>0.32100000000000001</c:v>
                </c:pt>
                <c:pt idx="6">
                  <c:v>0.21299999999999999</c:v>
                </c:pt>
                <c:pt idx="7">
                  <c:v>0.112</c:v>
                </c:pt>
                <c:pt idx="8">
                  <c:v>0.107</c:v>
                </c:pt>
                <c:pt idx="9">
                  <c:v>0.309</c:v>
                </c:pt>
                <c:pt idx="10">
                  <c:v>0.626</c:v>
                </c:pt>
                <c:pt idx="11">
                  <c:v>1.333</c:v>
                </c:pt>
                <c:pt idx="12">
                  <c:v>1.3120000000000001</c:v>
                </c:pt>
                <c:pt idx="13">
                  <c:v>0.621</c:v>
                </c:pt>
                <c:pt idx="14">
                  <c:v>0.61199999999999999</c:v>
                </c:pt>
                <c:pt idx="15">
                  <c:v>0.6</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'[3]Doal beel_Dola beel khal (Data)'!$I$325:$I$339</c:f>
              <c:numCache>
                <c:formatCode>General</c:formatCode>
                <c:ptCount val="15"/>
                <c:pt idx="3">
                  <c:v>0</c:v>
                </c:pt>
                <c:pt idx="4">
                  <c:v>8.5</c:v>
                </c:pt>
                <c:pt idx="5">
                  <c:v>9</c:v>
                </c:pt>
                <c:pt idx="6">
                  <c:v>12.541499999999999</c:v>
                </c:pt>
                <c:pt idx="7">
                  <c:v>14.041499999999999</c:v>
                </c:pt>
                <c:pt idx="8">
                  <c:v>15.541499999999999</c:v>
                </c:pt>
                <c:pt idx="9">
                  <c:v>19.141500000000001</c:v>
                </c:pt>
                <c:pt idx="10">
                  <c:v>20</c:v>
                </c:pt>
                <c:pt idx="11">
                  <c:v>25</c:v>
                </c:pt>
                <c:pt idx="12">
                  <c:v>30</c:v>
                </c:pt>
              </c:numCache>
            </c:numRef>
          </c:xVal>
          <c:yVal>
            <c:numRef>
              <c:f>'[3]Doal beel_Dola beel khal (Data)'!$J$325:$J$339</c:f>
              <c:numCache>
                <c:formatCode>General</c:formatCode>
                <c:ptCount val="15"/>
                <c:pt idx="3">
                  <c:v>0.69</c:v>
                </c:pt>
                <c:pt idx="4">
                  <c:v>0.68200000000000005</c:v>
                </c:pt>
                <c:pt idx="5">
                  <c:v>1.161</c:v>
                </c:pt>
                <c:pt idx="6">
                  <c:v>-1.2</c:v>
                </c:pt>
                <c:pt idx="7">
                  <c:v>-1.2</c:v>
                </c:pt>
                <c:pt idx="8">
                  <c:v>-1.2</c:v>
                </c:pt>
                <c:pt idx="9">
                  <c:v>1.2</c:v>
                </c:pt>
                <c:pt idx="10">
                  <c:v>0.621</c:v>
                </c:pt>
                <c:pt idx="11">
                  <c:v>0.61199999999999999</c:v>
                </c:pt>
                <c:pt idx="12">
                  <c:v>0.6</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60767744"/>
        <c:axId val="260769280"/>
      </c:scatterChart>
      <c:valAx>
        <c:axId val="2607677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69280"/>
        <c:crosses val="autoZero"/>
        <c:crossBetween val="midCat"/>
      </c:valAx>
      <c:valAx>
        <c:axId val="2607692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07677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(Data)'!$B$342:$B$358</c:f>
              <c:numCache>
                <c:formatCode>General</c:formatCode>
                <c:ptCount val="17"/>
                <c:pt idx="0">
                  <c:v>0</c:v>
                </c:pt>
                <c:pt idx="1">
                  <c:v>5</c:v>
                </c:pt>
                <c:pt idx="2">
                  <c:v>8.5</c:v>
                </c:pt>
                <c:pt idx="3">
                  <c:v>9</c:v>
                </c:pt>
                <c:pt idx="4">
                  <c:v>10</c:v>
                </c:pt>
                <c:pt idx="5">
                  <c:v>11</c:v>
                </c:pt>
                <c:pt idx="6">
                  <c:v>12</c:v>
                </c:pt>
                <c:pt idx="7">
                  <c:v>13</c:v>
                </c:pt>
                <c:pt idx="8">
                  <c:v>14</c:v>
                </c:pt>
                <c:pt idx="9">
                  <c:v>15</c:v>
                </c:pt>
                <c:pt idx="10">
                  <c:v>16</c:v>
                </c:pt>
                <c:pt idx="11">
                  <c:v>17</c:v>
                </c:pt>
                <c:pt idx="12">
                  <c:v>18</c:v>
                </c:pt>
                <c:pt idx="13">
                  <c:v>19</c:v>
                </c:pt>
                <c:pt idx="14">
                  <c:v>19.5</c:v>
                </c:pt>
                <c:pt idx="15">
                  <c:v>25</c:v>
                </c:pt>
                <c:pt idx="16">
                  <c:v>30</c:v>
                </c:pt>
              </c:numCache>
            </c:numRef>
          </c:xVal>
          <c:yVal>
            <c:numRef>
              <c:f>'[3]Doal beel_Dola beel khal (Data)'!$C$342:$C$358</c:f>
              <c:numCache>
                <c:formatCode>General</c:formatCode>
                <c:ptCount val="17"/>
                <c:pt idx="0">
                  <c:v>0.59899999999999998</c:v>
                </c:pt>
                <c:pt idx="1">
                  <c:v>0.60699999999999998</c:v>
                </c:pt>
                <c:pt idx="2">
                  <c:v>0.61199999999999999</c:v>
                </c:pt>
                <c:pt idx="3">
                  <c:v>1.329</c:v>
                </c:pt>
                <c:pt idx="4">
                  <c:v>1.321</c:v>
                </c:pt>
                <c:pt idx="5">
                  <c:v>0.70799999999999996</c:v>
                </c:pt>
                <c:pt idx="6">
                  <c:v>0.442</c:v>
                </c:pt>
                <c:pt idx="7">
                  <c:v>0.33500000000000002</c:v>
                </c:pt>
                <c:pt idx="8">
                  <c:v>0.23200000000000001</c:v>
                </c:pt>
                <c:pt idx="9">
                  <c:v>0.33300000000000002</c:v>
                </c:pt>
                <c:pt idx="10">
                  <c:v>0.439</c:v>
                </c:pt>
                <c:pt idx="11">
                  <c:v>0.71799999999999997</c:v>
                </c:pt>
                <c:pt idx="12">
                  <c:v>1.0760000000000001</c:v>
                </c:pt>
                <c:pt idx="13">
                  <c:v>1.0720000000000001</c:v>
                </c:pt>
                <c:pt idx="14">
                  <c:v>0.52600000000000002</c:v>
                </c:pt>
                <c:pt idx="15">
                  <c:v>0.52</c:v>
                </c:pt>
                <c:pt idx="16">
                  <c:v>0.51200000000000001</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'[3]Doal beel_Dola beel khal (Data)'!$I$342:$I$358</c:f>
              <c:numCache>
                <c:formatCode>General</c:formatCode>
                <c:ptCount val="17"/>
                <c:pt idx="5">
                  <c:v>0</c:v>
                </c:pt>
                <c:pt idx="6">
                  <c:v>5</c:v>
                </c:pt>
                <c:pt idx="7">
                  <c:v>8.5</c:v>
                </c:pt>
                <c:pt idx="8">
                  <c:v>9</c:v>
                </c:pt>
                <c:pt idx="9">
                  <c:v>9.25</c:v>
                </c:pt>
                <c:pt idx="10">
                  <c:v>13.031499999999999</c:v>
                </c:pt>
                <c:pt idx="11">
                  <c:v>14.531499999999999</c:v>
                </c:pt>
                <c:pt idx="12">
                  <c:v>16.031500000000001</c:v>
                </c:pt>
                <c:pt idx="13">
                  <c:v>19.256500000000003</c:v>
                </c:pt>
                <c:pt idx="14">
                  <c:v>19.5</c:v>
                </c:pt>
                <c:pt idx="15">
                  <c:v>25</c:v>
                </c:pt>
                <c:pt idx="16">
                  <c:v>30</c:v>
                </c:pt>
              </c:numCache>
            </c:numRef>
          </c:xVal>
          <c:yVal>
            <c:numRef>
              <c:f>'[3]Doal beel_Dola beel khal (Data)'!$J$342:$J$358</c:f>
              <c:numCache>
                <c:formatCode>General</c:formatCode>
                <c:ptCount val="17"/>
                <c:pt idx="5">
                  <c:v>0.59899999999999998</c:v>
                </c:pt>
                <c:pt idx="6">
                  <c:v>0.60699999999999998</c:v>
                </c:pt>
                <c:pt idx="7">
                  <c:v>0.61199999999999999</c:v>
                </c:pt>
                <c:pt idx="8">
                  <c:v>1.329</c:v>
                </c:pt>
                <c:pt idx="9">
                  <c:v>1.321</c:v>
                </c:pt>
                <c:pt idx="10">
                  <c:v>-1.2</c:v>
                </c:pt>
                <c:pt idx="11">
                  <c:v>-1.2</c:v>
                </c:pt>
                <c:pt idx="12">
                  <c:v>-1.2</c:v>
                </c:pt>
                <c:pt idx="13">
                  <c:v>0.95</c:v>
                </c:pt>
                <c:pt idx="14">
                  <c:v>0.52600000000000002</c:v>
                </c:pt>
                <c:pt idx="15">
                  <c:v>0.52</c:v>
                </c:pt>
                <c:pt idx="16">
                  <c:v>0.51200000000000001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61163648"/>
        <c:axId val="261169536"/>
      </c:scatterChart>
      <c:valAx>
        <c:axId val="261163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169536"/>
        <c:crosses val="autoZero"/>
        <c:crossBetween val="midCat"/>
      </c:valAx>
      <c:valAx>
        <c:axId val="2611695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116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(Data)'!$B$361:$B$372</c:f>
              <c:numCache>
                <c:formatCode>General</c:formatCode>
                <c:ptCount val="12"/>
                <c:pt idx="0">
                  <c:v>0</c:v>
                </c:pt>
                <c:pt idx="1">
                  <c:v>5</c:v>
                </c:pt>
                <c:pt idx="2">
                  <c:v>10</c:v>
                </c:pt>
                <c:pt idx="3">
                  <c:v>11</c:v>
                </c:pt>
                <c:pt idx="4">
                  <c:v>12</c:v>
                </c:pt>
                <c:pt idx="5">
                  <c:v>13.5</c:v>
                </c:pt>
                <c:pt idx="6">
                  <c:v>15</c:v>
                </c:pt>
                <c:pt idx="7">
                  <c:v>16</c:v>
                </c:pt>
                <c:pt idx="8">
                  <c:v>17</c:v>
                </c:pt>
                <c:pt idx="9">
                  <c:v>22</c:v>
                </c:pt>
                <c:pt idx="10">
                  <c:v>27</c:v>
                </c:pt>
              </c:numCache>
            </c:numRef>
          </c:xVal>
          <c:yVal>
            <c:numRef>
              <c:f>'[3]Doal beel_Dola beel khal (Data)'!$C$361:$C$372</c:f>
              <c:numCache>
                <c:formatCode>General</c:formatCode>
                <c:ptCount val="12"/>
                <c:pt idx="0">
                  <c:v>0.52100000000000002</c:v>
                </c:pt>
                <c:pt idx="1">
                  <c:v>0.50900000000000001</c:v>
                </c:pt>
                <c:pt idx="2">
                  <c:v>0.497</c:v>
                </c:pt>
                <c:pt idx="3">
                  <c:v>0.222</c:v>
                </c:pt>
                <c:pt idx="4">
                  <c:v>2.5999999999999999E-2</c:v>
                </c:pt>
                <c:pt idx="5">
                  <c:v>-7.6999999999999999E-2</c:v>
                </c:pt>
                <c:pt idx="6">
                  <c:v>2.4E-2</c:v>
                </c:pt>
                <c:pt idx="7">
                  <c:v>0.19800000000000001</c:v>
                </c:pt>
                <c:pt idx="8">
                  <c:v>0.48799999999999999</c:v>
                </c:pt>
                <c:pt idx="9">
                  <c:v>0.47199999999999998</c:v>
                </c:pt>
                <c:pt idx="10">
                  <c:v>0.46700000000000003</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'[3]Doal beel_Dola beel khal (Data)'!$I$361:$I$372</c:f>
              <c:numCache>
                <c:formatCode>General</c:formatCode>
                <c:ptCount val="12"/>
                <c:pt idx="4">
                  <c:v>0</c:v>
                </c:pt>
                <c:pt idx="5">
                  <c:v>5</c:v>
                </c:pt>
                <c:pt idx="6">
                  <c:v>9.5</c:v>
                </c:pt>
                <c:pt idx="7">
                  <c:v>12.045500000000001</c:v>
                </c:pt>
                <c:pt idx="8">
                  <c:v>13.545500000000001</c:v>
                </c:pt>
                <c:pt idx="9">
                  <c:v>15.045500000000001</c:v>
                </c:pt>
                <c:pt idx="10">
                  <c:v>17.595500000000001</c:v>
                </c:pt>
                <c:pt idx="11">
                  <c:v>22</c:v>
                </c:pt>
              </c:numCache>
            </c:numRef>
          </c:xVal>
          <c:yVal>
            <c:numRef>
              <c:f>'[3]Doal beel_Dola beel khal (Data)'!$J$361:$J$372</c:f>
              <c:numCache>
                <c:formatCode>General</c:formatCode>
                <c:ptCount val="12"/>
                <c:pt idx="4">
                  <c:v>0.52100000000000002</c:v>
                </c:pt>
                <c:pt idx="5">
                  <c:v>0.50900000000000001</c:v>
                </c:pt>
                <c:pt idx="6">
                  <c:v>0.497</c:v>
                </c:pt>
                <c:pt idx="7">
                  <c:v>-1.2</c:v>
                </c:pt>
                <c:pt idx="8">
                  <c:v>-1.2</c:v>
                </c:pt>
                <c:pt idx="9">
                  <c:v>-1.2</c:v>
                </c:pt>
                <c:pt idx="10">
                  <c:v>0.5</c:v>
                </c:pt>
                <c:pt idx="11">
                  <c:v>0.47199999999999998</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9704320"/>
        <c:axId val="259705856"/>
      </c:scatterChart>
      <c:valAx>
        <c:axId val="259704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05856"/>
        <c:crosses val="autoZero"/>
        <c:crossBetween val="midCat"/>
      </c:valAx>
      <c:valAx>
        <c:axId val="259705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9704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(Data)'!$B$374:$B$387</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'[3]Doal beel_Dola beel khal (Data)'!$C$374:$C$387</c:f>
              <c:numCache>
                <c:formatCode>General</c:formatCode>
                <c:ptCount val="14"/>
                <c:pt idx="0">
                  <c:v>0.41899999999999998</c:v>
                </c:pt>
                <c:pt idx="1">
                  <c:v>0.41399999999999998</c:v>
                </c:pt>
                <c:pt idx="2">
                  <c:v>0.40600000000000003</c:v>
                </c:pt>
                <c:pt idx="3">
                  <c:v>0.20100000000000001</c:v>
                </c:pt>
                <c:pt idx="4">
                  <c:v>0.12</c:v>
                </c:pt>
                <c:pt idx="5">
                  <c:v>1.4999999999999999E-2</c:v>
                </c:pt>
                <c:pt idx="6">
                  <c:v>-8.4000000000000005E-2</c:v>
                </c:pt>
                <c:pt idx="7">
                  <c:v>1.7000000000000001E-2</c:v>
                </c:pt>
                <c:pt idx="8">
                  <c:v>0.124</c:v>
                </c:pt>
                <c:pt idx="9">
                  <c:v>0.189</c:v>
                </c:pt>
                <c:pt idx="10">
                  <c:v>0.47699999999999998</c:v>
                </c:pt>
                <c:pt idx="11">
                  <c:v>0.47</c:v>
                </c:pt>
                <c:pt idx="12">
                  <c:v>0.45800000000000002</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'[3]Doal beel_Dola beel khal (Data)'!$I$374:$I$387</c:f>
              <c:numCache>
                <c:formatCode>General</c:formatCode>
                <c:ptCount val="14"/>
                <c:pt idx="8">
                  <c:v>0</c:v>
                </c:pt>
                <c:pt idx="9">
                  <c:v>5</c:v>
                </c:pt>
                <c:pt idx="10">
                  <c:v>10</c:v>
                </c:pt>
                <c:pt idx="11">
                  <c:v>12.408999999999999</c:v>
                </c:pt>
                <c:pt idx="12">
                  <c:v>13.908999999999999</c:v>
                </c:pt>
                <c:pt idx="13">
                  <c:v>15.408999999999999</c:v>
                </c:pt>
              </c:numCache>
            </c:numRef>
          </c:xVal>
          <c:yVal>
            <c:numRef>
              <c:f>'[3]Doal beel_Dola beel khal (Data)'!$J$374:$J$387</c:f>
              <c:numCache>
                <c:formatCode>General</c:formatCode>
                <c:ptCount val="14"/>
                <c:pt idx="8">
                  <c:v>0.41899999999999998</c:v>
                </c:pt>
                <c:pt idx="9">
                  <c:v>0.41399999999999998</c:v>
                </c:pt>
                <c:pt idx="10">
                  <c:v>0.40600000000000003</c:v>
                </c:pt>
                <c:pt idx="11">
                  <c:v>-1.2</c:v>
                </c:pt>
                <c:pt idx="12">
                  <c:v>-1.2</c:v>
                </c:pt>
                <c:pt idx="13">
                  <c:v>-1.2</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5177088"/>
        <c:axId val="255178624"/>
      </c:scatterChart>
      <c:valAx>
        <c:axId val="2551770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178624"/>
        <c:crosses val="autoZero"/>
        <c:crossBetween val="midCat"/>
      </c:valAx>
      <c:valAx>
        <c:axId val="25517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51770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(Data)'!$B$390:$B$404</c:f>
              <c:numCache>
                <c:formatCode>General</c:formatCode>
                <c:ptCount val="15"/>
                <c:pt idx="0">
                  <c:v>0</c:v>
                </c:pt>
                <c:pt idx="1">
                  <c:v>5</c:v>
                </c:pt>
                <c:pt idx="2">
                  <c:v>10</c:v>
                </c:pt>
                <c:pt idx="3">
                  <c:v>11</c:v>
                </c:pt>
                <c:pt idx="4">
                  <c:v>12</c:v>
                </c:pt>
                <c:pt idx="5">
                  <c:v>13</c:v>
                </c:pt>
                <c:pt idx="6">
                  <c:v>14.5</c:v>
                </c:pt>
                <c:pt idx="7">
                  <c:v>16</c:v>
                </c:pt>
                <c:pt idx="8">
                  <c:v>17</c:v>
                </c:pt>
                <c:pt idx="9">
                  <c:v>18</c:v>
                </c:pt>
                <c:pt idx="10">
                  <c:v>19</c:v>
                </c:pt>
                <c:pt idx="11">
                  <c:v>20</c:v>
                </c:pt>
                <c:pt idx="12">
                  <c:v>22</c:v>
                </c:pt>
                <c:pt idx="13">
                  <c:v>23</c:v>
                </c:pt>
              </c:numCache>
            </c:numRef>
          </c:xVal>
          <c:yVal>
            <c:numRef>
              <c:f>'[3]Doal beel_Dola beel khal (Data)'!$C$390:$C$404</c:f>
              <c:numCache>
                <c:formatCode>General</c:formatCode>
                <c:ptCount val="15"/>
                <c:pt idx="0">
                  <c:v>0.19800000000000001</c:v>
                </c:pt>
                <c:pt idx="1">
                  <c:v>0.193</c:v>
                </c:pt>
                <c:pt idx="2">
                  <c:v>0.187</c:v>
                </c:pt>
                <c:pt idx="3">
                  <c:v>8.7999999999999995E-2</c:v>
                </c:pt>
                <c:pt idx="4">
                  <c:v>1E-3</c:v>
                </c:pt>
                <c:pt idx="5">
                  <c:v>-0.10100000000000001</c:v>
                </c:pt>
                <c:pt idx="6">
                  <c:v>-0.20300000000000001</c:v>
                </c:pt>
                <c:pt idx="7">
                  <c:v>-0.10199999999999999</c:v>
                </c:pt>
                <c:pt idx="8">
                  <c:v>0.104</c:v>
                </c:pt>
                <c:pt idx="9">
                  <c:v>9.5000000000000001E-2</c:v>
                </c:pt>
                <c:pt idx="10">
                  <c:v>0.29399999999999998</c:v>
                </c:pt>
                <c:pt idx="11">
                  <c:v>0.27800000000000002</c:v>
                </c:pt>
                <c:pt idx="12">
                  <c:v>-0.10199999999999999</c:v>
                </c:pt>
                <c:pt idx="13">
                  <c:v>-0.51300000000000001</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'[3]Doal beel_Dola beel khal (Data)'!$I$390:$I$404</c:f>
              <c:numCache>
                <c:formatCode>General</c:formatCode>
                <c:ptCount val="15"/>
                <c:pt idx="9">
                  <c:v>0</c:v>
                </c:pt>
                <c:pt idx="10">
                  <c:v>5</c:v>
                </c:pt>
                <c:pt idx="11">
                  <c:v>10</c:v>
                </c:pt>
                <c:pt idx="12">
                  <c:v>12.080500000000001</c:v>
                </c:pt>
                <c:pt idx="13">
                  <c:v>13.580500000000001</c:v>
                </c:pt>
                <c:pt idx="14">
                  <c:v>15.080500000000001</c:v>
                </c:pt>
              </c:numCache>
            </c:numRef>
          </c:xVal>
          <c:yVal>
            <c:numRef>
              <c:f>'[3]Doal beel_Dola beel khal (Data)'!$J$390:$J$404</c:f>
              <c:numCache>
                <c:formatCode>General</c:formatCode>
                <c:ptCount val="15"/>
                <c:pt idx="9">
                  <c:v>0.19800000000000001</c:v>
                </c:pt>
                <c:pt idx="10">
                  <c:v>0.193</c:v>
                </c:pt>
                <c:pt idx="11">
                  <c:v>0.187</c:v>
                </c:pt>
                <c:pt idx="12">
                  <c:v>-1.2</c:v>
                </c:pt>
                <c:pt idx="13">
                  <c:v>-1.2</c:v>
                </c:pt>
                <c:pt idx="14">
                  <c:v>-1.2</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64834048"/>
        <c:axId val="264839936"/>
      </c:scatterChart>
      <c:valAx>
        <c:axId val="264834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839936"/>
        <c:crosses val="autoZero"/>
        <c:crossBetween val="midCat"/>
      </c:valAx>
      <c:valAx>
        <c:axId val="2648399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834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khal'!$B$112:$B$125</c:f>
              <c:numCache>
                <c:formatCode>General</c:formatCode>
                <c:ptCount val="14"/>
                <c:pt idx="0">
                  <c:v>0</c:v>
                </c:pt>
                <c:pt idx="1">
                  <c:v>5</c:v>
                </c:pt>
                <c:pt idx="2">
                  <c:v>10</c:v>
                </c:pt>
                <c:pt idx="3">
                  <c:v>11</c:v>
                </c:pt>
                <c:pt idx="4">
                  <c:v>12</c:v>
                </c:pt>
                <c:pt idx="5">
                  <c:v>13</c:v>
                </c:pt>
                <c:pt idx="6">
                  <c:v>15</c:v>
                </c:pt>
                <c:pt idx="7">
                  <c:v>17</c:v>
                </c:pt>
                <c:pt idx="8">
                  <c:v>19</c:v>
                </c:pt>
                <c:pt idx="9">
                  <c:v>21</c:v>
                </c:pt>
                <c:pt idx="10">
                  <c:v>22</c:v>
                </c:pt>
                <c:pt idx="11">
                  <c:v>23</c:v>
                </c:pt>
                <c:pt idx="12">
                  <c:v>25</c:v>
                </c:pt>
                <c:pt idx="13">
                  <c:v>27</c:v>
                </c:pt>
              </c:numCache>
            </c:numRef>
          </c:xVal>
          <c:yVal>
            <c:numRef>
              <c:f>'[1]Gabir Beel khal'!$C$112:$C$125</c:f>
              <c:numCache>
                <c:formatCode>General</c:formatCode>
                <c:ptCount val="14"/>
                <c:pt idx="0">
                  <c:v>0.71</c:v>
                </c:pt>
                <c:pt idx="1">
                  <c:v>0.69699999999999995</c:v>
                </c:pt>
                <c:pt idx="2">
                  <c:v>0.69099999999999995</c:v>
                </c:pt>
                <c:pt idx="3">
                  <c:v>0.32600000000000001</c:v>
                </c:pt>
                <c:pt idx="4">
                  <c:v>0.113</c:v>
                </c:pt>
                <c:pt idx="5">
                  <c:v>-9.9000000000000005E-2</c:v>
                </c:pt>
                <c:pt idx="6">
                  <c:v>-0.20100000000000001</c:v>
                </c:pt>
                <c:pt idx="7">
                  <c:v>-9.7000000000000003E-2</c:v>
                </c:pt>
                <c:pt idx="8">
                  <c:v>0.20799999999999999</c:v>
                </c:pt>
                <c:pt idx="9">
                  <c:v>0.96899999999999997</c:v>
                </c:pt>
                <c:pt idx="10">
                  <c:v>1.7629999999999999</c:v>
                </c:pt>
                <c:pt idx="11">
                  <c:v>1.712</c:v>
                </c:pt>
                <c:pt idx="12">
                  <c:v>0.50800000000000001</c:v>
                </c:pt>
                <c:pt idx="13">
                  <c:v>2.8000000000000001E-2</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'[1]Gabir Beel khal'!$I$113:$I$125</c:f>
              <c:numCache>
                <c:formatCode>General</c:formatCode>
                <c:ptCount val="13"/>
                <c:pt idx="2">
                  <c:v>0</c:v>
                </c:pt>
                <c:pt idx="3">
                  <c:v>5</c:v>
                </c:pt>
                <c:pt idx="4">
                  <c:v>10</c:v>
                </c:pt>
                <c:pt idx="5">
                  <c:v>11</c:v>
                </c:pt>
                <c:pt idx="6">
                  <c:v>12</c:v>
                </c:pt>
                <c:pt idx="7">
                  <c:v>12.5</c:v>
                </c:pt>
                <c:pt idx="8">
                  <c:v>14</c:v>
                </c:pt>
                <c:pt idx="9">
                  <c:v>16</c:v>
                </c:pt>
                <c:pt idx="10">
                  <c:v>18</c:v>
                </c:pt>
                <c:pt idx="11">
                  <c:v>21</c:v>
                </c:pt>
                <c:pt idx="12">
                  <c:v>21</c:v>
                </c:pt>
              </c:numCache>
            </c:numRef>
          </c:xVal>
          <c:yVal>
            <c:numRef>
              <c:f>'[1]Gabir Beel khal'!$J$113:$J$125</c:f>
              <c:numCache>
                <c:formatCode>General</c:formatCode>
                <c:ptCount val="13"/>
                <c:pt idx="2">
                  <c:v>0.71</c:v>
                </c:pt>
                <c:pt idx="3">
                  <c:v>0.69699999999999995</c:v>
                </c:pt>
                <c:pt idx="4">
                  <c:v>0.69099999999999995</c:v>
                </c:pt>
                <c:pt idx="5">
                  <c:v>0.32600000000000001</c:v>
                </c:pt>
                <c:pt idx="6">
                  <c:v>0.113</c:v>
                </c:pt>
                <c:pt idx="7">
                  <c:v>0</c:v>
                </c:pt>
                <c:pt idx="8">
                  <c:v>-1</c:v>
                </c:pt>
                <c:pt idx="9">
                  <c:v>-1</c:v>
                </c:pt>
                <c:pt idx="10">
                  <c:v>-1</c:v>
                </c:pt>
                <c:pt idx="11">
                  <c:v>1</c:v>
                </c:pt>
                <c:pt idx="12">
                  <c:v>0.96899999999999997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07330304"/>
        <c:axId val="207340288"/>
      </c:scatterChart>
      <c:valAx>
        <c:axId val="2073303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40288"/>
        <c:crosses val="autoZero"/>
        <c:crossBetween val="midCat"/>
      </c:valAx>
      <c:valAx>
        <c:axId val="207340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303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'[3]Doal beel_Dola beel khal (Data)'!$B$407:$B$430</c:f>
              <c:numCache>
                <c:formatCode>General</c:formatCode>
                <c:ptCount val="24"/>
                <c:pt idx="0">
                  <c:v>0</c:v>
                </c:pt>
                <c:pt idx="1">
                  <c:v>5</c:v>
                </c:pt>
                <c:pt idx="2">
                  <c:v>10</c:v>
                </c:pt>
                <c:pt idx="3">
                  <c:v>11</c:v>
                </c:pt>
                <c:pt idx="4">
                  <c:v>12</c:v>
                </c:pt>
                <c:pt idx="5">
                  <c:v>13</c:v>
                </c:pt>
                <c:pt idx="6">
                  <c:v>14</c:v>
                </c:pt>
                <c:pt idx="7">
                  <c:v>15</c:v>
                </c:pt>
                <c:pt idx="8">
                  <c:v>16</c:v>
                </c:pt>
                <c:pt idx="9">
                  <c:v>17</c:v>
                </c:pt>
                <c:pt idx="10">
                  <c:v>18</c:v>
                </c:pt>
                <c:pt idx="11">
                  <c:v>23</c:v>
                </c:pt>
                <c:pt idx="12">
                  <c:v>30</c:v>
                </c:pt>
              </c:numCache>
            </c:numRef>
          </c:xVal>
          <c:yVal>
            <c:numRef>
              <c:f>'[3]Doal beel_Dola beel khal (Data)'!$C$407:$C$430</c:f>
              <c:numCache>
                <c:formatCode>General</c:formatCode>
                <c:ptCount val="24"/>
                <c:pt idx="0">
                  <c:v>0.107</c:v>
                </c:pt>
                <c:pt idx="1">
                  <c:v>9.8000000000000004E-2</c:v>
                </c:pt>
                <c:pt idx="2">
                  <c:v>8.7999999999999995E-2</c:v>
                </c:pt>
                <c:pt idx="3">
                  <c:v>-1.2999999999999999E-2</c:v>
                </c:pt>
                <c:pt idx="4">
                  <c:v>-9.2999999999999999E-2</c:v>
                </c:pt>
                <c:pt idx="5">
                  <c:v>-0.20599999999999999</c:v>
                </c:pt>
                <c:pt idx="6">
                  <c:v>-0.309</c:v>
                </c:pt>
                <c:pt idx="7">
                  <c:v>-0.20599999999999999</c:v>
                </c:pt>
                <c:pt idx="8">
                  <c:v>-9.7000000000000003E-2</c:v>
                </c:pt>
                <c:pt idx="9">
                  <c:v>-3.3000000000000002E-2</c:v>
                </c:pt>
                <c:pt idx="10">
                  <c:v>0.193</c:v>
                </c:pt>
                <c:pt idx="11">
                  <c:v>0.18099999999999999</c:v>
                </c:pt>
                <c:pt idx="12">
                  <c:v>0.17199999999999999</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'[3]Doal beel_Dola beel khal (Data)'!$I$407:$I$431</c:f>
              <c:numCache>
                <c:formatCode>General</c:formatCode>
                <c:ptCount val="25"/>
                <c:pt idx="2">
                  <c:v>0</c:v>
                </c:pt>
                <c:pt idx="3">
                  <c:v>5</c:v>
                </c:pt>
                <c:pt idx="4">
                  <c:v>10</c:v>
                </c:pt>
                <c:pt idx="5">
                  <c:v>11.932</c:v>
                </c:pt>
                <c:pt idx="6">
                  <c:v>13.432</c:v>
                </c:pt>
                <c:pt idx="7">
                  <c:v>14.932</c:v>
                </c:pt>
                <c:pt idx="8">
                  <c:v>16.582000000000001</c:v>
                </c:pt>
                <c:pt idx="9">
                  <c:v>17</c:v>
                </c:pt>
                <c:pt idx="10">
                  <c:v>18</c:v>
                </c:pt>
                <c:pt idx="11">
                  <c:v>23</c:v>
                </c:pt>
                <c:pt idx="12">
                  <c:v>30</c:v>
                </c:pt>
              </c:numCache>
            </c:numRef>
          </c:xVal>
          <c:yVal>
            <c:numRef>
              <c:f>'[3]Doal beel_Dola beel khal (Data)'!$J$407:$J$431</c:f>
              <c:numCache>
                <c:formatCode>General</c:formatCode>
                <c:ptCount val="25"/>
                <c:pt idx="2">
                  <c:v>0.107</c:v>
                </c:pt>
                <c:pt idx="3">
                  <c:v>9.8000000000000004E-2</c:v>
                </c:pt>
                <c:pt idx="4">
                  <c:v>8.7999999999999995E-2</c:v>
                </c:pt>
                <c:pt idx="5">
                  <c:v>-1.2</c:v>
                </c:pt>
                <c:pt idx="6">
                  <c:v>-1.2</c:v>
                </c:pt>
                <c:pt idx="7">
                  <c:v>-1.2</c:v>
                </c:pt>
                <c:pt idx="8">
                  <c:v>-0.1</c:v>
                </c:pt>
                <c:pt idx="9">
                  <c:v>-3.3000000000000002E-2</c:v>
                </c:pt>
                <c:pt idx="10">
                  <c:v>0.193</c:v>
                </c:pt>
                <c:pt idx="11">
                  <c:v>0.18099999999999999</c:v>
                </c:pt>
                <c:pt idx="12">
                  <c:v>0.17199999999999999</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58886272"/>
        <c:axId val="258900352"/>
      </c:scatterChart>
      <c:valAx>
        <c:axId val="258886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00352"/>
        <c:crosses val="autoZero"/>
        <c:crossBetween val="midCat"/>
      </c:valAx>
      <c:valAx>
        <c:axId val="2589003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886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khal'!$B$127:$B$140</c:f>
              <c:numCache>
                <c:formatCode>General</c:formatCode>
                <c:ptCount val="14"/>
                <c:pt idx="0">
                  <c:v>0</c:v>
                </c:pt>
                <c:pt idx="1">
                  <c:v>6.5</c:v>
                </c:pt>
                <c:pt idx="2">
                  <c:v>7</c:v>
                </c:pt>
                <c:pt idx="3">
                  <c:v>10</c:v>
                </c:pt>
                <c:pt idx="4">
                  <c:v>11</c:v>
                </c:pt>
                <c:pt idx="5">
                  <c:v>12</c:v>
                </c:pt>
                <c:pt idx="6">
                  <c:v>13</c:v>
                </c:pt>
                <c:pt idx="7">
                  <c:v>14</c:v>
                </c:pt>
                <c:pt idx="8">
                  <c:v>15</c:v>
                </c:pt>
                <c:pt idx="9">
                  <c:v>16</c:v>
                </c:pt>
                <c:pt idx="10">
                  <c:v>17</c:v>
                </c:pt>
                <c:pt idx="11">
                  <c:v>18</c:v>
                </c:pt>
                <c:pt idx="12">
                  <c:v>23</c:v>
                </c:pt>
                <c:pt idx="13">
                  <c:v>28</c:v>
                </c:pt>
              </c:numCache>
            </c:numRef>
          </c:xVal>
          <c:yVal>
            <c:numRef>
              <c:f>'[1]Gabir Beel khal'!$C$127:$C$140</c:f>
              <c:numCache>
                <c:formatCode>General</c:formatCode>
                <c:ptCount val="14"/>
                <c:pt idx="0">
                  <c:v>0.70199999999999996</c:v>
                </c:pt>
                <c:pt idx="1">
                  <c:v>0.68700000000000006</c:v>
                </c:pt>
                <c:pt idx="2">
                  <c:v>1.4830000000000001</c:v>
                </c:pt>
                <c:pt idx="3">
                  <c:v>1.47</c:v>
                </c:pt>
                <c:pt idx="4">
                  <c:v>0.49299999999999999</c:v>
                </c:pt>
                <c:pt idx="5">
                  <c:v>0.09</c:v>
                </c:pt>
                <c:pt idx="6">
                  <c:v>-0.21</c:v>
                </c:pt>
                <c:pt idx="7">
                  <c:v>-0.314</c:v>
                </c:pt>
                <c:pt idx="8">
                  <c:v>-0.21299999999999999</c:v>
                </c:pt>
                <c:pt idx="9">
                  <c:v>8.5000000000000006E-2</c:v>
                </c:pt>
                <c:pt idx="10">
                  <c:v>0.26300000000000001</c:v>
                </c:pt>
                <c:pt idx="11">
                  <c:v>0.59199999999999997</c:v>
                </c:pt>
                <c:pt idx="12">
                  <c:v>0.57699999999999996</c:v>
                </c:pt>
                <c:pt idx="13">
                  <c:v>0.56399999999999995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'[1]Gabir Beel khal'!$I$127:$I$140</c:f>
              <c:numCache>
                <c:formatCode>General</c:formatCode>
                <c:ptCount val="14"/>
                <c:pt idx="5">
                  <c:v>0</c:v>
                </c:pt>
                <c:pt idx="6">
                  <c:v>6.5</c:v>
                </c:pt>
                <c:pt idx="7">
                  <c:v>7</c:v>
                </c:pt>
                <c:pt idx="8">
                  <c:v>8.7949999999999999</c:v>
                </c:pt>
                <c:pt idx="9">
                  <c:v>12.5</c:v>
                </c:pt>
                <c:pt idx="10">
                  <c:v>14.5</c:v>
                </c:pt>
                <c:pt idx="11">
                  <c:v>16.5</c:v>
                </c:pt>
                <c:pt idx="12">
                  <c:v>18.865500000000001</c:v>
                </c:pt>
                <c:pt idx="13">
                  <c:v>23</c:v>
                </c:pt>
              </c:numCache>
            </c:numRef>
          </c:xVal>
          <c:yVal>
            <c:numRef>
              <c:f>'[1]Gabir Beel khal'!$J$127:$J$140</c:f>
              <c:numCache>
                <c:formatCode>General</c:formatCode>
                <c:ptCount val="14"/>
                <c:pt idx="5">
                  <c:v>0.70199999999999996</c:v>
                </c:pt>
                <c:pt idx="6">
                  <c:v>0.68700000000000006</c:v>
                </c:pt>
                <c:pt idx="7">
                  <c:v>1.4830000000000001</c:v>
                </c:pt>
                <c:pt idx="8">
                  <c:v>1.47</c:v>
                </c:pt>
                <c:pt idx="9">
                  <c:v>-1</c:v>
                </c:pt>
                <c:pt idx="10">
                  <c:v>-1</c:v>
                </c:pt>
                <c:pt idx="11">
                  <c:v>-1</c:v>
                </c:pt>
                <c:pt idx="12">
                  <c:v>0.57699999999999996</c:v>
                </c:pt>
                <c:pt idx="13">
                  <c:v>0.57699999999999996</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07373824"/>
        <c:axId val="207375360"/>
      </c:scatterChart>
      <c:valAx>
        <c:axId val="207373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75360"/>
        <c:crosses val="autoZero"/>
        <c:crossBetween val="midCat"/>
      </c:valAx>
      <c:valAx>
        <c:axId val="207375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373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'[1]Gabir Beel khal'!$B$143:$B$157</c:f>
              <c:numCache>
                <c:formatCode>General</c:formatCode>
                <c:ptCount val="15"/>
                <c:pt idx="0">
                  <c:v>0</c:v>
                </c:pt>
                <c:pt idx="1">
                  <c:v>7.5</c:v>
                </c:pt>
                <c:pt idx="2">
                  <c:v>8</c:v>
                </c:pt>
                <c:pt idx="3">
                  <c:v>10</c:v>
                </c:pt>
                <c:pt idx="4">
                  <c:v>11</c:v>
                </c:pt>
                <c:pt idx="5">
                  <c:v>12</c:v>
                </c:pt>
                <c:pt idx="6">
                  <c:v>13</c:v>
                </c:pt>
                <c:pt idx="7">
                  <c:v>13.5</c:v>
                </c:pt>
                <c:pt idx="8">
                  <c:v>14</c:v>
                </c:pt>
                <c:pt idx="9">
                  <c:v>15</c:v>
                </c:pt>
                <c:pt idx="10">
                  <c:v>16</c:v>
                </c:pt>
                <c:pt idx="11">
                  <c:v>17</c:v>
                </c:pt>
                <c:pt idx="12">
                  <c:v>22</c:v>
                </c:pt>
                <c:pt idx="13">
                  <c:v>27</c:v>
                </c:pt>
                <c:pt idx="14">
                  <c:v>32</c:v>
                </c:pt>
              </c:numCache>
            </c:numRef>
          </c:xVal>
          <c:yVal>
            <c:numRef>
              <c:f>'[1]Gabir Beel khal'!$C$143:$C$157</c:f>
              <c:numCache>
                <c:formatCode>General</c:formatCode>
                <c:ptCount val="15"/>
                <c:pt idx="0">
                  <c:v>0.56799999999999995</c:v>
                </c:pt>
                <c:pt idx="1">
                  <c:v>0.55600000000000005</c:v>
                </c:pt>
                <c:pt idx="2">
                  <c:v>1.2769999999999999</c:v>
                </c:pt>
                <c:pt idx="3">
                  <c:v>1.2649999999999999</c:v>
                </c:pt>
                <c:pt idx="4">
                  <c:v>0.59599999999999997</c:v>
                </c:pt>
                <c:pt idx="5">
                  <c:v>0.19</c:v>
                </c:pt>
                <c:pt idx="6">
                  <c:v>-0.14000000000000001</c:v>
                </c:pt>
                <c:pt idx="7">
                  <c:v>-0.24399999999999999</c:v>
                </c:pt>
                <c:pt idx="8">
                  <c:v>-0.182</c:v>
                </c:pt>
                <c:pt idx="9">
                  <c:v>-4.2000000000000003E-2</c:v>
                </c:pt>
                <c:pt idx="10">
                  <c:v>0.29399999999999998</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'[1]Gabir Beel khal'!$I$143:$I$157</c:f>
              <c:numCache>
                <c:formatCode>General</c:formatCode>
                <c:ptCount val="15"/>
                <c:pt idx="4">
                  <c:v>0</c:v>
                </c:pt>
                <c:pt idx="5">
                  <c:v>7.5</c:v>
                </c:pt>
                <c:pt idx="6">
                  <c:v>8</c:v>
                </c:pt>
                <c:pt idx="7">
                  <c:v>9.1025000000000009</c:v>
                </c:pt>
                <c:pt idx="8">
                  <c:v>12.5</c:v>
                </c:pt>
                <c:pt idx="9">
                  <c:v>14.5</c:v>
                </c:pt>
                <c:pt idx="10">
                  <c:v>16.5</c:v>
                </c:pt>
                <c:pt idx="11">
                  <c:v>18.973500000000001</c:v>
                </c:pt>
                <c:pt idx="12">
                  <c:v>22</c:v>
                </c:pt>
                <c:pt idx="13">
                  <c:v>27</c:v>
                </c:pt>
                <c:pt idx="14">
                  <c:v>32</c:v>
                </c:pt>
              </c:numCache>
            </c:numRef>
          </c:xVal>
          <c:yVal>
            <c:numRef>
              <c:f>'[1]Gabir Beel khal'!$J$143:$J$157</c:f>
              <c:numCache>
                <c:formatCode>General</c:formatCode>
                <c:ptCount val="15"/>
                <c:pt idx="4">
                  <c:v>0.56799999999999995</c:v>
                </c:pt>
                <c:pt idx="5">
                  <c:v>0.55600000000000005</c:v>
                </c:pt>
                <c:pt idx="6">
                  <c:v>1.2769999999999999</c:v>
                </c:pt>
                <c:pt idx="7">
                  <c:v>1.2649999999999999</c:v>
                </c:pt>
                <c:pt idx="8">
                  <c:v>-1</c:v>
                </c:pt>
                <c:pt idx="9">
                  <c:v>-1</c:v>
                </c:pt>
                <c:pt idx="10">
                  <c:v>-1</c:v>
                </c:pt>
                <c:pt idx="11">
                  <c:v>0.64900000000000002</c:v>
                </c:pt>
                <c:pt idx="12">
                  <c:v>0.64</c:v>
                </c:pt>
                <c:pt idx="13">
                  <c:v>0.63400000000000001</c:v>
                </c:pt>
                <c:pt idx="14">
                  <c:v>0.627</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07425536"/>
        <c:axId val="207427072"/>
      </c:scatterChart>
      <c:valAx>
        <c:axId val="207425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27072"/>
        <c:crosses val="autoZero"/>
        <c:crossBetween val="midCat"/>
      </c:valAx>
      <c:valAx>
        <c:axId val="207427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7425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26" Type="http://schemas.openxmlformats.org/officeDocument/2006/relationships/chart" Target="../charts/chart26.xml"/><Relationship Id="rId21" Type="http://schemas.openxmlformats.org/officeDocument/2006/relationships/chart" Target="../charts/chart21.xml"/><Relationship Id="rId42" Type="http://schemas.openxmlformats.org/officeDocument/2006/relationships/chart" Target="../charts/chart42.xml"/><Relationship Id="rId47" Type="http://schemas.openxmlformats.org/officeDocument/2006/relationships/chart" Target="../charts/chart47.xml"/><Relationship Id="rId63" Type="http://schemas.openxmlformats.org/officeDocument/2006/relationships/chart" Target="../charts/chart63.xml"/><Relationship Id="rId68" Type="http://schemas.openxmlformats.org/officeDocument/2006/relationships/chart" Target="../charts/chart68.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9" Type="http://schemas.openxmlformats.org/officeDocument/2006/relationships/chart" Target="../charts/chart29.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8" Type="http://schemas.openxmlformats.org/officeDocument/2006/relationships/chart" Target="../charts/chart58.xml"/><Relationship Id="rId66" Type="http://schemas.openxmlformats.org/officeDocument/2006/relationships/chart" Target="../charts/chart66.xml"/><Relationship Id="rId5" Type="http://schemas.openxmlformats.org/officeDocument/2006/relationships/chart" Target="../charts/chart5.xml"/><Relationship Id="rId61" Type="http://schemas.openxmlformats.org/officeDocument/2006/relationships/chart" Target="../charts/chart61.xml"/><Relationship Id="rId19" Type="http://schemas.openxmlformats.org/officeDocument/2006/relationships/chart" Target="../charts/chart1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56" Type="http://schemas.openxmlformats.org/officeDocument/2006/relationships/chart" Target="../charts/chart56.xml"/><Relationship Id="rId64" Type="http://schemas.openxmlformats.org/officeDocument/2006/relationships/chart" Target="../charts/chart64.xml"/><Relationship Id="rId69" Type="http://schemas.openxmlformats.org/officeDocument/2006/relationships/chart" Target="../charts/chart69.xml"/><Relationship Id="rId8" Type="http://schemas.openxmlformats.org/officeDocument/2006/relationships/chart" Target="../charts/chart8.xml"/><Relationship Id="rId51" Type="http://schemas.openxmlformats.org/officeDocument/2006/relationships/chart" Target="../charts/chart51.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59" Type="http://schemas.openxmlformats.org/officeDocument/2006/relationships/chart" Target="../charts/chart59.xml"/><Relationship Id="rId67" Type="http://schemas.openxmlformats.org/officeDocument/2006/relationships/chart" Target="../charts/chart67.xml"/><Relationship Id="rId20" Type="http://schemas.openxmlformats.org/officeDocument/2006/relationships/chart" Target="../charts/chart20.xml"/><Relationship Id="rId41" Type="http://schemas.openxmlformats.org/officeDocument/2006/relationships/chart" Target="../charts/chart41.xml"/><Relationship Id="rId54" Type="http://schemas.openxmlformats.org/officeDocument/2006/relationships/chart" Target="../charts/chart54.xml"/><Relationship Id="rId62" Type="http://schemas.openxmlformats.org/officeDocument/2006/relationships/chart" Target="../charts/chart62.xml"/><Relationship Id="rId70" Type="http://schemas.openxmlformats.org/officeDocument/2006/relationships/chart" Target="../charts/chart70.xml"/><Relationship Id="rId1" Type="http://schemas.openxmlformats.org/officeDocument/2006/relationships/chart" Target="../charts/chart1.xml"/><Relationship Id="rId6" Type="http://schemas.openxmlformats.org/officeDocument/2006/relationships/chart" Target="../charts/chart6.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57" Type="http://schemas.openxmlformats.org/officeDocument/2006/relationships/chart" Target="../charts/chart57.xml"/><Relationship Id="rId10" Type="http://schemas.openxmlformats.org/officeDocument/2006/relationships/chart" Target="../charts/chart10.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60" Type="http://schemas.openxmlformats.org/officeDocument/2006/relationships/chart" Target="../charts/chart60.xml"/><Relationship Id="rId65" Type="http://schemas.openxmlformats.org/officeDocument/2006/relationships/chart" Target="../charts/chart65.xml"/><Relationship Id="rId4" Type="http://schemas.openxmlformats.org/officeDocument/2006/relationships/chart" Target="../charts/chart4.xml"/><Relationship Id="rId9" Type="http://schemas.openxmlformats.org/officeDocument/2006/relationships/chart" Target="../charts/chart9.xml"/><Relationship Id="rId13" Type="http://schemas.openxmlformats.org/officeDocument/2006/relationships/chart" Target="../charts/chart13.xml"/><Relationship Id="rId18" Type="http://schemas.openxmlformats.org/officeDocument/2006/relationships/chart" Target="../charts/chart18.xml"/><Relationship Id="rId39" Type="http://schemas.openxmlformats.org/officeDocument/2006/relationships/chart" Target="../charts/chart39.xml"/><Relationship Id="rId34" Type="http://schemas.openxmlformats.org/officeDocument/2006/relationships/chart" Target="../charts/chart34.xml"/><Relationship Id="rId50" Type="http://schemas.openxmlformats.org/officeDocument/2006/relationships/chart" Target="../charts/chart50.xml"/><Relationship Id="rId55" Type="http://schemas.openxmlformats.org/officeDocument/2006/relationships/chart" Target="../charts/chart55.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64"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24</xdr:row>
      <xdr:rowOff>38817</xdr:rowOff>
    </xdr:from>
    <xdr:to>
      <xdr:col>19</xdr:col>
      <xdr:colOff>163973</xdr:colOff>
      <xdr:row>38</xdr:row>
      <xdr:rowOff>0</xdr:rowOff>
    </xdr:to>
    <xdr:graphicFrame macro="">
      <xdr:nvGraphicFramePr>
        <xdr:cNvPr id="65"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44</xdr:row>
      <xdr:rowOff>38817</xdr:rowOff>
    </xdr:from>
    <xdr:to>
      <xdr:col>19</xdr:col>
      <xdr:colOff>163973</xdr:colOff>
      <xdr:row>58</xdr:row>
      <xdr:rowOff>0</xdr:rowOff>
    </xdr:to>
    <xdr:graphicFrame macro="">
      <xdr:nvGraphicFramePr>
        <xdr:cNvPr id="66"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63</xdr:row>
      <xdr:rowOff>31197</xdr:rowOff>
    </xdr:from>
    <xdr:to>
      <xdr:col>19</xdr:col>
      <xdr:colOff>186833</xdr:colOff>
      <xdr:row>76</xdr:row>
      <xdr:rowOff>0</xdr:rowOff>
    </xdr:to>
    <xdr:graphicFrame macro="">
      <xdr:nvGraphicFramePr>
        <xdr:cNvPr id="67"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79</xdr:row>
      <xdr:rowOff>38817</xdr:rowOff>
    </xdr:from>
    <xdr:to>
      <xdr:col>19</xdr:col>
      <xdr:colOff>163973</xdr:colOff>
      <xdr:row>91</xdr:row>
      <xdr:rowOff>0</xdr:rowOff>
    </xdr:to>
    <xdr:graphicFrame macro="">
      <xdr:nvGraphicFramePr>
        <xdr:cNvPr id="68"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94</xdr:row>
      <xdr:rowOff>38817</xdr:rowOff>
    </xdr:from>
    <xdr:to>
      <xdr:col>19</xdr:col>
      <xdr:colOff>163973</xdr:colOff>
      <xdr:row>108</xdr:row>
      <xdr:rowOff>0</xdr:rowOff>
    </xdr:to>
    <xdr:graphicFrame macro="">
      <xdr:nvGraphicFramePr>
        <xdr:cNvPr id="69"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90684</xdr:colOff>
      <xdr:row>111</xdr:row>
      <xdr:rowOff>8738</xdr:rowOff>
    </xdr:from>
    <xdr:to>
      <xdr:col>19</xdr:col>
      <xdr:colOff>123868</xdr:colOff>
      <xdr:row>123</xdr:row>
      <xdr:rowOff>130342</xdr:rowOff>
    </xdr:to>
    <xdr:graphicFrame macro="">
      <xdr:nvGraphicFramePr>
        <xdr:cNvPr id="70"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127</xdr:row>
      <xdr:rowOff>38817</xdr:rowOff>
    </xdr:from>
    <xdr:to>
      <xdr:col>19</xdr:col>
      <xdr:colOff>163973</xdr:colOff>
      <xdr:row>140</xdr:row>
      <xdr:rowOff>0</xdr:rowOff>
    </xdr:to>
    <xdr:graphicFrame macro="">
      <xdr:nvGraphicFramePr>
        <xdr:cNvPr id="71"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143</xdr:row>
      <xdr:rowOff>38817</xdr:rowOff>
    </xdr:from>
    <xdr:to>
      <xdr:col>19</xdr:col>
      <xdr:colOff>163973</xdr:colOff>
      <xdr:row>157</xdr:row>
      <xdr:rowOff>0</xdr:rowOff>
    </xdr:to>
    <xdr:graphicFrame macro="">
      <xdr:nvGraphicFramePr>
        <xdr:cNvPr id="72"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160</xdr:row>
      <xdr:rowOff>38817</xdr:rowOff>
    </xdr:from>
    <xdr:to>
      <xdr:col>19</xdr:col>
      <xdr:colOff>163973</xdr:colOff>
      <xdr:row>173</xdr:row>
      <xdr:rowOff>0</xdr:rowOff>
    </xdr:to>
    <xdr:graphicFrame macro="">
      <xdr:nvGraphicFramePr>
        <xdr:cNvPr id="73"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90684</xdr:colOff>
      <xdr:row>175</xdr:row>
      <xdr:rowOff>8738</xdr:rowOff>
    </xdr:from>
    <xdr:to>
      <xdr:col>19</xdr:col>
      <xdr:colOff>123868</xdr:colOff>
      <xdr:row>188</xdr:row>
      <xdr:rowOff>130342</xdr:rowOff>
    </xdr:to>
    <xdr:graphicFrame macro="">
      <xdr:nvGraphicFramePr>
        <xdr:cNvPr id="74"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194</xdr:row>
      <xdr:rowOff>38817</xdr:rowOff>
    </xdr:from>
    <xdr:to>
      <xdr:col>19</xdr:col>
      <xdr:colOff>163973</xdr:colOff>
      <xdr:row>206</xdr:row>
      <xdr:rowOff>0</xdr:rowOff>
    </xdr:to>
    <xdr:graphicFrame macro="">
      <xdr:nvGraphicFramePr>
        <xdr:cNvPr id="75"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210</xdr:row>
      <xdr:rowOff>38817</xdr:rowOff>
    </xdr:from>
    <xdr:to>
      <xdr:col>19</xdr:col>
      <xdr:colOff>163973</xdr:colOff>
      <xdr:row>223</xdr:row>
      <xdr:rowOff>0</xdr:rowOff>
    </xdr:to>
    <xdr:graphicFrame macro="">
      <xdr:nvGraphicFramePr>
        <xdr:cNvPr id="76"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227</xdr:row>
      <xdr:rowOff>38817</xdr:rowOff>
    </xdr:from>
    <xdr:to>
      <xdr:col>19</xdr:col>
      <xdr:colOff>163973</xdr:colOff>
      <xdr:row>239</xdr:row>
      <xdr:rowOff>0</xdr:rowOff>
    </xdr:to>
    <xdr:graphicFrame macro="">
      <xdr:nvGraphicFramePr>
        <xdr:cNvPr id="77"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243</xdr:row>
      <xdr:rowOff>38817</xdr:rowOff>
    </xdr:from>
    <xdr:to>
      <xdr:col>19</xdr:col>
      <xdr:colOff>163973</xdr:colOff>
      <xdr:row>255</xdr:row>
      <xdr:rowOff>0</xdr:rowOff>
    </xdr:to>
    <xdr:graphicFrame macro="">
      <xdr:nvGraphicFramePr>
        <xdr:cNvPr id="78"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258</xdr:row>
      <xdr:rowOff>38817</xdr:rowOff>
    </xdr:from>
    <xdr:to>
      <xdr:col>19</xdr:col>
      <xdr:colOff>163973</xdr:colOff>
      <xdr:row>271</xdr:row>
      <xdr:rowOff>0</xdr:rowOff>
    </xdr:to>
    <xdr:graphicFrame macro="">
      <xdr:nvGraphicFramePr>
        <xdr:cNvPr id="79"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274</xdr:row>
      <xdr:rowOff>38817</xdr:rowOff>
    </xdr:from>
    <xdr:to>
      <xdr:col>19</xdr:col>
      <xdr:colOff>163973</xdr:colOff>
      <xdr:row>286</xdr:row>
      <xdr:rowOff>0</xdr:rowOff>
    </xdr:to>
    <xdr:graphicFrame macro="">
      <xdr:nvGraphicFramePr>
        <xdr:cNvPr id="80"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289</xdr:row>
      <xdr:rowOff>38817</xdr:rowOff>
    </xdr:from>
    <xdr:to>
      <xdr:col>19</xdr:col>
      <xdr:colOff>163973</xdr:colOff>
      <xdr:row>303</xdr:row>
      <xdr:rowOff>0</xdr:rowOff>
    </xdr:to>
    <xdr:graphicFrame macro="">
      <xdr:nvGraphicFramePr>
        <xdr:cNvPr id="81"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307</xdr:row>
      <xdr:rowOff>38817</xdr:rowOff>
    </xdr:from>
    <xdr:to>
      <xdr:col>19</xdr:col>
      <xdr:colOff>163973</xdr:colOff>
      <xdr:row>320</xdr:row>
      <xdr:rowOff>0</xdr:rowOff>
    </xdr:to>
    <xdr:graphicFrame macro="">
      <xdr:nvGraphicFramePr>
        <xdr:cNvPr id="82"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324</xdr:row>
      <xdr:rowOff>38817</xdr:rowOff>
    </xdr:from>
    <xdr:to>
      <xdr:col>19</xdr:col>
      <xdr:colOff>163973</xdr:colOff>
      <xdr:row>335</xdr:row>
      <xdr:rowOff>0</xdr:rowOff>
    </xdr:to>
    <xdr:graphicFrame macro="">
      <xdr:nvGraphicFramePr>
        <xdr:cNvPr id="83"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339</xdr:row>
      <xdr:rowOff>38817</xdr:rowOff>
    </xdr:from>
    <xdr:to>
      <xdr:col>19</xdr:col>
      <xdr:colOff>163973</xdr:colOff>
      <xdr:row>352</xdr:row>
      <xdr:rowOff>0</xdr:rowOff>
    </xdr:to>
    <xdr:graphicFrame macro="">
      <xdr:nvGraphicFramePr>
        <xdr:cNvPr id="84"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356</xdr:row>
      <xdr:rowOff>38817</xdr:rowOff>
    </xdr:from>
    <xdr:to>
      <xdr:col>19</xdr:col>
      <xdr:colOff>163973</xdr:colOff>
      <xdr:row>368</xdr:row>
      <xdr:rowOff>0</xdr:rowOff>
    </xdr:to>
    <xdr:graphicFrame macro="">
      <xdr:nvGraphicFramePr>
        <xdr:cNvPr id="85"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372</xdr:row>
      <xdr:rowOff>38817</xdr:rowOff>
    </xdr:from>
    <xdr:to>
      <xdr:col>19</xdr:col>
      <xdr:colOff>163973</xdr:colOff>
      <xdr:row>385</xdr:row>
      <xdr:rowOff>0</xdr:rowOff>
    </xdr:to>
    <xdr:graphicFrame macro="">
      <xdr:nvGraphicFramePr>
        <xdr:cNvPr id="86"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25"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26"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43</xdr:row>
      <xdr:rowOff>38817</xdr:rowOff>
    </xdr:from>
    <xdr:to>
      <xdr:col>19</xdr:col>
      <xdr:colOff>163973</xdr:colOff>
      <xdr:row>57</xdr:row>
      <xdr:rowOff>0</xdr:rowOff>
    </xdr:to>
    <xdr:graphicFrame macro="">
      <xdr:nvGraphicFramePr>
        <xdr:cNvPr id="27"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420349</xdr:colOff>
      <xdr:row>64</xdr:row>
      <xdr:rowOff>31197</xdr:rowOff>
    </xdr:from>
    <xdr:to>
      <xdr:col>19</xdr:col>
      <xdr:colOff>186833</xdr:colOff>
      <xdr:row>77</xdr:row>
      <xdr:rowOff>0</xdr:rowOff>
    </xdr:to>
    <xdr:graphicFrame macro="">
      <xdr:nvGraphicFramePr>
        <xdr:cNvPr id="28"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29"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98</xdr:row>
      <xdr:rowOff>38817</xdr:rowOff>
    </xdr:from>
    <xdr:to>
      <xdr:col>19</xdr:col>
      <xdr:colOff>163973</xdr:colOff>
      <xdr:row>109</xdr:row>
      <xdr:rowOff>0</xdr:rowOff>
    </xdr:to>
    <xdr:graphicFrame macro="">
      <xdr:nvGraphicFramePr>
        <xdr:cNvPr id="30"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4448</xdr:colOff>
      <xdr:row>109</xdr:row>
      <xdr:rowOff>137662</xdr:rowOff>
    </xdr:from>
    <xdr:to>
      <xdr:col>19</xdr:col>
      <xdr:colOff>172959</xdr:colOff>
      <xdr:row>123</xdr:row>
      <xdr:rowOff>44930</xdr:rowOff>
    </xdr:to>
    <xdr:graphicFrame macro="">
      <xdr:nvGraphicFramePr>
        <xdr:cNvPr id="31"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129</xdr:row>
      <xdr:rowOff>38817</xdr:rowOff>
    </xdr:from>
    <xdr:to>
      <xdr:col>19</xdr:col>
      <xdr:colOff>163973</xdr:colOff>
      <xdr:row>143</xdr:row>
      <xdr:rowOff>0</xdr:rowOff>
    </xdr:to>
    <xdr:graphicFrame macro="">
      <xdr:nvGraphicFramePr>
        <xdr:cNvPr id="32"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147</xdr:row>
      <xdr:rowOff>38817</xdr:rowOff>
    </xdr:from>
    <xdr:to>
      <xdr:col>19</xdr:col>
      <xdr:colOff>163973</xdr:colOff>
      <xdr:row>161</xdr:row>
      <xdr:rowOff>0</xdr:rowOff>
    </xdr:to>
    <xdr:graphicFrame macro="">
      <xdr:nvGraphicFramePr>
        <xdr:cNvPr id="33"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397489</xdr:colOff>
      <xdr:row>168</xdr:row>
      <xdr:rowOff>38817</xdr:rowOff>
    </xdr:from>
    <xdr:to>
      <xdr:col>19</xdr:col>
      <xdr:colOff>163973</xdr:colOff>
      <xdr:row>182</xdr:row>
      <xdr:rowOff>0</xdr:rowOff>
    </xdr:to>
    <xdr:graphicFrame macro="">
      <xdr:nvGraphicFramePr>
        <xdr:cNvPr id="34"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35"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214</xdr:row>
      <xdr:rowOff>38817</xdr:rowOff>
    </xdr:from>
    <xdr:to>
      <xdr:col>19</xdr:col>
      <xdr:colOff>163973</xdr:colOff>
      <xdr:row>228</xdr:row>
      <xdr:rowOff>0</xdr:rowOff>
    </xdr:to>
    <xdr:graphicFrame macro="">
      <xdr:nvGraphicFramePr>
        <xdr:cNvPr id="36"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233</xdr:row>
      <xdr:rowOff>38817</xdr:rowOff>
    </xdr:from>
    <xdr:to>
      <xdr:col>19</xdr:col>
      <xdr:colOff>163973</xdr:colOff>
      <xdr:row>247</xdr:row>
      <xdr:rowOff>0</xdr:rowOff>
    </xdr:to>
    <xdr:graphicFrame macro="">
      <xdr:nvGraphicFramePr>
        <xdr:cNvPr id="37"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397489</xdr:colOff>
      <xdr:row>258</xdr:row>
      <xdr:rowOff>38817</xdr:rowOff>
    </xdr:from>
    <xdr:to>
      <xdr:col>19</xdr:col>
      <xdr:colOff>163973</xdr:colOff>
      <xdr:row>272</xdr:row>
      <xdr:rowOff>0</xdr:rowOff>
    </xdr:to>
    <xdr:graphicFrame macro="">
      <xdr:nvGraphicFramePr>
        <xdr:cNvPr id="38"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275</xdr:row>
      <xdr:rowOff>38817</xdr:rowOff>
    </xdr:from>
    <xdr:to>
      <xdr:col>19</xdr:col>
      <xdr:colOff>163973</xdr:colOff>
      <xdr:row>288</xdr:row>
      <xdr:rowOff>0</xdr:rowOff>
    </xdr:to>
    <xdr:graphicFrame macro="">
      <xdr:nvGraphicFramePr>
        <xdr:cNvPr id="39"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290</xdr:row>
      <xdr:rowOff>38817</xdr:rowOff>
    </xdr:from>
    <xdr:to>
      <xdr:col>19</xdr:col>
      <xdr:colOff>163973</xdr:colOff>
      <xdr:row>304</xdr:row>
      <xdr:rowOff>0</xdr:rowOff>
    </xdr:to>
    <xdr:graphicFrame macro="">
      <xdr:nvGraphicFramePr>
        <xdr:cNvPr id="40"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85321</xdr:colOff>
      <xdr:row>305</xdr:row>
      <xdr:rowOff>92731</xdr:rowOff>
    </xdr:from>
    <xdr:to>
      <xdr:col>19</xdr:col>
      <xdr:colOff>128030</xdr:colOff>
      <xdr:row>318</xdr:row>
      <xdr:rowOff>26957</xdr:rowOff>
    </xdr:to>
    <xdr:graphicFrame macro="">
      <xdr:nvGraphicFramePr>
        <xdr:cNvPr id="41"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324</xdr:row>
      <xdr:rowOff>38817</xdr:rowOff>
    </xdr:from>
    <xdr:to>
      <xdr:col>19</xdr:col>
      <xdr:colOff>163973</xdr:colOff>
      <xdr:row>337</xdr:row>
      <xdr:rowOff>0</xdr:rowOff>
    </xdr:to>
    <xdr:graphicFrame macro="">
      <xdr:nvGraphicFramePr>
        <xdr:cNvPr id="42"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339</xdr:row>
      <xdr:rowOff>38817</xdr:rowOff>
    </xdr:from>
    <xdr:to>
      <xdr:col>19</xdr:col>
      <xdr:colOff>163973</xdr:colOff>
      <xdr:row>353</xdr:row>
      <xdr:rowOff>0</xdr:rowOff>
    </xdr:to>
    <xdr:graphicFrame macro="">
      <xdr:nvGraphicFramePr>
        <xdr:cNvPr id="43"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356</xdr:row>
      <xdr:rowOff>38817</xdr:rowOff>
    </xdr:from>
    <xdr:to>
      <xdr:col>19</xdr:col>
      <xdr:colOff>163973</xdr:colOff>
      <xdr:row>369</xdr:row>
      <xdr:rowOff>0</xdr:rowOff>
    </xdr:to>
    <xdr:graphicFrame macro="">
      <xdr:nvGraphicFramePr>
        <xdr:cNvPr id="44"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112278</xdr:colOff>
      <xdr:row>371</xdr:row>
      <xdr:rowOff>20845</xdr:rowOff>
    </xdr:from>
    <xdr:to>
      <xdr:col>19</xdr:col>
      <xdr:colOff>154987</xdr:colOff>
      <xdr:row>384</xdr:row>
      <xdr:rowOff>143774</xdr:rowOff>
    </xdr:to>
    <xdr:graphicFrame macro="">
      <xdr:nvGraphicFramePr>
        <xdr:cNvPr id="45"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397489</xdr:colOff>
      <xdr:row>390</xdr:row>
      <xdr:rowOff>38817</xdr:rowOff>
    </xdr:from>
    <xdr:to>
      <xdr:col>19</xdr:col>
      <xdr:colOff>163973</xdr:colOff>
      <xdr:row>401</xdr:row>
      <xdr:rowOff>0</xdr:rowOff>
    </xdr:to>
    <xdr:graphicFrame macro="">
      <xdr:nvGraphicFramePr>
        <xdr:cNvPr id="46"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405</xdr:row>
      <xdr:rowOff>38817</xdr:rowOff>
    </xdr:from>
    <xdr:to>
      <xdr:col>19</xdr:col>
      <xdr:colOff>163973</xdr:colOff>
      <xdr:row>419</xdr:row>
      <xdr:rowOff>0</xdr:rowOff>
    </xdr:to>
    <xdr:graphicFrame macro="">
      <xdr:nvGraphicFramePr>
        <xdr:cNvPr id="47"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51"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52"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397489</xdr:colOff>
      <xdr:row>42</xdr:row>
      <xdr:rowOff>38817</xdr:rowOff>
    </xdr:from>
    <xdr:to>
      <xdr:col>19</xdr:col>
      <xdr:colOff>163973</xdr:colOff>
      <xdr:row>56</xdr:row>
      <xdr:rowOff>0</xdr:rowOff>
    </xdr:to>
    <xdr:graphicFrame macro="">
      <xdr:nvGraphicFramePr>
        <xdr:cNvPr id="53"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13</xdr:col>
      <xdr:colOff>420349</xdr:colOff>
      <xdr:row>64</xdr:row>
      <xdr:rowOff>31197</xdr:rowOff>
    </xdr:from>
    <xdr:to>
      <xdr:col>19</xdr:col>
      <xdr:colOff>186833</xdr:colOff>
      <xdr:row>77</xdr:row>
      <xdr:rowOff>160020</xdr:rowOff>
    </xdr:to>
    <xdr:graphicFrame macro="">
      <xdr:nvGraphicFramePr>
        <xdr:cNvPr id="54"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55"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13</xdr:col>
      <xdr:colOff>397489</xdr:colOff>
      <xdr:row>97</xdr:row>
      <xdr:rowOff>38817</xdr:rowOff>
    </xdr:from>
    <xdr:to>
      <xdr:col>19</xdr:col>
      <xdr:colOff>163973</xdr:colOff>
      <xdr:row>111</xdr:row>
      <xdr:rowOff>0</xdr:rowOff>
    </xdr:to>
    <xdr:graphicFrame macro="">
      <xdr:nvGraphicFramePr>
        <xdr:cNvPr id="56"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13</xdr:col>
      <xdr:colOff>186772</xdr:colOff>
      <xdr:row>112</xdr:row>
      <xdr:rowOff>19379</xdr:rowOff>
    </xdr:from>
    <xdr:to>
      <xdr:col>19</xdr:col>
      <xdr:colOff>105656</xdr:colOff>
      <xdr:row>125</xdr:row>
      <xdr:rowOff>116633</xdr:rowOff>
    </xdr:to>
    <xdr:graphicFrame macro="">
      <xdr:nvGraphicFramePr>
        <xdr:cNvPr id="57"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13</xdr:col>
      <xdr:colOff>397489</xdr:colOff>
      <xdr:row>130</xdr:row>
      <xdr:rowOff>38817</xdr:rowOff>
    </xdr:from>
    <xdr:to>
      <xdr:col>19</xdr:col>
      <xdr:colOff>163973</xdr:colOff>
      <xdr:row>144</xdr:row>
      <xdr:rowOff>0</xdr:rowOff>
    </xdr:to>
    <xdr:graphicFrame macro="">
      <xdr:nvGraphicFramePr>
        <xdr:cNvPr id="58"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13</xdr:col>
      <xdr:colOff>397489</xdr:colOff>
      <xdr:row>148</xdr:row>
      <xdr:rowOff>38817</xdr:rowOff>
    </xdr:from>
    <xdr:to>
      <xdr:col>19</xdr:col>
      <xdr:colOff>163973</xdr:colOff>
      <xdr:row>162</xdr:row>
      <xdr:rowOff>0</xdr:rowOff>
    </xdr:to>
    <xdr:graphicFrame macro="">
      <xdr:nvGraphicFramePr>
        <xdr:cNvPr id="59"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13</xdr:col>
      <xdr:colOff>206212</xdr:colOff>
      <xdr:row>163</xdr:row>
      <xdr:rowOff>87414</xdr:rowOff>
    </xdr:from>
    <xdr:to>
      <xdr:col>19</xdr:col>
      <xdr:colOff>125096</xdr:colOff>
      <xdr:row>175</xdr:row>
      <xdr:rowOff>48597</xdr:rowOff>
    </xdr:to>
    <xdr:graphicFrame macro="">
      <xdr:nvGraphicFramePr>
        <xdr:cNvPr id="60"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14</xdr:col>
      <xdr:colOff>21543</xdr:colOff>
      <xdr:row>177</xdr:row>
      <xdr:rowOff>145730</xdr:rowOff>
    </xdr:from>
    <xdr:to>
      <xdr:col>19</xdr:col>
      <xdr:colOff>183412</xdr:colOff>
      <xdr:row>190</xdr:row>
      <xdr:rowOff>0</xdr:rowOff>
    </xdr:to>
    <xdr:graphicFrame macro="">
      <xdr:nvGraphicFramePr>
        <xdr:cNvPr id="61"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13</xdr:col>
      <xdr:colOff>397489</xdr:colOff>
      <xdr:row>194</xdr:row>
      <xdr:rowOff>38817</xdr:rowOff>
    </xdr:from>
    <xdr:to>
      <xdr:col>19</xdr:col>
      <xdr:colOff>163973</xdr:colOff>
      <xdr:row>208</xdr:row>
      <xdr:rowOff>0</xdr:rowOff>
    </xdr:to>
    <xdr:graphicFrame macro="">
      <xdr:nvGraphicFramePr>
        <xdr:cNvPr id="62"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13</xdr:col>
      <xdr:colOff>397489</xdr:colOff>
      <xdr:row>210</xdr:row>
      <xdr:rowOff>38817</xdr:rowOff>
    </xdr:from>
    <xdr:to>
      <xdr:col>19</xdr:col>
      <xdr:colOff>163973</xdr:colOff>
      <xdr:row>224</xdr:row>
      <xdr:rowOff>0</xdr:rowOff>
    </xdr:to>
    <xdr:graphicFrame macro="">
      <xdr:nvGraphicFramePr>
        <xdr:cNvPr id="63"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13</xdr:col>
      <xdr:colOff>397489</xdr:colOff>
      <xdr:row>227</xdr:row>
      <xdr:rowOff>38817</xdr:rowOff>
    </xdr:from>
    <xdr:to>
      <xdr:col>19</xdr:col>
      <xdr:colOff>163973</xdr:colOff>
      <xdr:row>240</xdr:row>
      <xdr:rowOff>0</xdr:rowOff>
    </xdr:to>
    <xdr:graphicFrame macro="">
      <xdr:nvGraphicFramePr>
        <xdr:cNvPr id="87"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13</xdr:col>
      <xdr:colOff>397489</xdr:colOff>
      <xdr:row>242</xdr:row>
      <xdr:rowOff>38817</xdr:rowOff>
    </xdr:from>
    <xdr:to>
      <xdr:col>19</xdr:col>
      <xdr:colOff>163973</xdr:colOff>
      <xdr:row>256</xdr:row>
      <xdr:rowOff>0</xdr:rowOff>
    </xdr:to>
    <xdr:graphicFrame macro="">
      <xdr:nvGraphicFramePr>
        <xdr:cNvPr id="88"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89"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13</xdr:col>
      <xdr:colOff>397489</xdr:colOff>
      <xdr:row>279</xdr:row>
      <xdr:rowOff>38817</xdr:rowOff>
    </xdr:from>
    <xdr:to>
      <xdr:col>19</xdr:col>
      <xdr:colOff>163973</xdr:colOff>
      <xdr:row>293</xdr:row>
      <xdr:rowOff>0</xdr:rowOff>
    </xdr:to>
    <xdr:graphicFrame macro="">
      <xdr:nvGraphicFramePr>
        <xdr:cNvPr id="90"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13</xdr:col>
      <xdr:colOff>397489</xdr:colOff>
      <xdr:row>298</xdr:row>
      <xdr:rowOff>38817</xdr:rowOff>
    </xdr:from>
    <xdr:to>
      <xdr:col>19</xdr:col>
      <xdr:colOff>163973</xdr:colOff>
      <xdr:row>312</xdr:row>
      <xdr:rowOff>0</xdr:rowOff>
    </xdr:to>
    <xdr:graphicFrame macro="">
      <xdr:nvGraphicFramePr>
        <xdr:cNvPr id="91"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92"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93"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14</xdr:col>
      <xdr:colOff>2104</xdr:colOff>
      <xdr:row>360</xdr:row>
      <xdr:rowOff>0</xdr:rowOff>
    </xdr:from>
    <xdr:to>
      <xdr:col>19</xdr:col>
      <xdr:colOff>163973</xdr:colOff>
      <xdr:row>371</xdr:row>
      <xdr:rowOff>58316</xdr:rowOff>
    </xdr:to>
    <xdr:graphicFrame macro="">
      <xdr:nvGraphicFramePr>
        <xdr:cNvPr id="94"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13</xdr:col>
      <xdr:colOff>235370</xdr:colOff>
      <xdr:row>373</xdr:row>
      <xdr:rowOff>0</xdr:rowOff>
    </xdr:from>
    <xdr:to>
      <xdr:col>19</xdr:col>
      <xdr:colOff>154254</xdr:colOff>
      <xdr:row>385</xdr:row>
      <xdr:rowOff>97193</xdr:rowOff>
    </xdr:to>
    <xdr:graphicFrame macro="">
      <xdr:nvGraphicFramePr>
        <xdr:cNvPr id="95"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13</xdr:col>
      <xdr:colOff>397489</xdr:colOff>
      <xdr:row>390</xdr:row>
      <xdr:rowOff>38817</xdr:rowOff>
    </xdr:from>
    <xdr:to>
      <xdr:col>19</xdr:col>
      <xdr:colOff>163973</xdr:colOff>
      <xdr:row>404</xdr:row>
      <xdr:rowOff>0</xdr:rowOff>
    </xdr:to>
    <xdr:graphicFrame macro="">
      <xdr:nvGraphicFramePr>
        <xdr:cNvPr id="96"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13</xdr:col>
      <xdr:colOff>397489</xdr:colOff>
      <xdr:row>407</xdr:row>
      <xdr:rowOff>38817</xdr:rowOff>
    </xdr:from>
    <xdr:to>
      <xdr:col>19</xdr:col>
      <xdr:colOff>163973</xdr:colOff>
      <xdr:row>421</xdr:row>
      <xdr:rowOff>0</xdr:rowOff>
    </xdr:to>
    <xdr:graphicFrame macro="">
      <xdr:nvGraphicFramePr>
        <xdr:cNvPr id="97"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8%20CS%20of%20Gabir%20Beel%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Khanar%20par%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Doal%20beel%20khal_Dola%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bir Beel khal"/>
      <sheetName val="Offtake khal"/>
      <sheetName val="Outfall khal"/>
      <sheetName val="Gabir Beel khal"/>
      <sheetName val="Abstract of earth"/>
    </sheetNames>
    <sheetDataSet>
      <sheetData sheetId="0"/>
      <sheetData sheetId="1"/>
      <sheetData sheetId="2"/>
      <sheetData sheetId="3">
        <row r="5">
          <cell r="B5">
            <v>0</v>
          </cell>
          <cell r="C5">
            <v>5.0529999999999999</v>
          </cell>
        </row>
        <row r="6">
          <cell r="B6">
            <v>4</v>
          </cell>
          <cell r="C6">
            <v>5.0410000000000004</v>
          </cell>
        </row>
        <row r="7">
          <cell r="B7">
            <v>7</v>
          </cell>
          <cell r="C7">
            <v>2.2930000000000001</v>
          </cell>
          <cell r="I7">
            <v>0</v>
          </cell>
          <cell r="J7">
            <v>5.0529999999999999</v>
          </cell>
        </row>
        <row r="8">
          <cell r="B8">
            <v>8</v>
          </cell>
          <cell r="C8">
            <v>2.2839999999999998</v>
          </cell>
          <cell r="I8">
            <v>4</v>
          </cell>
          <cell r="J8">
            <v>5.0410000000000004</v>
          </cell>
        </row>
        <row r="9">
          <cell r="B9">
            <v>9</v>
          </cell>
          <cell r="C9">
            <v>1.0569999999999999</v>
          </cell>
          <cell r="I9">
            <v>7</v>
          </cell>
          <cell r="J9">
            <v>2.2930000000000001</v>
          </cell>
        </row>
        <row r="10">
          <cell r="B10">
            <v>11</v>
          </cell>
          <cell r="C10">
            <v>0.245</v>
          </cell>
          <cell r="I10">
            <v>8</v>
          </cell>
          <cell r="J10">
            <v>2.2839999999999998</v>
          </cell>
        </row>
        <row r="11">
          <cell r="B11">
            <v>13</v>
          </cell>
          <cell r="C11">
            <v>-0.2</v>
          </cell>
          <cell r="I11">
            <v>9</v>
          </cell>
          <cell r="J11">
            <v>1.0569999999999999</v>
          </cell>
        </row>
        <row r="12">
          <cell r="B12">
            <v>15</v>
          </cell>
          <cell r="C12">
            <v>-0.30399999999999999</v>
          </cell>
          <cell r="I12">
            <v>11</v>
          </cell>
          <cell r="J12">
            <v>0.245</v>
          </cell>
        </row>
        <row r="13">
          <cell r="B13">
            <v>17</v>
          </cell>
          <cell r="C13">
            <v>-0.20200000000000001</v>
          </cell>
          <cell r="I13">
            <v>11.5</v>
          </cell>
          <cell r="J13">
            <v>0</v>
          </cell>
        </row>
        <row r="14">
          <cell r="B14">
            <v>19</v>
          </cell>
          <cell r="C14">
            <v>0.221</v>
          </cell>
          <cell r="I14">
            <v>13</v>
          </cell>
          <cell r="J14">
            <v>-1</v>
          </cell>
        </row>
        <row r="15">
          <cell r="B15">
            <v>21</v>
          </cell>
          <cell r="C15">
            <v>1.05</v>
          </cell>
          <cell r="I15">
            <v>15</v>
          </cell>
          <cell r="J15">
            <v>-1</v>
          </cell>
        </row>
        <row r="16">
          <cell r="B16">
            <v>22</v>
          </cell>
          <cell r="C16">
            <v>2.2000000000000002</v>
          </cell>
          <cell r="I16">
            <v>17</v>
          </cell>
          <cell r="J16">
            <v>-1</v>
          </cell>
        </row>
        <row r="17">
          <cell r="B17">
            <v>27</v>
          </cell>
          <cell r="C17">
            <v>2.222</v>
          </cell>
          <cell r="I17">
            <v>18.649999999999999</v>
          </cell>
          <cell r="J17">
            <v>0.1</v>
          </cell>
        </row>
        <row r="18">
          <cell r="B18">
            <v>32</v>
          </cell>
          <cell r="C18">
            <v>2.2330000000000001</v>
          </cell>
          <cell r="I18">
            <v>19</v>
          </cell>
          <cell r="J18">
            <v>0.221</v>
          </cell>
        </row>
        <row r="19">
          <cell r="B19">
            <v>37</v>
          </cell>
          <cell r="C19">
            <v>2.2450000000000001</v>
          </cell>
          <cell r="I19">
            <v>21</v>
          </cell>
          <cell r="J19">
            <v>1.05</v>
          </cell>
        </row>
        <row r="24">
          <cell r="B24">
            <v>0</v>
          </cell>
          <cell r="C24">
            <v>0.57499999999999996</v>
          </cell>
        </row>
        <row r="25">
          <cell r="B25">
            <v>3</v>
          </cell>
          <cell r="C25">
            <v>3.3439999999999999</v>
          </cell>
          <cell r="I25">
            <v>0</v>
          </cell>
          <cell r="J25">
            <v>0.57499999999999996</v>
          </cell>
        </row>
        <row r="26">
          <cell r="B26">
            <v>10</v>
          </cell>
          <cell r="C26">
            <v>3.3319999999999999</v>
          </cell>
          <cell r="I26">
            <v>3</v>
          </cell>
          <cell r="J26">
            <v>3.3439999999999999</v>
          </cell>
        </row>
        <row r="27">
          <cell r="B27">
            <v>11</v>
          </cell>
          <cell r="C27">
            <v>2.1309999999999998</v>
          </cell>
          <cell r="I27">
            <v>10</v>
          </cell>
          <cell r="J27">
            <v>3.3319999999999999</v>
          </cell>
        </row>
        <row r="28">
          <cell r="B28">
            <v>13</v>
          </cell>
          <cell r="C28">
            <v>1.1839999999999999</v>
          </cell>
          <cell r="I28">
            <v>11</v>
          </cell>
          <cell r="J28">
            <v>2.1309999999999998</v>
          </cell>
        </row>
        <row r="29">
          <cell r="B29">
            <v>15</v>
          </cell>
          <cell r="C29">
            <v>0.38700000000000001</v>
          </cell>
          <cell r="I29">
            <v>13</v>
          </cell>
          <cell r="J29">
            <v>1.1839999999999999</v>
          </cell>
        </row>
        <row r="30">
          <cell r="B30">
            <v>17</v>
          </cell>
          <cell r="C30">
            <v>-0.214</v>
          </cell>
          <cell r="I30">
            <v>15</v>
          </cell>
          <cell r="J30">
            <v>0.38700000000000001</v>
          </cell>
        </row>
        <row r="31">
          <cell r="B31">
            <v>19</v>
          </cell>
          <cell r="C31">
            <v>-0.313</v>
          </cell>
          <cell r="I31">
            <v>17</v>
          </cell>
          <cell r="J31">
            <v>-0.214</v>
          </cell>
        </row>
        <row r="32">
          <cell r="B32">
            <v>21</v>
          </cell>
          <cell r="C32">
            <v>-0.20899999999999999</v>
          </cell>
          <cell r="I32">
            <v>16.8</v>
          </cell>
          <cell r="J32">
            <v>-0.2</v>
          </cell>
        </row>
        <row r="33">
          <cell r="B33">
            <v>23</v>
          </cell>
          <cell r="C33">
            <v>2.1999999999999999E-2</v>
          </cell>
          <cell r="I33">
            <v>18</v>
          </cell>
          <cell r="J33">
            <v>-1</v>
          </cell>
        </row>
        <row r="34">
          <cell r="B34">
            <v>25</v>
          </cell>
          <cell r="C34">
            <v>0.376</v>
          </cell>
          <cell r="I34">
            <v>20</v>
          </cell>
          <cell r="J34">
            <v>-1</v>
          </cell>
        </row>
        <row r="35">
          <cell r="B35">
            <v>27</v>
          </cell>
          <cell r="C35">
            <v>1.083</v>
          </cell>
          <cell r="I35">
            <v>22</v>
          </cell>
          <cell r="J35">
            <v>-1</v>
          </cell>
        </row>
        <row r="36">
          <cell r="B36">
            <v>28</v>
          </cell>
          <cell r="C36">
            <v>1.875</v>
          </cell>
          <cell r="I36">
            <v>23.5</v>
          </cell>
          <cell r="J36">
            <v>0</v>
          </cell>
        </row>
        <row r="37">
          <cell r="B37">
            <v>29</v>
          </cell>
          <cell r="C37">
            <v>1.8660000000000001</v>
          </cell>
          <cell r="I37">
            <v>25</v>
          </cell>
          <cell r="J37">
            <v>0.376</v>
          </cell>
        </row>
        <row r="38">
          <cell r="B38">
            <v>31</v>
          </cell>
          <cell r="C38">
            <v>1.071</v>
          </cell>
          <cell r="I38">
            <v>27</v>
          </cell>
          <cell r="J38">
            <v>1.083</v>
          </cell>
        </row>
        <row r="39">
          <cell r="B39">
            <v>32</v>
          </cell>
          <cell r="C39">
            <v>0.47299999999999998</v>
          </cell>
          <cell r="I39">
            <v>28</v>
          </cell>
          <cell r="J39">
            <v>1.875</v>
          </cell>
        </row>
        <row r="44">
          <cell r="B44">
            <v>0</v>
          </cell>
          <cell r="C44">
            <v>0.39600000000000002</v>
          </cell>
        </row>
        <row r="45">
          <cell r="B45">
            <v>7</v>
          </cell>
          <cell r="C45">
            <v>0.40500000000000003</v>
          </cell>
        </row>
        <row r="46">
          <cell r="B46">
            <v>8</v>
          </cell>
          <cell r="C46">
            <v>2.0009999999999999</v>
          </cell>
        </row>
        <row r="47">
          <cell r="B47">
            <v>10</v>
          </cell>
          <cell r="C47">
            <v>1.988</v>
          </cell>
        </row>
        <row r="48">
          <cell r="B48">
            <v>11</v>
          </cell>
          <cell r="C48">
            <v>1.0009999999999999</v>
          </cell>
        </row>
        <row r="49">
          <cell r="B49">
            <v>12</v>
          </cell>
          <cell r="C49">
            <v>7.5999999999999998E-2</v>
          </cell>
          <cell r="I49">
            <v>0</v>
          </cell>
          <cell r="J49">
            <v>0.39600000000000002</v>
          </cell>
        </row>
        <row r="50">
          <cell r="B50">
            <v>13</v>
          </cell>
          <cell r="C50">
            <v>-0.49099999999999999</v>
          </cell>
          <cell r="I50">
            <v>7</v>
          </cell>
          <cell r="J50">
            <v>0.40500000000000003</v>
          </cell>
        </row>
        <row r="51">
          <cell r="B51">
            <v>15</v>
          </cell>
          <cell r="C51">
            <v>-0.59199999999999997</v>
          </cell>
          <cell r="I51">
            <v>8</v>
          </cell>
          <cell r="J51">
            <v>2.0009999999999999</v>
          </cell>
        </row>
        <row r="52">
          <cell r="B52">
            <v>17</v>
          </cell>
          <cell r="C52">
            <v>-0.48899999999999999</v>
          </cell>
          <cell r="I52">
            <v>8.0300000000000011</v>
          </cell>
          <cell r="J52">
            <v>1.98</v>
          </cell>
        </row>
        <row r="53">
          <cell r="B53">
            <v>18</v>
          </cell>
          <cell r="C53">
            <v>7.0999999999999994E-2</v>
          </cell>
          <cell r="I53">
            <v>12.5</v>
          </cell>
          <cell r="J53">
            <v>-1</v>
          </cell>
        </row>
        <row r="54">
          <cell r="B54">
            <v>19</v>
          </cell>
          <cell r="C54">
            <v>0.90800000000000003</v>
          </cell>
          <cell r="I54">
            <v>14.5</v>
          </cell>
          <cell r="J54">
            <v>-1</v>
          </cell>
        </row>
        <row r="55">
          <cell r="B55">
            <v>20</v>
          </cell>
          <cell r="C55">
            <v>2.3159999999999998</v>
          </cell>
          <cell r="I55">
            <v>16.5</v>
          </cell>
          <cell r="J55">
            <v>-1</v>
          </cell>
        </row>
        <row r="56">
          <cell r="B56">
            <v>21</v>
          </cell>
          <cell r="C56">
            <v>2.3010000000000002</v>
          </cell>
          <cell r="I56">
            <v>21.15</v>
          </cell>
          <cell r="J56">
            <v>2.1</v>
          </cell>
        </row>
        <row r="57">
          <cell r="B57">
            <v>23</v>
          </cell>
          <cell r="C57">
            <v>0.20100000000000001</v>
          </cell>
          <cell r="I57">
            <v>23</v>
          </cell>
          <cell r="J57">
            <v>0.20100000000000001</v>
          </cell>
        </row>
        <row r="58">
          <cell r="B58">
            <v>25</v>
          </cell>
          <cell r="C58">
            <v>-0.3</v>
          </cell>
          <cell r="I58">
            <v>25</v>
          </cell>
          <cell r="J58">
            <v>-0.3</v>
          </cell>
        </row>
        <row r="63">
          <cell r="B63">
            <v>0</v>
          </cell>
          <cell r="C63">
            <v>1.369</v>
          </cell>
        </row>
        <row r="64">
          <cell r="B64">
            <v>5</v>
          </cell>
          <cell r="C64">
            <v>1.357</v>
          </cell>
        </row>
        <row r="65">
          <cell r="B65">
            <v>10</v>
          </cell>
          <cell r="C65">
            <v>1.351</v>
          </cell>
        </row>
        <row r="66">
          <cell r="B66">
            <v>11</v>
          </cell>
          <cell r="C66">
            <v>0.70199999999999996</v>
          </cell>
        </row>
        <row r="67">
          <cell r="B67">
            <v>12</v>
          </cell>
          <cell r="C67">
            <v>9.8000000000000004E-2</v>
          </cell>
        </row>
        <row r="68">
          <cell r="B68">
            <v>13</v>
          </cell>
          <cell r="C68">
            <v>-0.28000000000000003</v>
          </cell>
        </row>
        <row r="69">
          <cell r="B69">
            <v>15</v>
          </cell>
          <cell r="C69">
            <v>-0.39200000000000002</v>
          </cell>
          <cell r="I69">
            <v>0</v>
          </cell>
          <cell r="J69">
            <v>1.369</v>
          </cell>
        </row>
        <row r="70">
          <cell r="B70">
            <v>17</v>
          </cell>
          <cell r="C70">
            <v>-0.28399999999999997</v>
          </cell>
          <cell r="I70">
            <v>5</v>
          </cell>
          <cell r="J70">
            <v>1.357</v>
          </cell>
        </row>
        <row r="71">
          <cell r="B71">
            <v>18</v>
          </cell>
          <cell r="C71">
            <v>7.5999999999999998E-2</v>
          </cell>
          <cell r="I71">
            <v>8.9749999999999996</v>
          </cell>
          <cell r="J71">
            <v>1.35</v>
          </cell>
        </row>
        <row r="72">
          <cell r="B72">
            <v>19</v>
          </cell>
          <cell r="C72">
            <v>0.878</v>
          </cell>
          <cell r="I72">
            <v>12.5</v>
          </cell>
          <cell r="J72">
            <v>-1</v>
          </cell>
        </row>
        <row r="73">
          <cell r="B73">
            <v>20</v>
          </cell>
          <cell r="C73">
            <v>2.331</v>
          </cell>
          <cell r="I73">
            <v>14.5</v>
          </cell>
          <cell r="J73">
            <v>-1</v>
          </cell>
        </row>
        <row r="74">
          <cell r="B74">
            <v>21</v>
          </cell>
          <cell r="C74">
            <v>2.3260000000000001</v>
          </cell>
          <cell r="I74">
            <v>16.5</v>
          </cell>
          <cell r="J74">
            <v>-1</v>
          </cell>
        </row>
        <row r="75">
          <cell r="B75">
            <v>24</v>
          </cell>
          <cell r="C75">
            <v>0.70099999999999996</v>
          </cell>
          <cell r="I75">
            <v>21.225000000000001</v>
          </cell>
          <cell r="J75">
            <v>2.15</v>
          </cell>
        </row>
        <row r="76">
          <cell r="B76">
            <v>26</v>
          </cell>
          <cell r="C76">
            <v>0.59899999999999998</v>
          </cell>
          <cell r="I76">
            <v>24</v>
          </cell>
          <cell r="J76">
            <v>0.70099999999999996</v>
          </cell>
        </row>
        <row r="79">
          <cell r="B79">
            <v>0</v>
          </cell>
          <cell r="C79">
            <v>0.94199999999999995</v>
          </cell>
        </row>
        <row r="80">
          <cell r="B80">
            <v>5</v>
          </cell>
          <cell r="C80">
            <v>0.93400000000000005</v>
          </cell>
        </row>
        <row r="81">
          <cell r="B81">
            <v>10</v>
          </cell>
          <cell r="C81">
            <v>0.92100000000000004</v>
          </cell>
        </row>
        <row r="82">
          <cell r="B82">
            <v>11</v>
          </cell>
          <cell r="C82">
            <v>0.13500000000000001</v>
          </cell>
        </row>
        <row r="83">
          <cell r="B83">
            <v>12</v>
          </cell>
          <cell r="C83">
            <v>-0.26600000000000001</v>
          </cell>
          <cell r="I83">
            <v>0</v>
          </cell>
          <cell r="J83">
            <v>0.94199999999999995</v>
          </cell>
        </row>
        <row r="84">
          <cell r="B84">
            <v>13</v>
          </cell>
          <cell r="C84">
            <v>-0.57899999999999996</v>
          </cell>
          <cell r="I84">
            <v>5</v>
          </cell>
          <cell r="J84">
            <v>0.93400000000000005</v>
          </cell>
        </row>
        <row r="85">
          <cell r="B85">
            <v>15</v>
          </cell>
          <cell r="C85">
            <v>-0.68100000000000005</v>
          </cell>
          <cell r="I85">
            <v>10</v>
          </cell>
          <cell r="J85">
            <v>0.92100000000000004</v>
          </cell>
        </row>
        <row r="86">
          <cell r="B86">
            <v>17</v>
          </cell>
          <cell r="C86">
            <v>-0.57499999999999996</v>
          </cell>
          <cell r="I86">
            <v>11</v>
          </cell>
          <cell r="J86">
            <v>0.13500000000000001</v>
          </cell>
        </row>
        <row r="87">
          <cell r="B87">
            <v>18</v>
          </cell>
          <cell r="C87">
            <v>-0.26100000000000001</v>
          </cell>
          <cell r="I87">
            <v>11.8</v>
          </cell>
          <cell r="J87">
            <v>-0.2</v>
          </cell>
        </row>
        <row r="88">
          <cell r="B88">
            <v>19</v>
          </cell>
          <cell r="C88">
            <v>0.107</v>
          </cell>
          <cell r="I88">
            <v>13</v>
          </cell>
          <cell r="J88">
            <v>-1</v>
          </cell>
        </row>
        <row r="89">
          <cell r="B89">
            <v>20</v>
          </cell>
          <cell r="C89">
            <v>0.83299999999999996</v>
          </cell>
          <cell r="I89">
            <v>15</v>
          </cell>
          <cell r="J89">
            <v>-1</v>
          </cell>
        </row>
        <row r="90">
          <cell r="B90">
            <v>25</v>
          </cell>
          <cell r="C90">
            <v>0.82099999999999995</v>
          </cell>
          <cell r="I90">
            <v>17</v>
          </cell>
          <cell r="J90">
            <v>-1</v>
          </cell>
        </row>
        <row r="91">
          <cell r="B91">
            <v>30</v>
          </cell>
          <cell r="C91">
            <v>0.81</v>
          </cell>
          <cell r="I91">
            <v>18.2</v>
          </cell>
          <cell r="J91">
            <v>-0.2</v>
          </cell>
        </row>
        <row r="94">
          <cell r="B94">
            <v>0</v>
          </cell>
          <cell r="C94">
            <v>0.51300000000000001</v>
          </cell>
        </row>
        <row r="95">
          <cell r="B95">
            <v>2</v>
          </cell>
          <cell r="C95">
            <v>0.68899999999999995</v>
          </cell>
        </row>
        <row r="96">
          <cell r="B96">
            <v>4</v>
          </cell>
          <cell r="C96">
            <v>1.889</v>
          </cell>
        </row>
        <row r="97">
          <cell r="B97">
            <v>5</v>
          </cell>
          <cell r="C97">
            <v>1.88</v>
          </cell>
        </row>
        <row r="98">
          <cell r="B98">
            <v>6</v>
          </cell>
          <cell r="C98">
            <v>0.78900000000000003</v>
          </cell>
        </row>
        <row r="99">
          <cell r="B99">
            <v>7</v>
          </cell>
          <cell r="C99">
            <v>0.40200000000000002</v>
          </cell>
        </row>
        <row r="100">
          <cell r="B100">
            <v>8</v>
          </cell>
          <cell r="C100">
            <v>5.5E-2</v>
          </cell>
          <cell r="I100">
            <v>0</v>
          </cell>
          <cell r="J100">
            <v>0.51300000000000001</v>
          </cell>
        </row>
        <row r="101">
          <cell r="B101">
            <v>9.5</v>
          </cell>
          <cell r="C101">
            <v>-4.7E-2</v>
          </cell>
          <cell r="I101">
            <v>2</v>
          </cell>
          <cell r="J101">
            <v>0.68899999999999995</v>
          </cell>
        </row>
        <row r="102">
          <cell r="B102">
            <v>11</v>
          </cell>
          <cell r="C102">
            <v>5.3999999999999999E-2</v>
          </cell>
          <cell r="I102">
            <v>4.1500000000000004</v>
          </cell>
          <cell r="J102">
            <v>1.9</v>
          </cell>
        </row>
        <row r="103">
          <cell r="B103">
            <v>12</v>
          </cell>
          <cell r="C103">
            <v>0.38900000000000001</v>
          </cell>
          <cell r="I103">
            <v>8.5</v>
          </cell>
          <cell r="J103">
            <v>-1</v>
          </cell>
        </row>
        <row r="104">
          <cell r="B104">
            <v>13</v>
          </cell>
          <cell r="C104">
            <v>0.70799999999999996</v>
          </cell>
          <cell r="I104">
            <v>10.5</v>
          </cell>
          <cell r="J104">
            <v>-1</v>
          </cell>
        </row>
        <row r="105">
          <cell r="B105">
            <v>14</v>
          </cell>
          <cell r="C105">
            <v>1.284</v>
          </cell>
          <cell r="I105">
            <v>12.5</v>
          </cell>
          <cell r="J105">
            <v>-1</v>
          </cell>
        </row>
        <row r="106">
          <cell r="B106">
            <v>16</v>
          </cell>
          <cell r="C106">
            <v>1.2769999999999999</v>
          </cell>
          <cell r="I106">
            <v>15.92</v>
          </cell>
          <cell r="J106">
            <v>1.28</v>
          </cell>
        </row>
        <row r="107">
          <cell r="B107">
            <v>16.5</v>
          </cell>
          <cell r="C107">
            <v>0.80600000000000005</v>
          </cell>
          <cell r="I107">
            <v>16</v>
          </cell>
          <cell r="J107">
            <v>1.2769999999999999</v>
          </cell>
        </row>
        <row r="108">
          <cell r="B108">
            <v>22</v>
          </cell>
          <cell r="C108">
            <v>0.79800000000000004</v>
          </cell>
          <cell r="I108">
            <v>16.5</v>
          </cell>
          <cell r="J108">
            <v>0.80600000000000005</v>
          </cell>
        </row>
        <row r="109">
          <cell r="B109">
            <v>30</v>
          </cell>
          <cell r="C109">
            <v>0.78800000000000003</v>
          </cell>
          <cell r="I109">
            <v>22</v>
          </cell>
          <cell r="J109">
            <v>0.79800000000000004</v>
          </cell>
        </row>
        <row r="112">
          <cell r="B112">
            <v>0</v>
          </cell>
          <cell r="C112">
            <v>0.71</v>
          </cell>
        </row>
        <row r="113">
          <cell r="B113">
            <v>5</v>
          </cell>
          <cell r="C113">
            <v>0.69699999999999995</v>
          </cell>
        </row>
        <row r="114">
          <cell r="B114">
            <v>10</v>
          </cell>
          <cell r="C114">
            <v>0.69099999999999995</v>
          </cell>
        </row>
        <row r="115">
          <cell r="B115">
            <v>11</v>
          </cell>
          <cell r="C115">
            <v>0.32600000000000001</v>
          </cell>
          <cell r="I115">
            <v>0</v>
          </cell>
          <cell r="J115">
            <v>0.71</v>
          </cell>
        </row>
        <row r="116">
          <cell r="B116">
            <v>12</v>
          </cell>
          <cell r="C116">
            <v>0.113</v>
          </cell>
          <cell r="I116">
            <v>5</v>
          </cell>
          <cell r="J116">
            <v>0.69699999999999995</v>
          </cell>
        </row>
        <row r="117">
          <cell r="B117">
            <v>13</v>
          </cell>
          <cell r="C117">
            <v>-9.9000000000000005E-2</v>
          </cell>
          <cell r="I117">
            <v>10</v>
          </cell>
          <cell r="J117">
            <v>0.69099999999999995</v>
          </cell>
        </row>
        <row r="118">
          <cell r="B118">
            <v>15</v>
          </cell>
          <cell r="C118">
            <v>-0.20100000000000001</v>
          </cell>
          <cell r="I118">
            <v>11</v>
          </cell>
          <cell r="J118">
            <v>0.32600000000000001</v>
          </cell>
        </row>
        <row r="119">
          <cell r="B119">
            <v>17</v>
          </cell>
          <cell r="C119">
            <v>-9.7000000000000003E-2</v>
          </cell>
          <cell r="I119">
            <v>12</v>
          </cell>
          <cell r="J119">
            <v>0.113</v>
          </cell>
        </row>
        <row r="120">
          <cell r="B120">
            <v>19</v>
          </cell>
          <cell r="C120">
            <v>0.20799999999999999</v>
          </cell>
          <cell r="I120">
            <v>12.5</v>
          </cell>
          <cell r="J120">
            <v>0</v>
          </cell>
        </row>
        <row r="121">
          <cell r="B121">
            <v>21</v>
          </cell>
          <cell r="C121">
            <v>0.96899999999999997</v>
          </cell>
          <cell r="I121">
            <v>14</v>
          </cell>
          <cell r="J121">
            <v>-1</v>
          </cell>
        </row>
        <row r="122">
          <cell r="B122">
            <v>22</v>
          </cell>
          <cell r="C122">
            <v>1.7629999999999999</v>
          </cell>
          <cell r="I122">
            <v>16</v>
          </cell>
          <cell r="J122">
            <v>-1</v>
          </cell>
        </row>
        <row r="123">
          <cell r="B123">
            <v>23</v>
          </cell>
          <cell r="C123">
            <v>1.712</v>
          </cell>
          <cell r="I123">
            <v>18</v>
          </cell>
          <cell r="J123">
            <v>-1</v>
          </cell>
        </row>
        <row r="124">
          <cell r="B124">
            <v>25</v>
          </cell>
          <cell r="C124">
            <v>0.50800000000000001</v>
          </cell>
          <cell r="I124">
            <v>21</v>
          </cell>
          <cell r="J124">
            <v>1</v>
          </cell>
        </row>
        <row r="125">
          <cell r="B125">
            <v>27</v>
          </cell>
          <cell r="C125">
            <v>2.8000000000000001E-2</v>
          </cell>
          <cell r="I125">
            <v>21</v>
          </cell>
          <cell r="J125">
            <v>0.96899999999999997</v>
          </cell>
        </row>
        <row r="127">
          <cell r="B127">
            <v>0</v>
          </cell>
          <cell r="C127">
            <v>0.70199999999999996</v>
          </cell>
        </row>
        <row r="128">
          <cell r="B128">
            <v>6.5</v>
          </cell>
          <cell r="C128">
            <v>0.68700000000000006</v>
          </cell>
        </row>
        <row r="129">
          <cell r="B129">
            <v>7</v>
          </cell>
          <cell r="C129">
            <v>1.4830000000000001</v>
          </cell>
        </row>
        <row r="130">
          <cell r="B130">
            <v>10</v>
          </cell>
          <cell r="C130">
            <v>1.47</v>
          </cell>
        </row>
        <row r="131">
          <cell r="B131">
            <v>11</v>
          </cell>
          <cell r="C131">
            <v>0.49299999999999999</v>
          </cell>
        </row>
        <row r="132">
          <cell r="B132">
            <v>12</v>
          </cell>
          <cell r="C132">
            <v>0.09</v>
          </cell>
          <cell r="I132">
            <v>0</v>
          </cell>
          <cell r="J132">
            <v>0.70199999999999996</v>
          </cell>
        </row>
        <row r="133">
          <cell r="B133">
            <v>13</v>
          </cell>
          <cell r="C133">
            <v>-0.21</v>
          </cell>
          <cell r="I133">
            <v>6.5</v>
          </cell>
          <cell r="J133">
            <v>0.68700000000000006</v>
          </cell>
        </row>
        <row r="134">
          <cell r="B134">
            <v>14</v>
          </cell>
          <cell r="C134">
            <v>-0.314</v>
          </cell>
          <cell r="I134">
            <v>7</v>
          </cell>
          <cell r="J134">
            <v>1.4830000000000001</v>
          </cell>
        </row>
        <row r="135">
          <cell r="B135">
            <v>15</v>
          </cell>
          <cell r="C135">
            <v>-0.21299999999999999</v>
          </cell>
          <cell r="I135">
            <v>8.7949999999999999</v>
          </cell>
          <cell r="J135">
            <v>1.47</v>
          </cell>
        </row>
        <row r="136">
          <cell r="B136">
            <v>16</v>
          </cell>
          <cell r="C136">
            <v>8.5000000000000006E-2</v>
          </cell>
          <cell r="I136">
            <v>12.5</v>
          </cell>
          <cell r="J136">
            <v>-1</v>
          </cell>
        </row>
        <row r="137">
          <cell r="B137">
            <v>17</v>
          </cell>
          <cell r="C137">
            <v>0.26300000000000001</v>
          </cell>
          <cell r="I137">
            <v>14.5</v>
          </cell>
          <cell r="J137">
            <v>-1</v>
          </cell>
        </row>
        <row r="138">
          <cell r="B138">
            <v>18</v>
          </cell>
          <cell r="C138">
            <v>0.59199999999999997</v>
          </cell>
          <cell r="I138">
            <v>16.5</v>
          </cell>
          <cell r="J138">
            <v>-1</v>
          </cell>
        </row>
        <row r="139">
          <cell r="B139">
            <v>23</v>
          </cell>
          <cell r="C139">
            <v>0.57699999999999996</v>
          </cell>
          <cell r="I139">
            <v>18.865500000000001</v>
          </cell>
          <cell r="J139">
            <v>0.57699999999999996</v>
          </cell>
        </row>
        <row r="140">
          <cell r="B140">
            <v>28</v>
          </cell>
          <cell r="C140">
            <v>0.56399999999999995</v>
          </cell>
          <cell r="I140">
            <v>23</v>
          </cell>
          <cell r="J140">
            <v>0.57699999999999996</v>
          </cell>
        </row>
        <row r="143">
          <cell r="B143">
            <v>0</v>
          </cell>
          <cell r="C143">
            <v>0.56799999999999995</v>
          </cell>
        </row>
        <row r="144">
          <cell r="B144">
            <v>7.5</v>
          </cell>
          <cell r="C144">
            <v>0.55600000000000005</v>
          </cell>
        </row>
        <row r="145">
          <cell r="B145">
            <v>8</v>
          </cell>
          <cell r="C145">
            <v>1.2769999999999999</v>
          </cell>
        </row>
        <row r="146">
          <cell r="B146">
            <v>10</v>
          </cell>
          <cell r="C146">
            <v>1.2649999999999999</v>
          </cell>
        </row>
        <row r="147">
          <cell r="B147">
            <v>11</v>
          </cell>
          <cell r="C147">
            <v>0.59599999999999997</v>
          </cell>
          <cell r="I147">
            <v>0</v>
          </cell>
          <cell r="J147">
            <v>0.56799999999999995</v>
          </cell>
        </row>
        <row r="148">
          <cell r="B148">
            <v>12</v>
          </cell>
          <cell r="C148">
            <v>0.19</v>
          </cell>
          <cell r="I148">
            <v>7.5</v>
          </cell>
          <cell r="J148">
            <v>0.55600000000000005</v>
          </cell>
        </row>
        <row r="149">
          <cell r="B149">
            <v>13</v>
          </cell>
          <cell r="C149">
            <v>-0.14000000000000001</v>
          </cell>
          <cell r="I149">
            <v>8</v>
          </cell>
          <cell r="J149">
            <v>1.2769999999999999</v>
          </cell>
        </row>
        <row r="150">
          <cell r="B150">
            <v>13.5</v>
          </cell>
          <cell r="C150">
            <v>-0.24399999999999999</v>
          </cell>
          <cell r="I150">
            <v>9.1025000000000009</v>
          </cell>
          <cell r="J150">
            <v>1.2649999999999999</v>
          </cell>
        </row>
        <row r="151">
          <cell r="B151">
            <v>14</v>
          </cell>
          <cell r="C151">
            <v>-0.182</v>
          </cell>
          <cell r="I151">
            <v>12.5</v>
          </cell>
          <cell r="J151">
            <v>-1</v>
          </cell>
        </row>
        <row r="152">
          <cell r="B152">
            <v>15</v>
          </cell>
          <cell r="C152">
            <v>-4.2000000000000003E-2</v>
          </cell>
          <cell r="I152">
            <v>14.5</v>
          </cell>
          <cell r="J152">
            <v>-1</v>
          </cell>
        </row>
        <row r="153">
          <cell r="B153">
            <v>16</v>
          </cell>
          <cell r="C153">
            <v>0.29399999999999998</v>
          </cell>
          <cell r="I153">
            <v>16.5</v>
          </cell>
          <cell r="J153">
            <v>-1</v>
          </cell>
        </row>
        <row r="154">
          <cell r="B154">
            <v>17</v>
          </cell>
          <cell r="C154">
            <v>0.64900000000000002</v>
          </cell>
          <cell r="I154">
            <v>18.973500000000001</v>
          </cell>
          <cell r="J154">
            <v>0.64900000000000002</v>
          </cell>
        </row>
        <row r="155">
          <cell r="B155">
            <v>22</v>
          </cell>
          <cell r="C155">
            <v>0.64</v>
          </cell>
          <cell r="I155">
            <v>22</v>
          </cell>
          <cell r="J155">
            <v>0.64</v>
          </cell>
        </row>
        <row r="156">
          <cell r="B156">
            <v>27</v>
          </cell>
          <cell r="C156">
            <v>0.63400000000000001</v>
          </cell>
          <cell r="I156">
            <v>27</v>
          </cell>
          <cell r="J156">
            <v>0.63400000000000001</v>
          </cell>
        </row>
        <row r="157">
          <cell r="B157">
            <v>32</v>
          </cell>
          <cell r="C157">
            <v>0.627</v>
          </cell>
          <cell r="I157">
            <v>32</v>
          </cell>
          <cell r="J157">
            <v>0.627</v>
          </cell>
        </row>
        <row r="160">
          <cell r="B160">
            <v>0</v>
          </cell>
          <cell r="C160">
            <v>0.64600000000000002</v>
          </cell>
        </row>
        <row r="161">
          <cell r="B161">
            <v>5.5</v>
          </cell>
          <cell r="C161">
            <v>0.65900000000000003</v>
          </cell>
        </row>
        <row r="162">
          <cell r="B162">
            <v>6</v>
          </cell>
          <cell r="C162">
            <v>1.38</v>
          </cell>
        </row>
        <row r="163">
          <cell r="B163">
            <v>10</v>
          </cell>
          <cell r="C163">
            <v>1.375</v>
          </cell>
        </row>
        <row r="164">
          <cell r="B164">
            <v>11</v>
          </cell>
          <cell r="C164">
            <v>0.39600000000000002</v>
          </cell>
        </row>
        <row r="165">
          <cell r="B165">
            <v>12</v>
          </cell>
          <cell r="C165">
            <v>-0.10299999999999999</v>
          </cell>
          <cell r="I165">
            <v>0</v>
          </cell>
          <cell r="J165">
            <v>0.64600000000000002</v>
          </cell>
        </row>
        <row r="166">
          <cell r="B166">
            <v>13</v>
          </cell>
          <cell r="C166">
            <v>-0.41199999999999998</v>
          </cell>
          <cell r="I166">
            <v>5.5</v>
          </cell>
          <cell r="J166">
            <v>0.65900000000000003</v>
          </cell>
        </row>
        <row r="167">
          <cell r="B167">
            <v>14</v>
          </cell>
          <cell r="C167">
            <v>-0.51300000000000001</v>
          </cell>
          <cell r="I167">
            <v>6</v>
          </cell>
          <cell r="J167">
            <v>1.38</v>
          </cell>
        </row>
        <row r="168">
          <cell r="B168">
            <v>15</v>
          </cell>
          <cell r="C168">
            <v>-0.41</v>
          </cell>
          <cell r="I168">
            <v>8.9375</v>
          </cell>
          <cell r="J168">
            <v>1.375</v>
          </cell>
        </row>
        <row r="169">
          <cell r="B169">
            <v>16</v>
          </cell>
          <cell r="C169">
            <v>-0.124</v>
          </cell>
          <cell r="I169">
            <v>12.5</v>
          </cell>
          <cell r="J169">
            <v>-1</v>
          </cell>
        </row>
        <row r="170">
          <cell r="B170">
            <v>17</v>
          </cell>
          <cell r="C170">
            <v>0.126</v>
          </cell>
          <cell r="I170">
            <v>14.5</v>
          </cell>
          <cell r="J170">
            <v>-1</v>
          </cell>
        </row>
        <row r="171">
          <cell r="B171">
            <v>18</v>
          </cell>
          <cell r="C171">
            <v>0.59699999999999998</v>
          </cell>
          <cell r="I171">
            <v>16.5</v>
          </cell>
          <cell r="J171">
            <v>-1</v>
          </cell>
        </row>
        <row r="172">
          <cell r="B172">
            <v>23</v>
          </cell>
          <cell r="C172">
            <v>0.58899999999999997</v>
          </cell>
          <cell r="I172">
            <v>18.899999999999999</v>
          </cell>
          <cell r="J172">
            <v>0.6</v>
          </cell>
        </row>
        <row r="173">
          <cell r="B173">
            <v>28</v>
          </cell>
          <cell r="C173">
            <v>0.57699999999999996</v>
          </cell>
          <cell r="I173">
            <v>23</v>
          </cell>
          <cell r="J173">
            <v>0.58899999999999997</v>
          </cell>
        </row>
        <row r="176">
          <cell r="B176">
            <v>0</v>
          </cell>
          <cell r="C176">
            <v>0.48399999999999999</v>
          </cell>
        </row>
        <row r="177">
          <cell r="B177">
            <v>6.5</v>
          </cell>
          <cell r="C177">
            <v>0.49399999999999999</v>
          </cell>
        </row>
        <row r="178">
          <cell r="B178">
            <v>7</v>
          </cell>
          <cell r="C178">
            <v>1.0169999999999999</v>
          </cell>
        </row>
        <row r="179">
          <cell r="B179">
            <v>10</v>
          </cell>
          <cell r="C179">
            <v>1.012</v>
          </cell>
        </row>
        <row r="180">
          <cell r="B180">
            <v>11</v>
          </cell>
          <cell r="C180">
            <v>-1.7000000000000001E-2</v>
          </cell>
        </row>
        <row r="181">
          <cell r="B181">
            <v>12</v>
          </cell>
          <cell r="C181">
            <v>-0.216</v>
          </cell>
          <cell r="I181">
            <v>0</v>
          </cell>
          <cell r="J181">
            <v>0.48399999999999999</v>
          </cell>
        </row>
        <row r="182">
          <cell r="B182">
            <v>13</v>
          </cell>
          <cell r="C182">
            <v>-0.52200000000000002</v>
          </cell>
          <cell r="I182">
            <v>6.5</v>
          </cell>
          <cell r="J182">
            <v>0.49399999999999999</v>
          </cell>
        </row>
        <row r="183">
          <cell r="B183">
            <v>14</v>
          </cell>
          <cell r="C183">
            <v>-0.624</v>
          </cell>
          <cell r="I183">
            <v>7</v>
          </cell>
          <cell r="J183">
            <v>1.0169999999999999</v>
          </cell>
        </row>
        <row r="184">
          <cell r="B184">
            <v>15</v>
          </cell>
          <cell r="C184">
            <v>-0.51900000000000002</v>
          </cell>
          <cell r="I184">
            <v>9.4819999999999993</v>
          </cell>
          <cell r="J184">
            <v>1.012</v>
          </cell>
        </row>
        <row r="185">
          <cell r="B185">
            <v>16</v>
          </cell>
          <cell r="C185">
            <v>-0.216</v>
          </cell>
          <cell r="I185">
            <v>12.5</v>
          </cell>
          <cell r="J185">
            <v>-1</v>
          </cell>
        </row>
        <row r="186">
          <cell r="B186">
            <v>17</v>
          </cell>
          <cell r="C186">
            <v>5.0999999999999997E-2</v>
          </cell>
          <cell r="I186">
            <v>14.5</v>
          </cell>
          <cell r="J186">
            <v>-1</v>
          </cell>
        </row>
        <row r="187">
          <cell r="B187">
            <v>18</v>
          </cell>
          <cell r="C187">
            <v>0.46300000000000002</v>
          </cell>
          <cell r="I187">
            <v>16.5</v>
          </cell>
          <cell r="J187">
            <v>-1</v>
          </cell>
        </row>
        <row r="188">
          <cell r="B188">
            <v>23</v>
          </cell>
          <cell r="C188">
            <v>0.45400000000000001</v>
          </cell>
          <cell r="I188">
            <v>18.694500000000001</v>
          </cell>
          <cell r="J188">
            <v>0.46300000000000002</v>
          </cell>
        </row>
        <row r="189">
          <cell r="B189">
            <v>28</v>
          </cell>
          <cell r="C189">
            <v>0.443</v>
          </cell>
          <cell r="I189">
            <v>23</v>
          </cell>
          <cell r="J189">
            <v>0.45400000000000001</v>
          </cell>
        </row>
        <row r="190">
          <cell r="B190">
            <v>33</v>
          </cell>
          <cell r="C190">
            <v>0.42699999999999999</v>
          </cell>
          <cell r="I190">
            <v>28</v>
          </cell>
          <cell r="J190">
            <v>0.443</v>
          </cell>
        </row>
        <row r="194">
          <cell r="B194">
            <v>0</v>
          </cell>
          <cell r="C194">
            <v>0.57399999999999995</v>
          </cell>
        </row>
        <row r="195">
          <cell r="B195">
            <v>5</v>
          </cell>
          <cell r="C195">
            <v>0.56200000000000006</v>
          </cell>
        </row>
        <row r="196">
          <cell r="B196">
            <v>10</v>
          </cell>
          <cell r="C196">
            <v>0.55100000000000005</v>
          </cell>
        </row>
        <row r="197">
          <cell r="B197">
            <v>11</v>
          </cell>
          <cell r="C197">
            <v>-3.5999999999999997E-2</v>
          </cell>
        </row>
        <row r="198">
          <cell r="B198">
            <v>13</v>
          </cell>
          <cell r="C198">
            <v>-0.61699999999999999</v>
          </cell>
        </row>
        <row r="199">
          <cell r="B199">
            <v>15</v>
          </cell>
          <cell r="C199">
            <v>-1.0189999999999999</v>
          </cell>
        </row>
        <row r="200">
          <cell r="B200">
            <v>17</v>
          </cell>
          <cell r="C200">
            <v>-1.123</v>
          </cell>
        </row>
        <row r="201">
          <cell r="B201">
            <v>19</v>
          </cell>
          <cell r="C201">
            <v>-1.022</v>
          </cell>
        </row>
        <row r="202">
          <cell r="B202">
            <v>21</v>
          </cell>
          <cell r="C202">
            <v>-0.61199999999999999</v>
          </cell>
          <cell r="I202">
            <v>11.981999999999999</v>
          </cell>
          <cell r="J202">
            <v>1.012</v>
          </cell>
        </row>
        <row r="203">
          <cell r="B203">
            <v>23</v>
          </cell>
          <cell r="C203">
            <v>-0.32300000000000001</v>
          </cell>
          <cell r="I203">
            <v>15</v>
          </cell>
          <cell r="J203">
            <v>-1</v>
          </cell>
        </row>
        <row r="204">
          <cell r="B204">
            <v>24</v>
          </cell>
          <cell r="C204">
            <v>0.16300000000000001</v>
          </cell>
          <cell r="I204">
            <v>17</v>
          </cell>
          <cell r="J204">
            <v>-1</v>
          </cell>
        </row>
        <row r="205">
          <cell r="B205">
            <v>30</v>
          </cell>
          <cell r="C205">
            <v>0.151</v>
          </cell>
          <cell r="I205">
            <v>19</v>
          </cell>
          <cell r="J205">
            <v>-1</v>
          </cell>
        </row>
        <row r="206">
          <cell r="B206">
            <v>35</v>
          </cell>
          <cell r="C206">
            <v>0.14499999999999999</v>
          </cell>
          <cell r="I206">
            <v>21.194500000000001</v>
          </cell>
          <cell r="J206">
            <v>0.46300000000000002</v>
          </cell>
        </row>
        <row r="210">
          <cell r="B210">
            <v>0</v>
          </cell>
          <cell r="C210">
            <v>-0.20799999999999999</v>
          </cell>
        </row>
        <row r="211">
          <cell r="B211">
            <v>2</v>
          </cell>
          <cell r="C211">
            <v>0.34</v>
          </cell>
          <cell r="I211">
            <v>0</v>
          </cell>
          <cell r="J211">
            <v>-0.20799999999999999</v>
          </cell>
        </row>
        <row r="212">
          <cell r="B212">
            <v>4</v>
          </cell>
          <cell r="C212">
            <v>1.367</v>
          </cell>
          <cell r="I212">
            <v>2</v>
          </cell>
          <cell r="J212">
            <v>0.34</v>
          </cell>
        </row>
        <row r="213">
          <cell r="B213">
            <v>5</v>
          </cell>
          <cell r="C213">
            <v>1.3779999999999999</v>
          </cell>
          <cell r="I213">
            <v>4</v>
          </cell>
          <cell r="J213">
            <v>1.367</v>
          </cell>
        </row>
        <row r="214">
          <cell r="B214">
            <v>6</v>
          </cell>
          <cell r="C214">
            <v>0.33300000000000002</v>
          </cell>
          <cell r="I214">
            <v>5</v>
          </cell>
          <cell r="J214">
            <v>1.3779999999999999</v>
          </cell>
        </row>
        <row r="215">
          <cell r="B215">
            <v>8</v>
          </cell>
          <cell r="C215">
            <v>-0.219</v>
          </cell>
          <cell r="I215">
            <v>6</v>
          </cell>
          <cell r="J215">
            <v>0.33300000000000002</v>
          </cell>
        </row>
        <row r="216">
          <cell r="B216">
            <v>10</v>
          </cell>
          <cell r="C216">
            <v>-0.48099999999999998</v>
          </cell>
          <cell r="I216">
            <v>8</v>
          </cell>
          <cell r="J216">
            <v>-0.219</v>
          </cell>
        </row>
        <row r="217">
          <cell r="B217">
            <v>12</v>
          </cell>
          <cell r="C217">
            <v>-0.58099999999999996</v>
          </cell>
          <cell r="I217">
            <v>10</v>
          </cell>
          <cell r="J217">
            <v>-0.48099999999999998</v>
          </cell>
        </row>
        <row r="218">
          <cell r="B218">
            <v>14</v>
          </cell>
          <cell r="C218">
            <v>-0.67900000000000005</v>
          </cell>
          <cell r="I218">
            <v>10.25</v>
          </cell>
          <cell r="J218">
            <v>-0.5</v>
          </cell>
        </row>
        <row r="219">
          <cell r="B219">
            <v>16</v>
          </cell>
          <cell r="C219">
            <v>-0.42899999999999999</v>
          </cell>
          <cell r="I219">
            <v>11</v>
          </cell>
          <cell r="J219">
            <v>-1</v>
          </cell>
        </row>
        <row r="220">
          <cell r="B220">
            <v>18</v>
          </cell>
          <cell r="C220">
            <v>-1.2999999999999999E-2</v>
          </cell>
          <cell r="I220">
            <v>13</v>
          </cell>
          <cell r="J220">
            <v>-1</v>
          </cell>
        </row>
        <row r="221">
          <cell r="B221">
            <v>19</v>
          </cell>
          <cell r="C221">
            <v>0.38200000000000001</v>
          </cell>
          <cell r="I221">
            <v>15</v>
          </cell>
          <cell r="J221">
            <v>-1</v>
          </cell>
        </row>
        <row r="222">
          <cell r="B222">
            <v>25</v>
          </cell>
          <cell r="C222">
            <v>0.36699999999999999</v>
          </cell>
          <cell r="I222">
            <v>15.824999999999999</v>
          </cell>
          <cell r="J222">
            <v>-0.45</v>
          </cell>
        </row>
        <row r="223">
          <cell r="B223">
            <v>30</v>
          </cell>
          <cell r="C223">
            <v>0.35599999999999998</v>
          </cell>
          <cell r="I223">
            <v>16</v>
          </cell>
          <cell r="J223">
            <v>-0.42899999999999999</v>
          </cell>
        </row>
        <row r="227">
          <cell r="B227">
            <v>0</v>
          </cell>
          <cell r="C227">
            <v>0.54900000000000004</v>
          </cell>
        </row>
        <row r="228">
          <cell r="B228">
            <v>5</v>
          </cell>
          <cell r="C228">
            <v>0.53700000000000003</v>
          </cell>
        </row>
        <row r="229">
          <cell r="B229">
            <v>10</v>
          </cell>
          <cell r="C229">
            <v>0.53100000000000003</v>
          </cell>
        </row>
        <row r="230">
          <cell r="B230">
            <v>11</v>
          </cell>
          <cell r="C230">
            <v>0.28000000000000003</v>
          </cell>
        </row>
        <row r="231">
          <cell r="B231">
            <v>13</v>
          </cell>
          <cell r="C231">
            <v>8.2000000000000003E-2</v>
          </cell>
          <cell r="I231">
            <v>0</v>
          </cell>
          <cell r="J231">
            <v>0.54900000000000004</v>
          </cell>
        </row>
        <row r="232">
          <cell r="B232">
            <v>15</v>
          </cell>
          <cell r="C232">
            <v>-0.03</v>
          </cell>
          <cell r="I232">
            <v>5</v>
          </cell>
          <cell r="J232">
            <v>0.53700000000000003</v>
          </cell>
        </row>
        <row r="233">
          <cell r="B233">
            <v>16</v>
          </cell>
          <cell r="C233">
            <v>-3.2000000000000001E-2</v>
          </cell>
          <cell r="I233">
            <v>10</v>
          </cell>
          <cell r="J233">
            <v>0.53100000000000003</v>
          </cell>
        </row>
        <row r="234">
          <cell r="B234">
            <v>17</v>
          </cell>
          <cell r="C234">
            <v>-2.8000000000000001E-2</v>
          </cell>
          <cell r="I234">
            <v>11</v>
          </cell>
          <cell r="J234">
            <v>0.28000000000000003</v>
          </cell>
        </row>
        <row r="235">
          <cell r="B235">
            <v>19</v>
          </cell>
          <cell r="C235">
            <v>7.8E-2</v>
          </cell>
          <cell r="I235">
            <v>11.7</v>
          </cell>
          <cell r="J235">
            <v>0.2</v>
          </cell>
        </row>
        <row r="236">
          <cell r="B236">
            <v>21</v>
          </cell>
          <cell r="C236">
            <v>0.48199999999999998</v>
          </cell>
          <cell r="I236">
            <v>13.5</v>
          </cell>
          <cell r="J236">
            <v>-1</v>
          </cell>
        </row>
        <row r="237">
          <cell r="B237">
            <v>22</v>
          </cell>
          <cell r="C237">
            <v>0.68200000000000005</v>
          </cell>
          <cell r="I237">
            <v>15.5</v>
          </cell>
          <cell r="J237">
            <v>-1</v>
          </cell>
        </row>
        <row r="238">
          <cell r="B238">
            <v>27</v>
          </cell>
          <cell r="C238">
            <v>0.67200000000000004</v>
          </cell>
          <cell r="I238">
            <v>17.5</v>
          </cell>
          <cell r="J238">
            <v>-1</v>
          </cell>
        </row>
        <row r="239">
          <cell r="B239">
            <v>32</v>
          </cell>
          <cell r="C239">
            <v>0.65800000000000003</v>
          </cell>
          <cell r="I239">
            <v>19.149999999999999</v>
          </cell>
          <cell r="J239">
            <v>0.1</v>
          </cell>
        </row>
        <row r="243">
          <cell r="B243">
            <v>0</v>
          </cell>
          <cell r="C243">
            <v>0.503</v>
          </cell>
        </row>
        <row r="244">
          <cell r="B244">
            <v>5</v>
          </cell>
          <cell r="C244">
            <v>0.49399999999999999</v>
          </cell>
        </row>
        <row r="245">
          <cell r="B245">
            <v>10</v>
          </cell>
          <cell r="C245">
            <v>0.48899999999999999</v>
          </cell>
        </row>
        <row r="246">
          <cell r="B246">
            <v>11</v>
          </cell>
          <cell r="C246">
            <v>0.315</v>
          </cell>
        </row>
        <row r="247">
          <cell r="B247">
            <v>12</v>
          </cell>
          <cell r="C247">
            <v>0.20399999999999999</v>
          </cell>
        </row>
        <row r="248">
          <cell r="B248">
            <v>13</v>
          </cell>
          <cell r="C248">
            <v>9.2999999999999999E-2</v>
          </cell>
        </row>
        <row r="249">
          <cell r="B249">
            <v>13.5</v>
          </cell>
          <cell r="C249">
            <v>0.06</v>
          </cell>
          <cell r="I249">
            <v>0</v>
          </cell>
          <cell r="J249">
            <v>0.503</v>
          </cell>
        </row>
        <row r="250">
          <cell r="B250">
            <v>14</v>
          </cell>
          <cell r="C250">
            <v>9.1999999999999998E-2</v>
          </cell>
          <cell r="I250">
            <v>5</v>
          </cell>
          <cell r="J250">
            <v>0.49399999999999999</v>
          </cell>
        </row>
        <row r="251">
          <cell r="B251">
            <v>15</v>
          </cell>
          <cell r="C251">
            <v>0.19500000000000001</v>
          </cell>
          <cell r="I251">
            <v>9.25</v>
          </cell>
          <cell r="J251">
            <v>0.5</v>
          </cell>
        </row>
        <row r="252">
          <cell r="B252">
            <v>16</v>
          </cell>
          <cell r="C252">
            <v>0.29099999999999998</v>
          </cell>
          <cell r="I252">
            <v>11.5</v>
          </cell>
          <cell r="J252">
            <v>-1</v>
          </cell>
        </row>
        <row r="253">
          <cell r="B253">
            <v>17</v>
          </cell>
          <cell r="C253">
            <v>0.46800000000000003</v>
          </cell>
          <cell r="I253">
            <v>13.5</v>
          </cell>
          <cell r="J253">
            <v>-1</v>
          </cell>
        </row>
        <row r="254">
          <cell r="B254">
            <v>22</v>
          </cell>
          <cell r="C254">
            <v>0.45900000000000002</v>
          </cell>
          <cell r="I254">
            <v>15.5</v>
          </cell>
          <cell r="J254">
            <v>-1</v>
          </cell>
        </row>
        <row r="255">
          <cell r="B255">
            <v>27</v>
          </cell>
          <cell r="C255">
            <v>0.45119999999999999</v>
          </cell>
          <cell r="I255">
            <v>17.72</v>
          </cell>
          <cell r="J255">
            <v>0.48</v>
          </cell>
        </row>
        <row r="258">
          <cell r="B258">
            <v>0</v>
          </cell>
          <cell r="C258">
            <v>0.64100000000000001</v>
          </cell>
        </row>
        <row r="259">
          <cell r="B259">
            <v>5</v>
          </cell>
          <cell r="C259">
            <v>0.63400000000000001</v>
          </cell>
        </row>
        <row r="260">
          <cell r="B260">
            <v>10</v>
          </cell>
          <cell r="C260">
            <v>0.629</v>
          </cell>
        </row>
        <row r="261">
          <cell r="B261">
            <v>11</v>
          </cell>
          <cell r="C261">
            <v>0.34399999999999997</v>
          </cell>
        </row>
        <row r="262">
          <cell r="B262">
            <v>12</v>
          </cell>
          <cell r="C262">
            <v>8.1000000000000003E-2</v>
          </cell>
        </row>
        <row r="263">
          <cell r="B263">
            <v>13</v>
          </cell>
          <cell r="C263">
            <v>-8.6999999999999994E-2</v>
          </cell>
        </row>
        <row r="264">
          <cell r="B264">
            <v>15</v>
          </cell>
          <cell r="C264">
            <v>-0.189</v>
          </cell>
        </row>
        <row r="265">
          <cell r="B265">
            <v>17</v>
          </cell>
          <cell r="C265">
            <v>-8.7999999999999995E-2</v>
          </cell>
        </row>
        <row r="266">
          <cell r="B266">
            <v>18</v>
          </cell>
          <cell r="C266">
            <v>0.06</v>
          </cell>
          <cell r="I266">
            <v>0</v>
          </cell>
          <cell r="J266">
            <v>0.64100000000000001</v>
          </cell>
        </row>
        <row r="267">
          <cell r="B267">
            <v>19</v>
          </cell>
          <cell r="C267">
            <v>0.33900000000000002</v>
          </cell>
          <cell r="I267">
            <v>5</v>
          </cell>
          <cell r="J267">
            <v>0.63400000000000001</v>
          </cell>
        </row>
        <row r="268">
          <cell r="B268">
            <v>20</v>
          </cell>
          <cell r="C268">
            <v>0.78100000000000003</v>
          </cell>
          <cell r="I268">
            <v>10</v>
          </cell>
          <cell r="J268">
            <v>0.629</v>
          </cell>
        </row>
        <row r="269">
          <cell r="B269">
            <v>25</v>
          </cell>
          <cell r="C269">
            <v>0.76</v>
          </cell>
          <cell r="I269">
            <v>10.975</v>
          </cell>
          <cell r="J269">
            <v>0.35</v>
          </cell>
        </row>
        <row r="270">
          <cell r="B270">
            <v>30</v>
          </cell>
          <cell r="C270">
            <v>0.751</v>
          </cell>
          <cell r="I270">
            <v>13</v>
          </cell>
          <cell r="J270">
            <v>-1</v>
          </cell>
        </row>
        <row r="271">
          <cell r="B271">
            <v>35</v>
          </cell>
          <cell r="C271">
            <v>0.745</v>
          </cell>
          <cell r="I271">
            <v>15</v>
          </cell>
          <cell r="J271">
            <v>-1</v>
          </cell>
        </row>
        <row r="274">
          <cell r="B274">
            <v>0</v>
          </cell>
          <cell r="C274">
            <v>0.93500000000000005</v>
          </cell>
        </row>
        <row r="275">
          <cell r="B275">
            <v>5</v>
          </cell>
          <cell r="C275">
            <v>0.92600000000000005</v>
          </cell>
        </row>
        <row r="276">
          <cell r="B276">
            <v>10</v>
          </cell>
          <cell r="C276">
            <v>0.92100000000000004</v>
          </cell>
        </row>
        <row r="277">
          <cell r="B277">
            <v>11</v>
          </cell>
          <cell r="C277">
            <v>0.153</v>
          </cell>
        </row>
        <row r="278">
          <cell r="B278">
            <v>13</v>
          </cell>
          <cell r="C278">
            <v>-0.24299999999999999</v>
          </cell>
        </row>
        <row r="279">
          <cell r="B279">
            <v>15</v>
          </cell>
          <cell r="C279">
            <v>-0.55200000000000005</v>
          </cell>
        </row>
        <row r="280">
          <cell r="B280">
            <v>17</v>
          </cell>
          <cell r="C280">
            <v>-0.65400000000000003</v>
          </cell>
          <cell r="I280">
            <v>0</v>
          </cell>
          <cell r="J280">
            <v>0.93500000000000005</v>
          </cell>
        </row>
        <row r="281">
          <cell r="B281">
            <v>19</v>
          </cell>
          <cell r="C281">
            <v>-0.55300000000000005</v>
          </cell>
          <cell r="I281">
            <v>5</v>
          </cell>
          <cell r="J281">
            <v>0.92600000000000005</v>
          </cell>
        </row>
        <row r="282">
          <cell r="B282">
            <v>21</v>
          </cell>
          <cell r="C282">
            <v>-0.247</v>
          </cell>
          <cell r="I282">
            <v>10</v>
          </cell>
          <cell r="J282">
            <v>0.92100000000000004</v>
          </cell>
        </row>
        <row r="283">
          <cell r="B283">
            <v>23</v>
          </cell>
          <cell r="C283">
            <v>0.17599999999999999</v>
          </cell>
          <cell r="I283">
            <v>11</v>
          </cell>
          <cell r="J283">
            <v>0.153</v>
          </cell>
        </row>
        <row r="284">
          <cell r="B284">
            <v>24</v>
          </cell>
          <cell r="C284">
            <v>1.034</v>
          </cell>
          <cell r="I284">
            <v>13</v>
          </cell>
          <cell r="J284">
            <v>-0.24299999999999999</v>
          </cell>
        </row>
        <row r="285">
          <cell r="B285">
            <v>30</v>
          </cell>
          <cell r="C285">
            <v>1.052</v>
          </cell>
          <cell r="I285" t="e">
            <v>#REF!</v>
          </cell>
          <cell r="J285">
            <v>-0.4</v>
          </cell>
        </row>
        <row r="286">
          <cell r="B286">
            <v>35</v>
          </cell>
          <cell r="C286">
            <v>1.0669999999999999</v>
          </cell>
          <cell r="I286" t="e">
            <v>#REF!</v>
          </cell>
          <cell r="J286" t="e">
            <v>#REF!</v>
          </cell>
        </row>
        <row r="289">
          <cell r="B289">
            <v>0</v>
          </cell>
          <cell r="C289">
            <v>0.88800000000000001</v>
          </cell>
        </row>
        <row r="290">
          <cell r="B290">
            <v>5</v>
          </cell>
          <cell r="C290">
            <v>0.876</v>
          </cell>
        </row>
        <row r="291">
          <cell r="B291">
            <v>10</v>
          </cell>
          <cell r="C291">
            <v>0.85199999999999998</v>
          </cell>
        </row>
        <row r="292">
          <cell r="B292">
            <v>12</v>
          </cell>
          <cell r="C292">
            <v>0.377</v>
          </cell>
        </row>
        <row r="293">
          <cell r="B293">
            <v>14</v>
          </cell>
          <cell r="C293">
            <v>-3.6999999999999998E-2</v>
          </cell>
          <cell r="I293">
            <v>0</v>
          </cell>
          <cell r="J293">
            <v>0.88800000000000001</v>
          </cell>
        </row>
        <row r="294">
          <cell r="B294">
            <v>16</v>
          </cell>
          <cell r="C294">
            <v>-0.42899999999999999</v>
          </cell>
          <cell r="I294">
            <v>5</v>
          </cell>
          <cell r="J294">
            <v>0.876</v>
          </cell>
        </row>
        <row r="295">
          <cell r="B295">
            <v>18</v>
          </cell>
          <cell r="C295">
            <v>-0.77500000000000002</v>
          </cell>
          <cell r="I295">
            <v>10</v>
          </cell>
          <cell r="J295">
            <v>0.85199999999999998</v>
          </cell>
        </row>
        <row r="296">
          <cell r="B296">
            <v>20</v>
          </cell>
          <cell r="C296">
            <v>-0.876</v>
          </cell>
          <cell r="I296">
            <v>12</v>
          </cell>
          <cell r="J296">
            <v>0.377</v>
          </cell>
        </row>
        <row r="297">
          <cell r="B297">
            <v>22</v>
          </cell>
          <cell r="C297">
            <v>-0.77300000000000002</v>
          </cell>
          <cell r="I297">
            <v>14</v>
          </cell>
          <cell r="J297">
            <v>-3.6999999999999998E-2</v>
          </cell>
        </row>
        <row r="298">
          <cell r="B298">
            <v>24</v>
          </cell>
          <cell r="C298">
            <v>-0.317</v>
          </cell>
          <cell r="I298">
            <v>16</v>
          </cell>
          <cell r="J298">
            <v>-0.42899999999999999</v>
          </cell>
        </row>
        <row r="299">
          <cell r="B299">
            <v>26</v>
          </cell>
          <cell r="C299">
            <v>0.42399999999999999</v>
          </cell>
          <cell r="I299">
            <v>18</v>
          </cell>
          <cell r="J299">
            <v>-0.77500000000000002</v>
          </cell>
        </row>
        <row r="300">
          <cell r="B300">
            <v>28</v>
          </cell>
          <cell r="C300">
            <v>1.4139999999999999</v>
          </cell>
          <cell r="I300">
            <v>17.625</v>
          </cell>
          <cell r="J300">
            <v>-0.75</v>
          </cell>
        </row>
        <row r="301">
          <cell r="B301">
            <v>30</v>
          </cell>
          <cell r="C301">
            <v>2.7829999999999999</v>
          </cell>
          <cell r="I301">
            <v>18</v>
          </cell>
          <cell r="J301">
            <v>-1</v>
          </cell>
        </row>
        <row r="302">
          <cell r="B302">
            <v>32</v>
          </cell>
          <cell r="C302">
            <v>2.7639999999999998</v>
          </cell>
          <cell r="I302">
            <v>20</v>
          </cell>
          <cell r="J302">
            <v>-1</v>
          </cell>
        </row>
        <row r="303">
          <cell r="B303">
            <v>34</v>
          </cell>
          <cell r="C303">
            <v>0.76300000000000001</v>
          </cell>
          <cell r="I303">
            <v>22</v>
          </cell>
          <cell r="J303">
            <v>-1</v>
          </cell>
        </row>
        <row r="304">
          <cell r="B304">
            <v>40</v>
          </cell>
          <cell r="C304">
            <v>0.751</v>
          </cell>
          <cell r="I304">
            <v>22.375</v>
          </cell>
          <cell r="J304">
            <v>-0.75</v>
          </cell>
        </row>
        <row r="307">
          <cell r="B307">
            <v>0</v>
          </cell>
          <cell r="C307">
            <v>0.73099999999999998</v>
          </cell>
        </row>
        <row r="308">
          <cell r="B308">
            <v>8</v>
          </cell>
          <cell r="C308">
            <v>0.72599999999999998</v>
          </cell>
        </row>
        <row r="309">
          <cell r="B309">
            <v>9</v>
          </cell>
          <cell r="C309">
            <v>1.6519999999999999</v>
          </cell>
        </row>
        <row r="310">
          <cell r="B310">
            <v>10</v>
          </cell>
          <cell r="C310">
            <v>1.645</v>
          </cell>
        </row>
        <row r="311">
          <cell r="B311">
            <v>11</v>
          </cell>
          <cell r="C311">
            <v>2.7E-2</v>
          </cell>
        </row>
        <row r="312">
          <cell r="B312">
            <v>12</v>
          </cell>
          <cell r="C312">
            <v>-0.35199999999999998</v>
          </cell>
        </row>
        <row r="313">
          <cell r="B313">
            <v>13</v>
          </cell>
          <cell r="C313">
            <v>-0.56200000000000006</v>
          </cell>
        </row>
        <row r="314">
          <cell r="B314">
            <v>14</v>
          </cell>
          <cell r="C314">
            <v>-0.66300000000000003</v>
          </cell>
        </row>
        <row r="315">
          <cell r="B315">
            <v>15</v>
          </cell>
          <cell r="C315">
            <v>-0.56100000000000005</v>
          </cell>
        </row>
        <row r="316">
          <cell r="B316">
            <v>16</v>
          </cell>
          <cell r="C316">
            <v>-0.35</v>
          </cell>
          <cell r="I316">
            <v>0</v>
          </cell>
          <cell r="J316">
            <v>0.73099999999999998</v>
          </cell>
        </row>
        <row r="317">
          <cell r="B317">
            <v>17</v>
          </cell>
          <cell r="C317">
            <v>-4.4999999999999998E-2</v>
          </cell>
          <cell r="I317">
            <v>8</v>
          </cell>
          <cell r="J317">
            <v>0.72599999999999998</v>
          </cell>
        </row>
        <row r="318">
          <cell r="B318">
            <v>18</v>
          </cell>
          <cell r="C318">
            <v>0.65200000000000002</v>
          </cell>
          <cell r="I318">
            <v>8.875</v>
          </cell>
          <cell r="J318">
            <v>1.55</v>
          </cell>
        </row>
        <row r="319">
          <cell r="B319">
            <v>23</v>
          </cell>
          <cell r="C319">
            <v>0.64</v>
          </cell>
          <cell r="I319">
            <v>12.7</v>
          </cell>
          <cell r="J319">
            <v>-1</v>
          </cell>
        </row>
        <row r="320">
          <cell r="B320">
            <v>30</v>
          </cell>
          <cell r="C320">
            <v>0.626</v>
          </cell>
          <cell r="I320">
            <v>14.7</v>
          </cell>
          <cell r="J320">
            <v>-1</v>
          </cell>
        </row>
        <row r="324">
          <cell r="B324">
            <v>0</v>
          </cell>
          <cell r="C324">
            <v>1.1180000000000001</v>
          </cell>
        </row>
        <row r="325">
          <cell r="B325">
            <v>5</v>
          </cell>
          <cell r="C325">
            <v>1.1120000000000001</v>
          </cell>
        </row>
        <row r="326">
          <cell r="B326">
            <v>10</v>
          </cell>
          <cell r="C326">
            <v>1.101</v>
          </cell>
        </row>
        <row r="327">
          <cell r="B327">
            <v>11</v>
          </cell>
          <cell r="C327">
            <v>-0.36399999999999999</v>
          </cell>
        </row>
        <row r="328">
          <cell r="B328">
            <v>12</v>
          </cell>
          <cell r="C328">
            <v>-0.95</v>
          </cell>
        </row>
        <row r="329">
          <cell r="B329">
            <v>13</v>
          </cell>
          <cell r="C329">
            <v>-1.052</v>
          </cell>
        </row>
        <row r="330">
          <cell r="B330">
            <v>14</v>
          </cell>
          <cell r="C330">
            <v>-0.94899999999999995</v>
          </cell>
        </row>
        <row r="331">
          <cell r="B331">
            <v>15</v>
          </cell>
          <cell r="C331">
            <v>-0.39100000000000001</v>
          </cell>
        </row>
        <row r="332">
          <cell r="B332">
            <v>16</v>
          </cell>
          <cell r="C332">
            <v>0.61599999999999999</v>
          </cell>
        </row>
        <row r="333">
          <cell r="B333">
            <v>20</v>
          </cell>
          <cell r="C333">
            <v>0.61099999999999999</v>
          </cell>
          <cell r="I333">
            <v>0</v>
          </cell>
          <cell r="J333">
            <v>1.1180000000000001</v>
          </cell>
        </row>
        <row r="334">
          <cell r="B334">
            <v>25</v>
          </cell>
          <cell r="C334">
            <v>0.60599999999999998</v>
          </cell>
          <cell r="I334">
            <v>5</v>
          </cell>
          <cell r="J334">
            <v>1.1120000000000001</v>
          </cell>
        </row>
        <row r="335">
          <cell r="B335">
            <v>30</v>
          </cell>
          <cell r="C335">
            <v>0.59699999999999998</v>
          </cell>
          <cell r="I335" t="e">
            <v>#REF!</v>
          </cell>
          <cell r="J335">
            <v>1.1000000000000001</v>
          </cell>
        </row>
        <row r="339">
          <cell r="B339">
            <v>0</v>
          </cell>
          <cell r="C339">
            <v>2.0840000000000001</v>
          </cell>
        </row>
        <row r="340">
          <cell r="B340">
            <v>5</v>
          </cell>
          <cell r="C340">
            <v>2.0779999999999998</v>
          </cell>
        </row>
        <row r="341">
          <cell r="B341">
            <v>10</v>
          </cell>
          <cell r="C341">
            <v>2.0640000000000001</v>
          </cell>
        </row>
        <row r="342">
          <cell r="B342">
            <v>11</v>
          </cell>
          <cell r="C342">
            <v>0.74199999999999999</v>
          </cell>
        </row>
        <row r="343">
          <cell r="B343">
            <v>13</v>
          </cell>
          <cell r="C343">
            <v>-0.29499999999999998</v>
          </cell>
        </row>
        <row r="344">
          <cell r="B344">
            <v>15</v>
          </cell>
          <cell r="C344">
            <v>-1.046</v>
          </cell>
        </row>
        <row r="345">
          <cell r="B345">
            <v>17</v>
          </cell>
          <cell r="C345">
            <v>-1.147</v>
          </cell>
        </row>
        <row r="346">
          <cell r="B346">
            <v>19</v>
          </cell>
          <cell r="C346">
            <v>-1.044</v>
          </cell>
        </row>
        <row r="347">
          <cell r="B347">
            <v>21</v>
          </cell>
          <cell r="C347">
            <v>-0.32200000000000001</v>
          </cell>
        </row>
        <row r="348">
          <cell r="B348">
            <v>23</v>
          </cell>
          <cell r="C348">
            <v>0.73299999999999998</v>
          </cell>
        </row>
        <row r="349">
          <cell r="B349">
            <v>24</v>
          </cell>
          <cell r="C349">
            <v>0.67100000000000004</v>
          </cell>
          <cell r="I349">
            <v>16</v>
          </cell>
          <cell r="J349">
            <v>0.76800000000000002</v>
          </cell>
        </row>
        <row r="350">
          <cell r="B350">
            <v>26</v>
          </cell>
          <cell r="C350">
            <v>0.66400000000000003</v>
          </cell>
          <cell r="I350">
            <v>11.85</v>
          </cell>
          <cell r="J350">
            <v>1.1000000000000001</v>
          </cell>
        </row>
        <row r="351">
          <cell r="B351">
            <v>27</v>
          </cell>
          <cell r="C351">
            <v>-0.23599999999999999</v>
          </cell>
          <cell r="I351">
            <v>15</v>
          </cell>
          <cell r="J351">
            <v>-1</v>
          </cell>
        </row>
        <row r="352">
          <cell r="B352">
            <v>29</v>
          </cell>
          <cell r="C352">
            <v>-0.92900000000000005</v>
          </cell>
          <cell r="I352">
            <v>17</v>
          </cell>
          <cell r="J352">
            <v>-1</v>
          </cell>
        </row>
        <row r="356">
          <cell r="B356">
            <v>0</v>
          </cell>
          <cell r="C356">
            <v>2.3929999999999998</v>
          </cell>
        </row>
        <row r="357">
          <cell r="B357">
            <v>5</v>
          </cell>
          <cell r="C357">
            <v>2.379</v>
          </cell>
        </row>
        <row r="358">
          <cell r="B358">
            <v>6</v>
          </cell>
          <cell r="C358">
            <v>0.90100000000000002</v>
          </cell>
        </row>
        <row r="359">
          <cell r="B359">
            <v>8</v>
          </cell>
          <cell r="C359">
            <v>8.2000000000000003E-2</v>
          </cell>
          <cell r="I359">
            <v>0</v>
          </cell>
          <cell r="J359">
            <v>2.3929999999999998</v>
          </cell>
        </row>
        <row r="360">
          <cell r="B360">
            <v>10</v>
          </cell>
          <cell r="C360">
            <v>-0.30599999999999999</v>
          </cell>
          <cell r="I360">
            <v>5</v>
          </cell>
          <cell r="J360">
            <v>2.379</v>
          </cell>
        </row>
        <row r="361">
          <cell r="B361">
            <v>11</v>
          </cell>
          <cell r="C361">
            <v>-0.40899999999999997</v>
          </cell>
          <cell r="I361">
            <v>6</v>
          </cell>
          <cell r="J361">
            <v>0.90100000000000002</v>
          </cell>
        </row>
        <row r="362">
          <cell r="B362">
            <v>12</v>
          </cell>
          <cell r="C362">
            <v>-0.308</v>
          </cell>
          <cell r="I362">
            <v>6.3</v>
          </cell>
          <cell r="J362">
            <v>0.8</v>
          </cell>
        </row>
        <row r="363">
          <cell r="B363">
            <v>14</v>
          </cell>
          <cell r="C363">
            <v>9.4E-2</v>
          </cell>
          <cell r="I363">
            <v>9</v>
          </cell>
          <cell r="J363">
            <v>-1</v>
          </cell>
        </row>
        <row r="364">
          <cell r="B364">
            <v>16</v>
          </cell>
          <cell r="C364">
            <v>0.95</v>
          </cell>
          <cell r="I364">
            <v>11</v>
          </cell>
          <cell r="J364">
            <v>-1</v>
          </cell>
        </row>
        <row r="365">
          <cell r="B365">
            <v>17</v>
          </cell>
          <cell r="C365">
            <v>0.90100000000000002</v>
          </cell>
          <cell r="I365">
            <v>13</v>
          </cell>
          <cell r="J365">
            <v>-1</v>
          </cell>
        </row>
        <row r="366">
          <cell r="B366">
            <v>19</v>
          </cell>
          <cell r="C366">
            <v>0.88900000000000001</v>
          </cell>
          <cell r="I366">
            <v>15.85</v>
          </cell>
          <cell r="J366">
            <v>0.9</v>
          </cell>
        </row>
        <row r="367">
          <cell r="B367">
            <v>20</v>
          </cell>
          <cell r="C367">
            <v>-0.60199999999999998</v>
          </cell>
          <cell r="I367">
            <v>16</v>
          </cell>
          <cell r="J367">
            <v>0.95</v>
          </cell>
        </row>
        <row r="368">
          <cell r="B368">
            <v>22</v>
          </cell>
          <cell r="C368">
            <v>-0.60599999999999998</v>
          </cell>
          <cell r="I368">
            <v>17</v>
          </cell>
          <cell r="J368">
            <v>0.90100000000000002</v>
          </cell>
        </row>
        <row r="372">
          <cell r="B372">
            <v>0</v>
          </cell>
          <cell r="C372">
            <v>2.181</v>
          </cell>
        </row>
        <row r="373">
          <cell r="B373">
            <v>5</v>
          </cell>
          <cell r="C373">
            <v>2.1680000000000001</v>
          </cell>
        </row>
        <row r="374">
          <cell r="B374">
            <v>10</v>
          </cell>
          <cell r="C374">
            <v>2.157</v>
          </cell>
          <cell r="I374">
            <v>0</v>
          </cell>
          <cell r="J374">
            <v>2.181</v>
          </cell>
        </row>
        <row r="375">
          <cell r="B375">
            <v>11</v>
          </cell>
          <cell r="C375">
            <v>1.1319999999999999</v>
          </cell>
          <cell r="I375">
            <v>5</v>
          </cell>
          <cell r="J375">
            <v>2.1680000000000001</v>
          </cell>
        </row>
        <row r="376">
          <cell r="B376">
            <v>13</v>
          </cell>
          <cell r="C376">
            <v>0.32300000000000001</v>
          </cell>
          <cell r="I376">
            <v>10</v>
          </cell>
          <cell r="J376">
            <v>2.157</v>
          </cell>
        </row>
        <row r="377">
          <cell r="B377">
            <v>15</v>
          </cell>
          <cell r="C377">
            <v>-0.20799999999999999</v>
          </cell>
          <cell r="I377">
            <v>11</v>
          </cell>
          <cell r="J377">
            <v>1.1319999999999999</v>
          </cell>
        </row>
        <row r="378">
          <cell r="B378">
            <v>17</v>
          </cell>
          <cell r="C378">
            <v>-0.30299999999999999</v>
          </cell>
          <cell r="I378">
            <v>13</v>
          </cell>
          <cell r="J378">
            <v>0.32300000000000001</v>
          </cell>
        </row>
        <row r="379">
          <cell r="B379">
            <v>19</v>
          </cell>
          <cell r="C379">
            <v>-0.20100000000000001</v>
          </cell>
          <cell r="I379">
            <v>13.05</v>
          </cell>
          <cell r="J379">
            <v>0.3</v>
          </cell>
        </row>
        <row r="380">
          <cell r="B380">
            <v>21</v>
          </cell>
          <cell r="C380">
            <v>-8.9999999999999993E-3</v>
          </cell>
          <cell r="I380">
            <v>15</v>
          </cell>
          <cell r="J380">
            <v>-1</v>
          </cell>
        </row>
        <row r="381">
          <cell r="B381">
            <v>23</v>
          </cell>
          <cell r="C381">
            <v>0.28199999999999997</v>
          </cell>
          <cell r="I381">
            <v>17</v>
          </cell>
          <cell r="J381">
            <v>-1</v>
          </cell>
        </row>
        <row r="382">
          <cell r="B382">
            <v>24</v>
          </cell>
          <cell r="C382">
            <v>0.69299999999999995</v>
          </cell>
          <cell r="I382">
            <v>19</v>
          </cell>
          <cell r="J382">
            <v>-1</v>
          </cell>
        </row>
        <row r="383">
          <cell r="B383">
            <v>30</v>
          </cell>
          <cell r="C383">
            <v>0.68200000000000005</v>
          </cell>
          <cell r="I383">
            <v>20.38</v>
          </cell>
          <cell r="J383">
            <v>-0.08</v>
          </cell>
        </row>
        <row r="384">
          <cell r="B384">
            <v>35</v>
          </cell>
          <cell r="C384">
            <v>0.67700000000000005</v>
          </cell>
          <cell r="I384">
            <v>21</v>
          </cell>
          <cell r="J384">
            <v>-8.9999999999999993E-3</v>
          </cell>
        </row>
        <row r="385">
          <cell r="B385">
            <v>40</v>
          </cell>
          <cell r="C385">
            <v>0.66800000000000004</v>
          </cell>
          <cell r="I385">
            <v>23</v>
          </cell>
          <cell r="J385">
            <v>0.28199999999999997</v>
          </cell>
        </row>
        <row r="386">
          <cell r="I386">
            <v>30</v>
          </cell>
          <cell r="J386">
            <v>0.68200000000000005</v>
          </cell>
        </row>
        <row r="387">
          <cell r="I387">
            <v>35</v>
          </cell>
          <cell r="J387">
            <v>0.67700000000000005</v>
          </cell>
        </row>
        <row r="388">
          <cell r="I388">
            <v>40</v>
          </cell>
          <cell r="J388">
            <v>0.66800000000000004</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Khanarpar khal"/>
      <sheetName val="Outfall khal"/>
      <sheetName val="Khanar-par khal"/>
      <sheetName val="Abstract of earth"/>
      <sheetName val="Khanar-par khal (Data)"/>
    </sheetNames>
    <sheetDataSet>
      <sheetData sheetId="0"/>
      <sheetData sheetId="1"/>
      <sheetData sheetId="2"/>
      <sheetData sheetId="3"/>
      <sheetData sheetId="4">
        <row r="5">
          <cell r="B5">
            <v>0</v>
          </cell>
          <cell r="C5">
            <v>2.6080000000000001</v>
          </cell>
        </row>
        <row r="6">
          <cell r="B6">
            <v>5</v>
          </cell>
          <cell r="C6">
            <v>2.597</v>
          </cell>
          <cell r="I6">
            <v>0</v>
          </cell>
          <cell r="J6">
            <v>2.6080000000000001</v>
          </cell>
        </row>
        <row r="7">
          <cell r="B7">
            <v>10</v>
          </cell>
          <cell r="C7">
            <v>2.589</v>
          </cell>
          <cell r="I7">
            <v>5</v>
          </cell>
          <cell r="J7">
            <v>2.597</v>
          </cell>
        </row>
        <row r="8">
          <cell r="B8">
            <v>12</v>
          </cell>
          <cell r="C8">
            <v>1.4279999999999999</v>
          </cell>
          <cell r="I8">
            <v>10</v>
          </cell>
          <cell r="J8">
            <v>2.589</v>
          </cell>
        </row>
        <row r="9">
          <cell r="B9">
            <v>14</v>
          </cell>
          <cell r="C9">
            <v>0.497</v>
          </cell>
          <cell r="I9">
            <v>12</v>
          </cell>
          <cell r="J9">
            <v>1.4279999999999999</v>
          </cell>
        </row>
        <row r="10">
          <cell r="B10">
            <v>16</v>
          </cell>
          <cell r="C10">
            <v>-0.17799999999999999</v>
          </cell>
          <cell r="I10">
            <v>14</v>
          </cell>
          <cell r="J10">
            <v>0.497</v>
          </cell>
        </row>
        <row r="11">
          <cell r="B11">
            <v>18</v>
          </cell>
          <cell r="C11">
            <v>-0.61</v>
          </cell>
          <cell r="I11">
            <v>16</v>
          </cell>
          <cell r="J11">
            <v>-0.17799999999999999</v>
          </cell>
        </row>
        <row r="12">
          <cell r="B12">
            <v>20</v>
          </cell>
          <cell r="C12">
            <v>-0.70899999999999996</v>
          </cell>
          <cell r="I12">
            <v>17.233000000000001</v>
          </cell>
          <cell r="J12">
            <v>-1</v>
          </cell>
        </row>
        <row r="13">
          <cell r="B13">
            <v>22</v>
          </cell>
          <cell r="C13">
            <v>-0.60799999999999998</v>
          </cell>
          <cell r="I13">
            <v>18.733000000000001</v>
          </cell>
          <cell r="J13">
            <v>-1</v>
          </cell>
        </row>
        <row r="14">
          <cell r="B14">
            <v>24</v>
          </cell>
          <cell r="C14">
            <v>-0.19400000000000001</v>
          </cell>
          <cell r="I14">
            <v>20.233000000000001</v>
          </cell>
          <cell r="J14">
            <v>-1</v>
          </cell>
        </row>
        <row r="15">
          <cell r="B15">
            <v>26</v>
          </cell>
          <cell r="C15">
            <v>0.498</v>
          </cell>
          <cell r="I15">
            <v>20.683</v>
          </cell>
          <cell r="J15">
            <v>-0.7</v>
          </cell>
        </row>
        <row r="16">
          <cell r="B16">
            <v>28</v>
          </cell>
          <cell r="C16">
            <v>1.41</v>
          </cell>
          <cell r="I16">
            <v>22</v>
          </cell>
          <cell r="J16">
            <v>-0.60799999999999998</v>
          </cell>
        </row>
        <row r="17">
          <cell r="B17">
            <v>30</v>
          </cell>
          <cell r="C17">
            <v>2.4020000000000001</v>
          </cell>
          <cell r="I17">
            <v>24</v>
          </cell>
          <cell r="J17">
            <v>-0.19400000000000001</v>
          </cell>
        </row>
        <row r="18">
          <cell r="B18">
            <v>35</v>
          </cell>
          <cell r="C18">
            <v>2.4089999999999998</v>
          </cell>
          <cell r="I18">
            <v>26</v>
          </cell>
          <cell r="J18">
            <v>0.498</v>
          </cell>
        </row>
        <row r="19">
          <cell r="B19">
            <v>40</v>
          </cell>
          <cell r="C19">
            <v>2.4209999999999998</v>
          </cell>
          <cell r="I19">
            <v>28</v>
          </cell>
          <cell r="J19">
            <v>1.41</v>
          </cell>
        </row>
        <row r="23">
          <cell r="B23">
            <v>0</v>
          </cell>
          <cell r="C23">
            <v>1.0149999999999999</v>
          </cell>
        </row>
        <row r="24">
          <cell r="B24">
            <v>5</v>
          </cell>
          <cell r="C24">
            <v>1.0089999999999999</v>
          </cell>
          <cell r="I24">
            <v>0</v>
          </cell>
          <cell r="J24">
            <v>1.0149999999999999</v>
          </cell>
        </row>
        <row r="25">
          <cell r="B25">
            <v>10</v>
          </cell>
          <cell r="C25">
            <v>0.998</v>
          </cell>
          <cell r="I25">
            <v>5</v>
          </cell>
          <cell r="J25">
            <v>1.0089999999999999</v>
          </cell>
        </row>
        <row r="26">
          <cell r="B26">
            <v>11</v>
          </cell>
          <cell r="C26">
            <v>0.36799999999999999</v>
          </cell>
          <cell r="I26">
            <v>10</v>
          </cell>
          <cell r="J26">
            <v>0.998</v>
          </cell>
        </row>
        <row r="27">
          <cell r="B27">
            <v>13</v>
          </cell>
          <cell r="C27">
            <v>-4.5999999999999999E-2</v>
          </cell>
          <cell r="I27">
            <v>11</v>
          </cell>
          <cell r="J27">
            <v>0.36799999999999999</v>
          </cell>
        </row>
        <row r="28">
          <cell r="B28">
            <v>15</v>
          </cell>
          <cell r="C28">
            <v>-0.311</v>
          </cell>
          <cell r="I28">
            <v>13</v>
          </cell>
          <cell r="J28">
            <v>-4.5999999999999999E-2</v>
          </cell>
        </row>
        <row r="29">
          <cell r="B29">
            <v>17</v>
          </cell>
          <cell r="C29">
            <v>-0.56599999999999995</v>
          </cell>
          <cell r="I29">
            <v>15</v>
          </cell>
          <cell r="J29">
            <v>-0.311</v>
          </cell>
        </row>
        <row r="30">
          <cell r="B30">
            <v>19</v>
          </cell>
          <cell r="C30">
            <v>-0.66800000000000004</v>
          </cell>
          <cell r="I30">
            <v>16</v>
          </cell>
          <cell r="J30">
            <v>-0.45</v>
          </cell>
        </row>
        <row r="31">
          <cell r="B31">
            <v>21</v>
          </cell>
          <cell r="C31">
            <v>-0.56699999999999995</v>
          </cell>
          <cell r="I31">
            <v>16.824999999999999</v>
          </cell>
          <cell r="J31">
            <v>-1</v>
          </cell>
        </row>
        <row r="32">
          <cell r="B32">
            <v>23</v>
          </cell>
          <cell r="C32">
            <v>-0.23200000000000001</v>
          </cell>
          <cell r="I32">
            <v>18.324999999999999</v>
          </cell>
          <cell r="J32">
            <v>-1</v>
          </cell>
        </row>
        <row r="33">
          <cell r="B33">
            <v>25</v>
          </cell>
          <cell r="C33">
            <v>0.24299999999999999</v>
          </cell>
          <cell r="I33">
            <v>19.824999999999999</v>
          </cell>
          <cell r="J33">
            <v>-1</v>
          </cell>
        </row>
        <row r="34">
          <cell r="B34">
            <v>27</v>
          </cell>
          <cell r="C34">
            <v>1.2749999999999999</v>
          </cell>
          <cell r="I34">
            <v>20.5</v>
          </cell>
          <cell r="J34">
            <v>-0.55000000000000004</v>
          </cell>
        </row>
        <row r="35">
          <cell r="B35">
            <v>28</v>
          </cell>
          <cell r="C35">
            <v>2.4780000000000002</v>
          </cell>
          <cell r="I35">
            <v>23</v>
          </cell>
          <cell r="J35">
            <v>-0.23200000000000001</v>
          </cell>
        </row>
        <row r="36">
          <cell r="B36">
            <v>31</v>
          </cell>
          <cell r="C36">
            <v>2.4729999999999999</v>
          </cell>
          <cell r="I36">
            <v>25</v>
          </cell>
          <cell r="J36">
            <v>0.24299999999999999</v>
          </cell>
        </row>
        <row r="37">
          <cell r="B37">
            <v>35</v>
          </cell>
          <cell r="C37">
            <v>2.2679999999999998</v>
          </cell>
          <cell r="I37">
            <v>27</v>
          </cell>
          <cell r="J37">
            <v>1.2749999999999999</v>
          </cell>
        </row>
        <row r="38">
          <cell r="B38">
            <v>40</v>
          </cell>
          <cell r="C38">
            <v>2.2589999999999999</v>
          </cell>
          <cell r="I38">
            <v>28</v>
          </cell>
          <cell r="J38">
            <v>2.4780000000000002</v>
          </cell>
        </row>
        <row r="39">
          <cell r="B39">
            <v>45</v>
          </cell>
          <cell r="C39">
            <v>2.2440000000000002</v>
          </cell>
          <cell r="I39">
            <v>31</v>
          </cell>
          <cell r="J39">
            <v>2.4729999999999999</v>
          </cell>
        </row>
        <row r="43">
          <cell r="B43">
            <v>0</v>
          </cell>
          <cell r="C43">
            <v>2.6680000000000001</v>
          </cell>
          <cell r="I43">
            <v>0</v>
          </cell>
          <cell r="J43">
            <v>2.6680000000000001</v>
          </cell>
        </row>
        <row r="44">
          <cell r="B44">
            <v>1</v>
          </cell>
          <cell r="C44">
            <v>2.661</v>
          </cell>
          <cell r="I44">
            <v>1</v>
          </cell>
          <cell r="J44">
            <v>2.661</v>
          </cell>
        </row>
        <row r="45">
          <cell r="B45">
            <v>2</v>
          </cell>
          <cell r="C45">
            <v>1.1559999999999999</v>
          </cell>
          <cell r="I45">
            <v>2</v>
          </cell>
          <cell r="J45">
            <v>1.1559999999999999</v>
          </cell>
        </row>
        <row r="46">
          <cell r="B46">
            <v>4</v>
          </cell>
          <cell r="C46">
            <v>-0.52800000000000002</v>
          </cell>
          <cell r="I46">
            <v>4</v>
          </cell>
          <cell r="J46">
            <v>-0.52800000000000002</v>
          </cell>
        </row>
        <row r="47">
          <cell r="B47">
            <v>6</v>
          </cell>
          <cell r="C47">
            <v>-1.3120000000000001</v>
          </cell>
          <cell r="I47">
            <v>6</v>
          </cell>
          <cell r="J47">
            <v>-1.3120000000000001</v>
          </cell>
        </row>
        <row r="48">
          <cell r="B48">
            <v>7.5</v>
          </cell>
          <cell r="C48">
            <v>-1.4139999999999999</v>
          </cell>
          <cell r="I48">
            <v>7.5</v>
          </cell>
          <cell r="J48">
            <v>-1.4139999999999999</v>
          </cell>
        </row>
        <row r="49">
          <cell r="B49">
            <v>9</v>
          </cell>
          <cell r="C49">
            <v>-1.3089999999999999</v>
          </cell>
          <cell r="I49">
            <v>9</v>
          </cell>
          <cell r="J49">
            <v>-1.3089999999999999</v>
          </cell>
        </row>
        <row r="50">
          <cell r="B50">
            <v>11</v>
          </cell>
          <cell r="C50">
            <v>-0.51400000000000001</v>
          </cell>
          <cell r="I50">
            <v>11</v>
          </cell>
          <cell r="J50">
            <v>-0.51400000000000001</v>
          </cell>
        </row>
        <row r="51">
          <cell r="B51">
            <v>13</v>
          </cell>
          <cell r="C51">
            <v>1.2050000000000001</v>
          </cell>
          <cell r="I51">
            <v>13</v>
          </cell>
          <cell r="J51">
            <v>1.2050000000000001</v>
          </cell>
        </row>
        <row r="52">
          <cell r="B52">
            <v>14</v>
          </cell>
          <cell r="C52">
            <v>2.6059999999999999</v>
          </cell>
          <cell r="I52">
            <v>14</v>
          </cell>
          <cell r="J52">
            <v>2.6059999999999999</v>
          </cell>
        </row>
        <row r="53">
          <cell r="B53">
            <v>17</v>
          </cell>
          <cell r="C53">
            <v>2.6110000000000002</v>
          </cell>
          <cell r="I53">
            <v>17</v>
          </cell>
          <cell r="J53">
            <v>2.6110000000000002</v>
          </cell>
        </row>
        <row r="54">
          <cell r="B54">
            <v>17.5</v>
          </cell>
          <cell r="C54">
            <v>2.101</v>
          </cell>
          <cell r="I54">
            <v>17.5</v>
          </cell>
          <cell r="J54">
            <v>2.101</v>
          </cell>
        </row>
        <row r="55">
          <cell r="B55">
            <v>25</v>
          </cell>
          <cell r="C55">
            <v>2.0880000000000001</v>
          </cell>
          <cell r="I55">
            <v>25</v>
          </cell>
          <cell r="J55">
            <v>2.0880000000000001</v>
          </cell>
        </row>
        <row r="56">
          <cell r="B56">
            <v>30</v>
          </cell>
          <cell r="C56">
            <v>2.0840000000000001</v>
          </cell>
          <cell r="I56">
            <v>30</v>
          </cell>
          <cell r="J56">
            <v>2.0840000000000001</v>
          </cell>
        </row>
        <row r="64">
          <cell r="B64">
            <v>0</v>
          </cell>
          <cell r="C64">
            <v>1.6080000000000001</v>
          </cell>
        </row>
        <row r="65">
          <cell r="B65">
            <v>5</v>
          </cell>
          <cell r="C65">
            <v>1.601</v>
          </cell>
        </row>
        <row r="66">
          <cell r="B66">
            <v>10</v>
          </cell>
          <cell r="C66">
            <v>1.5960000000000001</v>
          </cell>
        </row>
        <row r="67">
          <cell r="B67">
            <v>11</v>
          </cell>
          <cell r="C67">
            <v>1.0049999999999999</v>
          </cell>
        </row>
        <row r="68">
          <cell r="B68">
            <v>12</v>
          </cell>
          <cell r="C68">
            <v>0.49199999999999999</v>
          </cell>
        </row>
        <row r="69">
          <cell r="B69">
            <v>13</v>
          </cell>
          <cell r="C69">
            <v>0.151</v>
          </cell>
        </row>
        <row r="70">
          <cell r="B70">
            <v>14</v>
          </cell>
          <cell r="C70">
            <v>-0.308</v>
          </cell>
          <cell r="I70">
            <v>0</v>
          </cell>
          <cell r="J70">
            <v>1.6080000000000001</v>
          </cell>
        </row>
        <row r="71">
          <cell r="B71">
            <v>15.5</v>
          </cell>
          <cell r="C71">
            <v>-0.312</v>
          </cell>
          <cell r="I71">
            <v>5</v>
          </cell>
          <cell r="J71">
            <v>1.601</v>
          </cell>
        </row>
        <row r="72">
          <cell r="B72">
            <v>17</v>
          </cell>
          <cell r="C72">
            <v>-0.31</v>
          </cell>
          <cell r="I72">
            <v>9.6999999999999993</v>
          </cell>
          <cell r="J72">
            <v>1.5960000000000001</v>
          </cell>
        </row>
        <row r="73">
          <cell r="B73">
            <v>18</v>
          </cell>
          <cell r="C73">
            <v>5.0999999999999997E-2</v>
          </cell>
          <cell r="I73">
            <v>13.593999999999999</v>
          </cell>
          <cell r="J73">
            <v>-1</v>
          </cell>
        </row>
        <row r="74">
          <cell r="B74">
            <v>19</v>
          </cell>
          <cell r="C74">
            <v>0.95899999999999996</v>
          </cell>
          <cell r="I74">
            <v>15.093999999999999</v>
          </cell>
          <cell r="J74">
            <v>-1</v>
          </cell>
        </row>
        <row r="75">
          <cell r="B75">
            <v>20</v>
          </cell>
          <cell r="C75">
            <v>1.6559999999999999</v>
          </cell>
          <cell r="I75">
            <v>16.594000000000001</v>
          </cell>
          <cell r="J75">
            <v>-1</v>
          </cell>
        </row>
        <row r="76">
          <cell r="B76">
            <v>21</v>
          </cell>
          <cell r="C76">
            <v>2.7189999999999999</v>
          </cell>
          <cell r="I76">
            <v>22.172499999999999</v>
          </cell>
          <cell r="J76">
            <v>2.7189999999999999</v>
          </cell>
        </row>
        <row r="77">
          <cell r="B77">
            <v>25</v>
          </cell>
          <cell r="C77">
            <v>2.7069999999999999</v>
          </cell>
          <cell r="I77">
            <v>25</v>
          </cell>
          <cell r="J77">
            <v>2.7069999999999999</v>
          </cell>
        </row>
        <row r="80">
          <cell r="B80">
            <v>0</v>
          </cell>
          <cell r="C80">
            <v>2.3370000000000002</v>
          </cell>
        </row>
        <row r="81">
          <cell r="B81">
            <v>5</v>
          </cell>
          <cell r="C81">
            <v>2.3279999999999998</v>
          </cell>
          <cell r="I81">
            <v>4</v>
          </cell>
          <cell r="J81">
            <v>2.3279999999999998</v>
          </cell>
        </row>
        <row r="82">
          <cell r="B82">
            <v>6</v>
          </cell>
          <cell r="C82">
            <v>1.3180000000000001</v>
          </cell>
          <cell r="I82">
            <v>8.9920000000000009</v>
          </cell>
          <cell r="J82">
            <v>-1</v>
          </cell>
        </row>
        <row r="83">
          <cell r="B83">
            <v>7</v>
          </cell>
          <cell r="C83">
            <v>0.432</v>
          </cell>
          <cell r="I83">
            <v>10.492000000000001</v>
          </cell>
          <cell r="J83">
            <v>-1</v>
          </cell>
        </row>
        <row r="84">
          <cell r="B84">
            <v>8</v>
          </cell>
          <cell r="C84">
            <v>-6.4000000000000001E-2</v>
          </cell>
          <cell r="I84">
            <v>11.992000000000001</v>
          </cell>
          <cell r="J84">
            <v>-1</v>
          </cell>
        </row>
        <row r="85">
          <cell r="B85">
            <v>9</v>
          </cell>
          <cell r="C85">
            <v>-0.44700000000000001</v>
          </cell>
          <cell r="I85">
            <v>17.570500000000003</v>
          </cell>
          <cell r="J85">
            <v>2.7189999999999999</v>
          </cell>
        </row>
        <row r="86">
          <cell r="B86">
            <v>10.5</v>
          </cell>
          <cell r="C86">
            <v>-0.54800000000000004</v>
          </cell>
          <cell r="I86">
            <v>19</v>
          </cell>
          <cell r="J86">
            <v>2.6920000000000002</v>
          </cell>
        </row>
        <row r="87">
          <cell r="B87">
            <v>12</v>
          </cell>
          <cell r="C87">
            <v>-0.54200000000000004</v>
          </cell>
          <cell r="I87">
            <v>20</v>
          </cell>
          <cell r="J87">
            <v>1.532</v>
          </cell>
        </row>
        <row r="88">
          <cell r="B88">
            <v>13</v>
          </cell>
          <cell r="C88">
            <v>-0.105</v>
          </cell>
          <cell r="I88">
            <v>25</v>
          </cell>
          <cell r="J88">
            <v>1.5229999999999999</v>
          </cell>
        </row>
        <row r="89">
          <cell r="B89">
            <v>14</v>
          </cell>
          <cell r="C89">
            <v>0.374</v>
          </cell>
          <cell r="I89">
            <v>30</v>
          </cell>
          <cell r="J89">
            <v>1.518</v>
          </cell>
        </row>
        <row r="90">
          <cell r="B90">
            <v>15</v>
          </cell>
          <cell r="C90">
            <v>1.234</v>
          </cell>
        </row>
        <row r="91">
          <cell r="B91">
            <v>16</v>
          </cell>
          <cell r="C91">
            <v>2.7010000000000001</v>
          </cell>
        </row>
        <row r="92">
          <cell r="B92">
            <v>19</v>
          </cell>
          <cell r="C92">
            <v>2.6920000000000002</v>
          </cell>
        </row>
        <row r="93">
          <cell r="B93">
            <v>20</v>
          </cell>
          <cell r="C93">
            <v>1.532</v>
          </cell>
        </row>
        <row r="94">
          <cell r="B94">
            <v>25</v>
          </cell>
          <cell r="C94">
            <v>1.5229999999999999</v>
          </cell>
        </row>
        <row r="95">
          <cell r="B95">
            <v>30</v>
          </cell>
          <cell r="C95">
            <v>1.518</v>
          </cell>
        </row>
        <row r="98">
          <cell r="B98">
            <v>0</v>
          </cell>
          <cell r="C98">
            <v>1.1459999999999999</v>
          </cell>
        </row>
        <row r="99">
          <cell r="B99">
            <v>5</v>
          </cell>
          <cell r="C99">
            <v>1.1299999999999999</v>
          </cell>
        </row>
        <row r="100">
          <cell r="B100">
            <v>10</v>
          </cell>
          <cell r="C100">
            <v>1.123</v>
          </cell>
        </row>
        <row r="101">
          <cell r="B101">
            <v>11</v>
          </cell>
          <cell r="C101">
            <v>0.498</v>
          </cell>
        </row>
        <row r="102">
          <cell r="B102">
            <v>12</v>
          </cell>
          <cell r="C102">
            <v>0.16700000000000001</v>
          </cell>
          <cell r="I102">
            <v>0</v>
          </cell>
          <cell r="J102">
            <v>1.1459999999999999</v>
          </cell>
        </row>
        <row r="103">
          <cell r="B103">
            <v>14</v>
          </cell>
          <cell r="C103">
            <v>-0.125</v>
          </cell>
          <cell r="I103">
            <v>5</v>
          </cell>
          <cell r="J103">
            <v>1.1299999999999999</v>
          </cell>
        </row>
        <row r="104">
          <cell r="B104">
            <v>16</v>
          </cell>
          <cell r="C104">
            <v>-0.22600000000000001</v>
          </cell>
          <cell r="I104">
            <v>10</v>
          </cell>
          <cell r="J104">
            <v>1.123</v>
          </cell>
        </row>
        <row r="105">
          <cell r="B105">
            <v>18</v>
          </cell>
          <cell r="C105">
            <v>-0.124</v>
          </cell>
          <cell r="I105">
            <v>11</v>
          </cell>
          <cell r="J105">
            <v>0.498</v>
          </cell>
        </row>
        <row r="106">
          <cell r="B106">
            <v>20</v>
          </cell>
          <cell r="C106">
            <v>0.29899999999999999</v>
          </cell>
          <cell r="I106">
            <v>12</v>
          </cell>
          <cell r="J106">
            <v>0.16700000000000001</v>
          </cell>
        </row>
        <row r="107">
          <cell r="B107">
            <v>21</v>
          </cell>
          <cell r="C107">
            <v>1.204</v>
          </cell>
          <cell r="I107">
            <v>13.750500000000001</v>
          </cell>
          <cell r="J107">
            <v>-1</v>
          </cell>
        </row>
        <row r="108">
          <cell r="B108">
            <v>22</v>
          </cell>
          <cell r="C108">
            <v>2.61</v>
          </cell>
          <cell r="I108">
            <v>15.250500000000001</v>
          </cell>
          <cell r="J108">
            <v>-1</v>
          </cell>
        </row>
        <row r="109">
          <cell r="B109">
            <v>26</v>
          </cell>
          <cell r="C109">
            <v>2.5979999999999999</v>
          </cell>
          <cell r="I109">
            <v>16.750500000000002</v>
          </cell>
          <cell r="J109">
            <v>-1</v>
          </cell>
        </row>
        <row r="112">
          <cell r="B112">
            <v>0</v>
          </cell>
          <cell r="C112">
            <v>2.9</v>
          </cell>
        </row>
        <row r="113">
          <cell r="B113">
            <v>5</v>
          </cell>
          <cell r="C113">
            <v>2.8889999999999998</v>
          </cell>
          <cell r="I113">
            <v>5</v>
          </cell>
          <cell r="J113">
            <v>2.8889999999999998</v>
          </cell>
        </row>
        <row r="114">
          <cell r="B114">
            <v>10</v>
          </cell>
          <cell r="C114">
            <v>2.8839999999999999</v>
          </cell>
          <cell r="I114">
            <v>7.5</v>
          </cell>
          <cell r="J114">
            <v>2.8839999999999999</v>
          </cell>
        </row>
        <row r="115">
          <cell r="B115">
            <v>11</v>
          </cell>
          <cell r="C115">
            <v>1.554</v>
          </cell>
          <cell r="I115">
            <v>13.326000000000001</v>
          </cell>
          <cell r="J115">
            <v>-1</v>
          </cell>
        </row>
        <row r="116">
          <cell r="B116">
            <v>12</v>
          </cell>
          <cell r="C116">
            <v>0.75</v>
          </cell>
          <cell r="I116">
            <v>14.826000000000001</v>
          </cell>
          <cell r="J116">
            <v>-1</v>
          </cell>
        </row>
        <row r="117">
          <cell r="B117">
            <v>13</v>
          </cell>
          <cell r="C117">
            <v>0.15</v>
          </cell>
          <cell r="I117">
            <v>16.326000000000001</v>
          </cell>
          <cell r="J117">
            <v>-1</v>
          </cell>
        </row>
        <row r="118">
          <cell r="B118">
            <v>15</v>
          </cell>
          <cell r="C118">
            <v>4.9000000000000002E-2</v>
          </cell>
          <cell r="I118">
            <v>21.8535</v>
          </cell>
          <cell r="J118">
            <v>2.6850000000000001</v>
          </cell>
        </row>
        <row r="119">
          <cell r="B119">
            <v>17</v>
          </cell>
          <cell r="C119">
            <v>0.151</v>
          </cell>
          <cell r="I119">
            <v>24</v>
          </cell>
          <cell r="J119">
            <v>2.6850000000000001</v>
          </cell>
        </row>
        <row r="120">
          <cell r="B120">
            <v>18</v>
          </cell>
          <cell r="C120">
            <v>0.76700000000000002</v>
          </cell>
          <cell r="I120">
            <v>24.5</v>
          </cell>
          <cell r="J120">
            <v>2.149</v>
          </cell>
        </row>
        <row r="121">
          <cell r="B121">
            <v>19</v>
          </cell>
          <cell r="C121">
            <v>1.5580000000000001</v>
          </cell>
          <cell r="I121">
            <v>30</v>
          </cell>
          <cell r="J121">
            <v>2.1440000000000001</v>
          </cell>
        </row>
        <row r="122">
          <cell r="B122">
            <v>20</v>
          </cell>
          <cell r="C122">
            <v>2.6960000000000002</v>
          </cell>
          <cell r="I122">
            <v>35</v>
          </cell>
          <cell r="J122">
            <v>2.1259999999999999</v>
          </cell>
        </row>
        <row r="123">
          <cell r="B123">
            <v>24</v>
          </cell>
          <cell r="C123">
            <v>2.6850000000000001</v>
          </cell>
        </row>
        <row r="124">
          <cell r="B124">
            <v>24.5</v>
          </cell>
          <cell r="C124">
            <v>2.149</v>
          </cell>
        </row>
        <row r="125">
          <cell r="B125">
            <v>30</v>
          </cell>
          <cell r="C125">
            <v>2.1440000000000001</v>
          </cell>
        </row>
        <row r="126">
          <cell r="B126">
            <v>35</v>
          </cell>
          <cell r="C126">
            <v>2.1259999999999999</v>
          </cell>
        </row>
        <row r="129">
          <cell r="B129">
            <v>0</v>
          </cell>
          <cell r="C129">
            <v>2.1930000000000001</v>
          </cell>
        </row>
        <row r="130">
          <cell r="B130">
            <v>5</v>
          </cell>
          <cell r="C130">
            <v>2.1869999999999998</v>
          </cell>
        </row>
        <row r="131">
          <cell r="B131">
            <v>10</v>
          </cell>
          <cell r="C131">
            <v>2.1819999999999999</v>
          </cell>
        </row>
        <row r="132">
          <cell r="B132">
            <v>11</v>
          </cell>
          <cell r="C132">
            <v>1.0940000000000001</v>
          </cell>
        </row>
        <row r="133">
          <cell r="B133">
            <v>13</v>
          </cell>
          <cell r="C133">
            <v>0.36499999999999999</v>
          </cell>
        </row>
        <row r="134">
          <cell r="B134">
            <v>15</v>
          </cell>
          <cell r="C134">
            <v>-0.13200000000000001</v>
          </cell>
        </row>
        <row r="135">
          <cell r="B135">
            <v>16</v>
          </cell>
          <cell r="C135">
            <v>-0.23400000000000001</v>
          </cell>
          <cell r="I135">
            <v>0</v>
          </cell>
          <cell r="J135">
            <v>2.1930000000000001</v>
          </cell>
        </row>
        <row r="136">
          <cell r="B136">
            <v>17</v>
          </cell>
          <cell r="C136">
            <v>-0.13600000000000001</v>
          </cell>
          <cell r="I136">
            <v>5</v>
          </cell>
          <cell r="J136">
            <v>2.1869999999999998</v>
          </cell>
        </row>
        <row r="137">
          <cell r="B137">
            <v>19</v>
          </cell>
          <cell r="C137">
            <v>0.34699999999999998</v>
          </cell>
          <cell r="I137">
            <v>9.5</v>
          </cell>
          <cell r="J137">
            <v>2.1819999999999999</v>
          </cell>
        </row>
        <row r="138">
          <cell r="B138">
            <v>21</v>
          </cell>
          <cell r="C138">
            <v>1.1519999999999999</v>
          </cell>
          <cell r="I138">
            <v>14.273</v>
          </cell>
          <cell r="J138">
            <v>-1</v>
          </cell>
        </row>
        <row r="139">
          <cell r="B139">
            <v>22</v>
          </cell>
          <cell r="C139">
            <v>2.677</v>
          </cell>
          <cell r="I139">
            <v>15.773</v>
          </cell>
          <cell r="J139">
            <v>-1</v>
          </cell>
        </row>
        <row r="140">
          <cell r="B140">
            <v>26</v>
          </cell>
          <cell r="C140">
            <v>2.6720000000000002</v>
          </cell>
          <cell r="I140">
            <v>17.273</v>
          </cell>
          <cell r="J140">
            <v>-1</v>
          </cell>
        </row>
        <row r="141">
          <cell r="B141">
            <v>27</v>
          </cell>
          <cell r="C141">
            <v>1.1859999999999999</v>
          </cell>
          <cell r="I141">
            <v>19.972999999999999</v>
          </cell>
          <cell r="J141">
            <v>0.8</v>
          </cell>
        </row>
        <row r="142">
          <cell r="B142">
            <v>32</v>
          </cell>
          <cell r="C142">
            <v>1.1739999999999999</v>
          </cell>
          <cell r="I142">
            <v>21</v>
          </cell>
          <cell r="J142">
            <v>1.1519999999999999</v>
          </cell>
        </row>
        <row r="143">
          <cell r="B143">
            <v>37</v>
          </cell>
          <cell r="C143">
            <v>1.1639999999999999</v>
          </cell>
          <cell r="I143">
            <v>22</v>
          </cell>
          <cell r="J143">
            <v>2.677</v>
          </cell>
        </row>
        <row r="147">
          <cell r="B147">
            <v>0</v>
          </cell>
          <cell r="C147">
            <v>0.68</v>
          </cell>
        </row>
        <row r="148">
          <cell r="B148">
            <v>2</v>
          </cell>
          <cell r="C148">
            <v>1.286</v>
          </cell>
        </row>
        <row r="149">
          <cell r="B149">
            <v>3</v>
          </cell>
          <cell r="C149">
            <v>2.282</v>
          </cell>
        </row>
        <row r="150">
          <cell r="B150">
            <v>4</v>
          </cell>
          <cell r="C150">
            <v>2.2749999999999999</v>
          </cell>
        </row>
        <row r="151">
          <cell r="B151">
            <v>5</v>
          </cell>
          <cell r="C151">
            <v>1.3740000000000001</v>
          </cell>
        </row>
        <row r="152">
          <cell r="B152">
            <v>6</v>
          </cell>
          <cell r="C152">
            <v>0.88600000000000001</v>
          </cell>
        </row>
        <row r="153">
          <cell r="B153">
            <v>7</v>
          </cell>
          <cell r="C153">
            <v>0.46600000000000003</v>
          </cell>
        </row>
        <row r="154">
          <cell r="B154">
            <v>8</v>
          </cell>
          <cell r="C154">
            <v>0.189</v>
          </cell>
          <cell r="I154">
            <v>0</v>
          </cell>
          <cell r="J154">
            <v>0.68</v>
          </cell>
        </row>
        <row r="155">
          <cell r="B155">
            <v>9.5</v>
          </cell>
          <cell r="C155">
            <v>9.4E-2</v>
          </cell>
          <cell r="I155">
            <v>2</v>
          </cell>
          <cell r="J155">
            <v>1.286</v>
          </cell>
        </row>
        <row r="156">
          <cell r="B156">
            <v>11</v>
          </cell>
          <cell r="C156">
            <v>0.19500000000000001</v>
          </cell>
          <cell r="I156">
            <v>3</v>
          </cell>
          <cell r="J156">
            <v>2.282</v>
          </cell>
        </row>
        <row r="157">
          <cell r="B157">
            <v>12</v>
          </cell>
          <cell r="C157">
            <v>0.47899999999999998</v>
          </cell>
          <cell r="I157">
            <v>7.923</v>
          </cell>
          <cell r="J157">
            <v>-1</v>
          </cell>
        </row>
        <row r="158">
          <cell r="B158">
            <v>13</v>
          </cell>
          <cell r="C158">
            <v>0.83399999999999996</v>
          </cell>
          <cell r="I158">
            <v>9.423</v>
          </cell>
          <cell r="J158">
            <v>-1</v>
          </cell>
        </row>
        <row r="159">
          <cell r="B159">
            <v>14</v>
          </cell>
          <cell r="C159">
            <v>1.343</v>
          </cell>
          <cell r="I159">
            <v>10.923</v>
          </cell>
          <cell r="J159">
            <v>-1</v>
          </cell>
        </row>
        <row r="160">
          <cell r="B160">
            <v>15</v>
          </cell>
          <cell r="C160">
            <v>2.552</v>
          </cell>
          <cell r="I160">
            <v>16.251000000000001</v>
          </cell>
          <cell r="J160">
            <v>2.552</v>
          </cell>
        </row>
        <row r="161">
          <cell r="B161">
            <v>19</v>
          </cell>
          <cell r="C161">
            <v>2.5449999999999999</v>
          </cell>
          <cell r="I161">
            <v>19</v>
          </cell>
          <cell r="J161">
            <v>2.5449999999999999</v>
          </cell>
        </row>
        <row r="162">
          <cell r="B162">
            <v>20</v>
          </cell>
          <cell r="C162">
            <v>1.304</v>
          </cell>
          <cell r="I162">
            <v>20</v>
          </cell>
          <cell r="J162">
            <v>1.304</v>
          </cell>
        </row>
        <row r="163">
          <cell r="B163">
            <v>25</v>
          </cell>
          <cell r="C163">
            <v>1.286</v>
          </cell>
          <cell r="I163">
            <v>25</v>
          </cell>
          <cell r="J163">
            <v>1.286</v>
          </cell>
        </row>
        <row r="164">
          <cell r="B164">
            <v>30</v>
          </cell>
          <cell r="C164">
            <v>1.274</v>
          </cell>
          <cell r="I164">
            <v>30</v>
          </cell>
          <cell r="J164">
            <v>1.274</v>
          </cell>
        </row>
        <row r="168">
          <cell r="B168">
            <v>0</v>
          </cell>
          <cell r="C168">
            <v>1.05</v>
          </cell>
        </row>
        <row r="169">
          <cell r="B169">
            <v>5</v>
          </cell>
          <cell r="C169">
            <v>1.0449999999999999</v>
          </cell>
        </row>
        <row r="170">
          <cell r="B170">
            <v>10</v>
          </cell>
          <cell r="C170">
            <v>1.04</v>
          </cell>
        </row>
        <row r="171">
          <cell r="B171">
            <v>11</v>
          </cell>
          <cell r="C171">
            <v>0.66600000000000004</v>
          </cell>
        </row>
        <row r="172">
          <cell r="B172">
            <v>12</v>
          </cell>
          <cell r="C172">
            <v>0.48599999999999999</v>
          </cell>
        </row>
        <row r="173">
          <cell r="B173">
            <v>13</v>
          </cell>
          <cell r="C173">
            <v>0.35</v>
          </cell>
        </row>
        <row r="174">
          <cell r="B174">
            <v>14</v>
          </cell>
          <cell r="C174">
            <v>0.23499999999999999</v>
          </cell>
          <cell r="I174">
            <v>0</v>
          </cell>
          <cell r="J174">
            <v>1.05</v>
          </cell>
        </row>
        <row r="175">
          <cell r="B175">
            <v>15.5</v>
          </cell>
          <cell r="C175">
            <v>0.13500000000000001</v>
          </cell>
          <cell r="I175">
            <v>5</v>
          </cell>
          <cell r="J175">
            <v>1.0449999999999999</v>
          </cell>
        </row>
        <row r="176">
          <cell r="B176">
            <v>17</v>
          </cell>
          <cell r="C176">
            <v>0.23599999999999999</v>
          </cell>
          <cell r="I176">
            <v>10</v>
          </cell>
          <cell r="J176">
            <v>1.04</v>
          </cell>
        </row>
        <row r="177">
          <cell r="B177">
            <v>18</v>
          </cell>
          <cell r="C177">
            <v>0.57599999999999996</v>
          </cell>
          <cell r="I177">
            <v>13.06</v>
          </cell>
          <cell r="J177">
            <v>-1</v>
          </cell>
        </row>
        <row r="178">
          <cell r="B178">
            <v>19</v>
          </cell>
          <cell r="C178">
            <v>0.88600000000000001</v>
          </cell>
          <cell r="I178">
            <v>14.56</v>
          </cell>
          <cell r="J178">
            <v>-1</v>
          </cell>
        </row>
        <row r="179">
          <cell r="B179">
            <v>20</v>
          </cell>
          <cell r="C179">
            <v>1.661</v>
          </cell>
          <cell r="I179">
            <v>16.060000000000002</v>
          </cell>
          <cell r="J179">
            <v>-1</v>
          </cell>
        </row>
        <row r="180">
          <cell r="B180">
            <v>21</v>
          </cell>
          <cell r="C180">
            <v>2.7749999999999999</v>
          </cell>
          <cell r="I180">
            <v>19.060000000000002</v>
          </cell>
          <cell r="J180">
            <v>1</v>
          </cell>
        </row>
        <row r="181">
          <cell r="B181">
            <v>25</v>
          </cell>
          <cell r="C181">
            <v>2.7690000000000001</v>
          </cell>
          <cell r="I181">
            <v>20</v>
          </cell>
          <cell r="J181">
            <v>1.661</v>
          </cell>
        </row>
        <row r="182">
          <cell r="B182">
            <v>26</v>
          </cell>
          <cell r="C182">
            <v>1.361</v>
          </cell>
          <cell r="I182">
            <v>21</v>
          </cell>
          <cell r="J182">
            <v>2.7749999999999999</v>
          </cell>
        </row>
        <row r="183">
          <cell r="B183">
            <v>30</v>
          </cell>
          <cell r="C183">
            <v>1.3520000000000001</v>
          </cell>
          <cell r="I183">
            <v>25</v>
          </cell>
          <cell r="J183">
            <v>2.7690000000000001</v>
          </cell>
        </row>
        <row r="184">
          <cell r="B184">
            <v>35</v>
          </cell>
          <cell r="C184">
            <v>1.345</v>
          </cell>
          <cell r="I184">
            <v>26</v>
          </cell>
          <cell r="J184">
            <v>1.361</v>
          </cell>
        </row>
        <row r="185">
          <cell r="I185">
            <v>30</v>
          </cell>
          <cell r="J185">
            <v>1.3520000000000001</v>
          </cell>
        </row>
        <row r="186">
          <cell r="I186">
            <v>35</v>
          </cell>
          <cell r="J186">
            <v>1.345</v>
          </cell>
        </row>
        <row r="195">
          <cell r="B195">
            <v>0</v>
          </cell>
          <cell r="C195">
            <v>0.97699999999999998</v>
          </cell>
        </row>
        <row r="196">
          <cell r="B196">
            <v>5</v>
          </cell>
          <cell r="C196">
            <v>0.97</v>
          </cell>
        </row>
        <row r="197">
          <cell r="B197">
            <v>10</v>
          </cell>
          <cell r="C197">
            <v>0.95899999999999996</v>
          </cell>
        </row>
        <row r="198">
          <cell r="B198">
            <v>11</v>
          </cell>
          <cell r="C198">
            <v>0.58899999999999997</v>
          </cell>
        </row>
        <row r="199">
          <cell r="B199">
            <v>13</v>
          </cell>
          <cell r="C199">
            <v>0.38300000000000001</v>
          </cell>
        </row>
        <row r="200">
          <cell r="B200">
            <v>15</v>
          </cell>
          <cell r="C200">
            <v>0.24399999999999999</v>
          </cell>
        </row>
        <row r="201">
          <cell r="B201">
            <v>17</v>
          </cell>
          <cell r="C201">
            <v>0.14299999999999999</v>
          </cell>
          <cell r="I201">
            <v>0</v>
          </cell>
          <cell r="J201">
            <v>0.97699999999999998</v>
          </cell>
        </row>
        <row r="202">
          <cell r="B202">
            <v>19</v>
          </cell>
          <cell r="C202">
            <v>0.245</v>
          </cell>
          <cell r="I202">
            <v>5</v>
          </cell>
          <cell r="J202">
            <v>0.97</v>
          </cell>
        </row>
        <row r="203">
          <cell r="B203">
            <v>21</v>
          </cell>
          <cell r="C203">
            <v>0.67400000000000004</v>
          </cell>
          <cell r="I203">
            <v>10</v>
          </cell>
          <cell r="J203">
            <v>0.95899999999999996</v>
          </cell>
        </row>
        <row r="204">
          <cell r="B204">
            <v>23</v>
          </cell>
          <cell r="C204">
            <v>1.5820000000000001</v>
          </cell>
          <cell r="I204">
            <v>11</v>
          </cell>
          <cell r="J204">
            <v>0.58899999999999997</v>
          </cell>
        </row>
        <row r="205">
          <cell r="B205">
            <v>24</v>
          </cell>
          <cell r="C205">
            <v>2.7509999999999999</v>
          </cell>
          <cell r="I205">
            <v>13</v>
          </cell>
          <cell r="J205">
            <v>0.38300000000000001</v>
          </cell>
        </row>
        <row r="206">
          <cell r="B206">
            <v>27</v>
          </cell>
          <cell r="C206">
            <v>2.7429999999999999</v>
          </cell>
          <cell r="I206">
            <v>15.0745</v>
          </cell>
          <cell r="J206">
            <v>-1</v>
          </cell>
        </row>
        <row r="207">
          <cell r="B207">
            <v>27.5</v>
          </cell>
          <cell r="C207">
            <v>2.0859999999999999</v>
          </cell>
          <cell r="I207">
            <v>16.5745</v>
          </cell>
          <cell r="J207">
            <v>-1</v>
          </cell>
        </row>
        <row r="208">
          <cell r="B208">
            <v>34</v>
          </cell>
          <cell r="C208">
            <v>2.0739999999999998</v>
          </cell>
          <cell r="I208">
            <v>18.0745</v>
          </cell>
          <cell r="J208">
            <v>-1</v>
          </cell>
        </row>
        <row r="209">
          <cell r="B209">
            <v>40</v>
          </cell>
          <cell r="C209">
            <v>2.0659999999999998</v>
          </cell>
          <cell r="I209">
            <v>20.474499999999999</v>
          </cell>
          <cell r="J209">
            <v>0.6</v>
          </cell>
        </row>
        <row r="214">
          <cell r="B214">
            <v>0</v>
          </cell>
          <cell r="C214">
            <v>2.1680000000000001</v>
          </cell>
        </row>
        <row r="215">
          <cell r="B215">
            <v>5</v>
          </cell>
          <cell r="C215">
            <v>2.1629999999999998</v>
          </cell>
        </row>
        <row r="216">
          <cell r="B216">
            <v>10</v>
          </cell>
          <cell r="C216">
            <v>2.1549999999999998</v>
          </cell>
        </row>
        <row r="217">
          <cell r="B217">
            <v>11</v>
          </cell>
          <cell r="C217">
            <v>1.149</v>
          </cell>
        </row>
        <row r="218">
          <cell r="B218">
            <v>13</v>
          </cell>
          <cell r="C218">
            <v>0.39600000000000002</v>
          </cell>
        </row>
        <row r="219">
          <cell r="B219">
            <v>15</v>
          </cell>
          <cell r="C219">
            <v>-7.9000000000000001E-2</v>
          </cell>
        </row>
        <row r="220">
          <cell r="B220">
            <v>17</v>
          </cell>
          <cell r="C220">
            <v>-0.183</v>
          </cell>
        </row>
        <row r="221">
          <cell r="B221">
            <v>19</v>
          </cell>
          <cell r="C221">
            <v>-8.1000000000000003E-2</v>
          </cell>
          <cell r="I221">
            <v>0</v>
          </cell>
          <cell r="J221">
            <v>2.1680000000000001</v>
          </cell>
        </row>
        <row r="222">
          <cell r="B222">
            <v>21</v>
          </cell>
          <cell r="C222">
            <v>0.41799999999999998</v>
          </cell>
          <cell r="I222">
            <v>5</v>
          </cell>
          <cell r="J222">
            <v>2.1629999999999998</v>
          </cell>
        </row>
        <row r="223">
          <cell r="B223">
            <v>23</v>
          </cell>
          <cell r="C223">
            <v>1.423</v>
          </cell>
          <cell r="I223">
            <v>10</v>
          </cell>
          <cell r="J223">
            <v>2.1549999999999998</v>
          </cell>
        </row>
        <row r="224">
          <cell r="B224">
            <v>24</v>
          </cell>
          <cell r="C224">
            <v>2.8980000000000001</v>
          </cell>
          <cell r="I224">
            <v>11</v>
          </cell>
          <cell r="J224">
            <v>1.149</v>
          </cell>
        </row>
        <row r="225">
          <cell r="B225">
            <v>28</v>
          </cell>
          <cell r="C225">
            <v>2.8929999999999998</v>
          </cell>
          <cell r="I225">
            <v>13</v>
          </cell>
          <cell r="J225">
            <v>0.39600000000000002</v>
          </cell>
        </row>
        <row r="226">
          <cell r="B226">
            <v>29</v>
          </cell>
          <cell r="C226">
            <v>1.3680000000000001</v>
          </cell>
          <cell r="I226">
            <v>15.093999999999999</v>
          </cell>
          <cell r="J226">
            <v>-1</v>
          </cell>
        </row>
        <row r="227">
          <cell r="B227">
            <v>35</v>
          </cell>
          <cell r="C227">
            <v>1.363</v>
          </cell>
          <cell r="I227">
            <v>16.594000000000001</v>
          </cell>
          <cell r="J227">
            <v>-1</v>
          </cell>
        </row>
        <row r="228">
          <cell r="B228">
            <v>40</v>
          </cell>
          <cell r="C228">
            <v>1.355</v>
          </cell>
          <cell r="I228">
            <v>18.094000000000001</v>
          </cell>
          <cell r="J228">
            <v>-1</v>
          </cell>
        </row>
        <row r="233">
          <cell r="B233">
            <v>0</v>
          </cell>
          <cell r="C233">
            <v>2.512</v>
          </cell>
        </row>
        <row r="234">
          <cell r="B234">
            <v>4</v>
          </cell>
          <cell r="C234">
            <v>2.5070000000000001</v>
          </cell>
        </row>
        <row r="235">
          <cell r="B235">
            <v>5</v>
          </cell>
          <cell r="C235">
            <v>1.6479999999999999</v>
          </cell>
        </row>
        <row r="236">
          <cell r="B236">
            <v>6</v>
          </cell>
          <cell r="C236">
            <v>0.76800000000000002</v>
          </cell>
        </row>
        <row r="237">
          <cell r="B237">
            <v>7</v>
          </cell>
          <cell r="C237">
            <v>0.17899999999999999</v>
          </cell>
        </row>
        <row r="238">
          <cell r="B238">
            <v>8</v>
          </cell>
          <cell r="C238">
            <v>-0.32200000000000001</v>
          </cell>
        </row>
        <row r="239">
          <cell r="B239">
            <v>10</v>
          </cell>
          <cell r="C239">
            <v>-0.36099999999999999</v>
          </cell>
        </row>
        <row r="240">
          <cell r="B240">
            <v>12</v>
          </cell>
          <cell r="C240">
            <v>-0.318</v>
          </cell>
          <cell r="I240">
            <v>0</v>
          </cell>
          <cell r="J240">
            <v>2.512</v>
          </cell>
        </row>
        <row r="241">
          <cell r="B241">
            <v>13</v>
          </cell>
          <cell r="C241">
            <v>0.17299999999999999</v>
          </cell>
          <cell r="I241">
            <v>3.25</v>
          </cell>
          <cell r="J241">
            <v>2.5070000000000001</v>
          </cell>
        </row>
        <row r="242">
          <cell r="B242">
            <v>14</v>
          </cell>
          <cell r="C242">
            <v>0.76100000000000001</v>
          </cell>
          <cell r="I242">
            <v>8.5105000000000004</v>
          </cell>
          <cell r="J242">
            <v>-1</v>
          </cell>
        </row>
        <row r="243">
          <cell r="B243">
            <v>15</v>
          </cell>
          <cell r="C243">
            <v>1.6659999999999999</v>
          </cell>
          <cell r="I243">
            <v>10.0105</v>
          </cell>
          <cell r="J243">
            <v>-1</v>
          </cell>
        </row>
        <row r="244">
          <cell r="B244">
            <v>16</v>
          </cell>
          <cell r="C244">
            <v>2.7730000000000001</v>
          </cell>
          <cell r="I244">
            <v>11.5105</v>
          </cell>
          <cell r="J244">
            <v>-1</v>
          </cell>
        </row>
        <row r="245">
          <cell r="B245">
            <v>20</v>
          </cell>
          <cell r="C245">
            <v>2.7629999999999999</v>
          </cell>
          <cell r="I245">
            <v>17.170000000000002</v>
          </cell>
          <cell r="J245">
            <v>2.7730000000000001</v>
          </cell>
        </row>
        <row r="246">
          <cell r="B246">
            <v>25</v>
          </cell>
          <cell r="C246">
            <v>2.6480000000000001</v>
          </cell>
          <cell r="I246">
            <v>20</v>
          </cell>
          <cell r="J246">
            <v>2.7629999999999999</v>
          </cell>
        </row>
        <row r="247">
          <cell r="B247">
            <v>30</v>
          </cell>
          <cell r="C247">
            <v>2.6389999999999998</v>
          </cell>
          <cell r="I247">
            <v>25</v>
          </cell>
          <cell r="J247">
            <v>2.6480000000000001</v>
          </cell>
        </row>
        <row r="248">
          <cell r="I248">
            <v>30</v>
          </cell>
          <cell r="J248">
            <v>2.6389999999999998</v>
          </cell>
        </row>
        <row r="258">
          <cell r="B258">
            <v>0</v>
          </cell>
          <cell r="C258">
            <v>0.91900000000000004</v>
          </cell>
        </row>
        <row r="259">
          <cell r="B259">
            <v>5</v>
          </cell>
          <cell r="C259">
            <v>0.91400000000000003</v>
          </cell>
        </row>
        <row r="260">
          <cell r="B260">
            <v>10</v>
          </cell>
          <cell r="C260">
            <v>0.90800000000000003</v>
          </cell>
        </row>
        <row r="261">
          <cell r="B261">
            <v>11</v>
          </cell>
          <cell r="C261">
            <v>0.53900000000000003</v>
          </cell>
        </row>
        <row r="262">
          <cell r="B262">
            <v>12</v>
          </cell>
          <cell r="C262">
            <v>0.45800000000000002</v>
          </cell>
        </row>
        <row r="263">
          <cell r="B263">
            <v>13</v>
          </cell>
          <cell r="C263">
            <v>0.35099999999999998</v>
          </cell>
        </row>
        <row r="264">
          <cell r="B264">
            <v>15</v>
          </cell>
          <cell r="C264">
            <v>0.25</v>
          </cell>
        </row>
        <row r="265">
          <cell r="B265">
            <v>17</v>
          </cell>
          <cell r="C265">
            <v>0.35299999999999998</v>
          </cell>
          <cell r="I265">
            <v>0</v>
          </cell>
          <cell r="J265">
            <v>0.91900000000000004</v>
          </cell>
        </row>
        <row r="266">
          <cell r="B266">
            <v>18</v>
          </cell>
          <cell r="C266">
            <v>0.73799999999999999</v>
          </cell>
          <cell r="I266">
            <v>5</v>
          </cell>
          <cell r="J266">
            <v>0.91400000000000003</v>
          </cell>
        </row>
        <row r="267">
          <cell r="B267">
            <v>19</v>
          </cell>
          <cell r="C267">
            <v>1.5449999999999999</v>
          </cell>
          <cell r="I267">
            <v>9.5</v>
          </cell>
          <cell r="J267">
            <v>0.90800000000000003</v>
          </cell>
        </row>
        <row r="268">
          <cell r="B268">
            <v>20</v>
          </cell>
          <cell r="C268">
            <v>2.8159999999999998</v>
          </cell>
          <cell r="I268">
            <v>12.362</v>
          </cell>
          <cell r="J268">
            <v>-1</v>
          </cell>
        </row>
        <row r="269">
          <cell r="B269">
            <v>24</v>
          </cell>
          <cell r="C269">
            <v>2.8090000000000002</v>
          </cell>
          <cell r="I269">
            <v>13.862</v>
          </cell>
          <cell r="J269">
            <v>-1</v>
          </cell>
        </row>
        <row r="270">
          <cell r="B270">
            <v>25</v>
          </cell>
          <cell r="C270">
            <v>1.4179999999999999</v>
          </cell>
          <cell r="I270">
            <v>15.362</v>
          </cell>
          <cell r="J270">
            <v>-1</v>
          </cell>
        </row>
        <row r="271">
          <cell r="B271">
            <v>30</v>
          </cell>
          <cell r="C271">
            <v>1.3540000000000001</v>
          </cell>
          <cell r="I271">
            <v>18.362000000000002</v>
          </cell>
          <cell r="J271">
            <v>1</v>
          </cell>
        </row>
        <row r="272">
          <cell r="B272">
            <v>35</v>
          </cell>
          <cell r="C272">
            <v>1.3380000000000001</v>
          </cell>
          <cell r="I272">
            <v>19</v>
          </cell>
          <cell r="J272">
            <v>1.5449999999999999</v>
          </cell>
        </row>
        <row r="275">
          <cell r="B275">
            <v>0</v>
          </cell>
          <cell r="C275">
            <v>1.238</v>
          </cell>
        </row>
        <row r="276">
          <cell r="B276">
            <v>5</v>
          </cell>
          <cell r="C276">
            <v>1.2290000000000001</v>
          </cell>
        </row>
        <row r="277">
          <cell r="B277">
            <v>10</v>
          </cell>
          <cell r="C277">
            <v>1.224</v>
          </cell>
        </row>
        <row r="278">
          <cell r="B278">
            <v>11</v>
          </cell>
          <cell r="C278">
            <v>0.82</v>
          </cell>
        </row>
        <row r="279">
          <cell r="B279">
            <v>12</v>
          </cell>
          <cell r="C279">
            <v>0.625</v>
          </cell>
        </row>
        <row r="280">
          <cell r="B280">
            <v>13</v>
          </cell>
          <cell r="C280">
            <v>0.51500000000000001</v>
          </cell>
        </row>
        <row r="281">
          <cell r="B281">
            <v>15</v>
          </cell>
          <cell r="C281">
            <v>0.41599999999999998</v>
          </cell>
        </row>
        <row r="282">
          <cell r="B282">
            <v>17</v>
          </cell>
          <cell r="C282">
            <v>0.52</v>
          </cell>
          <cell r="I282">
            <v>0</v>
          </cell>
          <cell r="J282">
            <v>1.238</v>
          </cell>
        </row>
        <row r="283">
          <cell r="B283">
            <v>18</v>
          </cell>
          <cell r="C283">
            <v>0.83499999999999996</v>
          </cell>
          <cell r="I283">
            <v>5</v>
          </cell>
          <cell r="J283">
            <v>1.2290000000000001</v>
          </cell>
        </row>
        <row r="284">
          <cell r="B284">
            <v>19</v>
          </cell>
          <cell r="C284">
            <v>1.5429999999999999</v>
          </cell>
          <cell r="I284">
            <v>8.9</v>
          </cell>
          <cell r="J284">
            <v>1.224</v>
          </cell>
        </row>
        <row r="285">
          <cell r="B285">
            <v>20</v>
          </cell>
          <cell r="C285">
            <v>2.766</v>
          </cell>
          <cell r="I285">
            <v>12.236000000000001</v>
          </cell>
          <cell r="J285">
            <v>-1</v>
          </cell>
        </row>
        <row r="286">
          <cell r="B286">
            <v>24</v>
          </cell>
          <cell r="C286">
            <v>2.7589999999999999</v>
          </cell>
          <cell r="I286">
            <v>13.736000000000001</v>
          </cell>
          <cell r="J286">
            <v>-1</v>
          </cell>
        </row>
        <row r="287">
          <cell r="B287">
            <v>30</v>
          </cell>
          <cell r="C287">
            <v>2.4390000000000001</v>
          </cell>
          <cell r="I287">
            <v>15.236000000000001</v>
          </cell>
          <cell r="J287">
            <v>-1</v>
          </cell>
        </row>
        <row r="288">
          <cell r="B288">
            <v>35</v>
          </cell>
          <cell r="C288">
            <v>2.4260000000000002</v>
          </cell>
          <cell r="I288">
            <v>18.236000000000001</v>
          </cell>
          <cell r="J288">
            <v>1</v>
          </cell>
        </row>
        <row r="290">
          <cell r="B290">
            <v>0</v>
          </cell>
          <cell r="C290">
            <v>0.437</v>
          </cell>
        </row>
        <row r="291">
          <cell r="B291">
            <v>2</v>
          </cell>
          <cell r="C291">
            <v>1.038</v>
          </cell>
          <cell r="I291">
            <v>0</v>
          </cell>
          <cell r="J291">
            <v>0.437</v>
          </cell>
        </row>
        <row r="292">
          <cell r="B292">
            <v>3</v>
          </cell>
          <cell r="C292">
            <v>2.0979999999999999</v>
          </cell>
          <cell r="I292">
            <v>2</v>
          </cell>
          <cell r="J292">
            <v>1.038</v>
          </cell>
        </row>
        <row r="293">
          <cell r="B293">
            <v>4</v>
          </cell>
          <cell r="C293">
            <v>2.093</v>
          </cell>
          <cell r="I293">
            <v>3</v>
          </cell>
          <cell r="J293">
            <v>2.0979999999999999</v>
          </cell>
        </row>
        <row r="294">
          <cell r="B294">
            <v>5</v>
          </cell>
          <cell r="C294">
            <v>1.0880000000000001</v>
          </cell>
          <cell r="I294">
            <v>4</v>
          </cell>
          <cell r="J294">
            <v>2.093</v>
          </cell>
        </row>
        <row r="295">
          <cell r="B295">
            <v>6</v>
          </cell>
          <cell r="C295">
            <v>0.61399999999999999</v>
          </cell>
          <cell r="I295">
            <v>5</v>
          </cell>
          <cell r="J295">
            <v>1.0880000000000001</v>
          </cell>
        </row>
        <row r="296">
          <cell r="B296">
            <v>8</v>
          </cell>
          <cell r="C296">
            <v>0.218</v>
          </cell>
          <cell r="I296">
            <v>8.1319999999999997</v>
          </cell>
          <cell r="J296">
            <v>-1</v>
          </cell>
        </row>
        <row r="297">
          <cell r="B297">
            <v>10</v>
          </cell>
          <cell r="C297">
            <v>0.115</v>
          </cell>
          <cell r="I297">
            <v>9.6319999999999997</v>
          </cell>
          <cell r="J297">
            <v>-1</v>
          </cell>
        </row>
        <row r="298">
          <cell r="B298">
            <v>12</v>
          </cell>
          <cell r="C298">
            <v>0.217</v>
          </cell>
          <cell r="I298">
            <v>11.132</v>
          </cell>
          <cell r="J298">
            <v>-1</v>
          </cell>
        </row>
        <row r="299">
          <cell r="B299">
            <v>14</v>
          </cell>
          <cell r="C299">
            <v>0.63800000000000001</v>
          </cell>
          <cell r="I299">
            <v>13.382</v>
          </cell>
          <cell r="J299">
            <v>0.5</v>
          </cell>
        </row>
        <row r="300">
          <cell r="B300">
            <v>15</v>
          </cell>
          <cell r="C300">
            <v>1.5429999999999999</v>
          </cell>
          <cell r="I300">
            <v>14</v>
          </cell>
          <cell r="J300">
            <v>0.63800000000000001</v>
          </cell>
        </row>
        <row r="301">
          <cell r="B301">
            <v>16</v>
          </cell>
          <cell r="C301">
            <v>2.8780000000000001</v>
          </cell>
          <cell r="I301">
            <v>15</v>
          </cell>
          <cell r="J301">
            <v>1.5429999999999999</v>
          </cell>
        </row>
        <row r="302">
          <cell r="B302">
            <v>20</v>
          </cell>
          <cell r="C302">
            <v>2.8730000000000002</v>
          </cell>
          <cell r="I302">
            <v>16</v>
          </cell>
          <cell r="J302">
            <v>2.8780000000000001</v>
          </cell>
        </row>
        <row r="303">
          <cell r="B303">
            <v>22</v>
          </cell>
          <cell r="C303">
            <v>1.238</v>
          </cell>
          <cell r="I303">
            <v>20</v>
          </cell>
          <cell r="J303">
            <v>2.8730000000000002</v>
          </cell>
        </row>
        <row r="304">
          <cell r="B304">
            <v>27</v>
          </cell>
          <cell r="C304">
            <v>1.2330000000000001</v>
          </cell>
          <cell r="I304">
            <v>22</v>
          </cell>
          <cell r="J304">
            <v>1.238</v>
          </cell>
        </row>
        <row r="305">
          <cell r="B305">
            <v>32</v>
          </cell>
          <cell r="C305">
            <v>1.2250000000000001</v>
          </cell>
          <cell r="I305">
            <v>27</v>
          </cell>
          <cell r="J305">
            <v>1.2330000000000001</v>
          </cell>
        </row>
        <row r="307">
          <cell r="B307">
            <v>0</v>
          </cell>
          <cell r="C307">
            <v>0.96299999999999997</v>
          </cell>
        </row>
        <row r="308">
          <cell r="B308">
            <v>2</v>
          </cell>
          <cell r="C308">
            <v>1.675</v>
          </cell>
        </row>
        <row r="309">
          <cell r="B309">
            <v>3</v>
          </cell>
          <cell r="C309">
            <v>2.66</v>
          </cell>
        </row>
        <row r="310">
          <cell r="B310">
            <v>4</v>
          </cell>
          <cell r="C310">
            <v>2.649</v>
          </cell>
        </row>
        <row r="311">
          <cell r="B311">
            <v>5</v>
          </cell>
          <cell r="C311">
            <v>1.4590000000000001</v>
          </cell>
        </row>
        <row r="312">
          <cell r="B312">
            <v>6</v>
          </cell>
          <cell r="C312">
            <v>0.66800000000000004</v>
          </cell>
          <cell r="I312">
            <v>0</v>
          </cell>
          <cell r="J312">
            <v>0.96299999999999997</v>
          </cell>
        </row>
        <row r="313">
          <cell r="B313">
            <v>8</v>
          </cell>
          <cell r="C313">
            <v>0.123</v>
          </cell>
          <cell r="I313">
            <v>2</v>
          </cell>
          <cell r="J313">
            <v>1.675</v>
          </cell>
        </row>
        <row r="314">
          <cell r="B314">
            <v>10</v>
          </cell>
          <cell r="C314">
            <v>0.02</v>
          </cell>
          <cell r="I314">
            <v>3</v>
          </cell>
          <cell r="J314">
            <v>2.66</v>
          </cell>
        </row>
        <row r="315">
          <cell r="B315">
            <v>12</v>
          </cell>
          <cell r="C315">
            <v>0.122</v>
          </cell>
          <cell r="I315">
            <v>4</v>
          </cell>
          <cell r="J315">
            <v>2.649</v>
          </cell>
        </row>
        <row r="316">
          <cell r="B316">
            <v>14</v>
          </cell>
          <cell r="C316">
            <v>0.65</v>
          </cell>
          <cell r="I316">
            <v>5</v>
          </cell>
          <cell r="J316">
            <v>1.4590000000000001</v>
          </cell>
        </row>
        <row r="317">
          <cell r="B317">
            <v>15</v>
          </cell>
          <cell r="C317">
            <v>1.462</v>
          </cell>
          <cell r="I317">
            <v>6</v>
          </cell>
          <cell r="J317">
            <v>0.66800000000000004</v>
          </cell>
        </row>
        <row r="318">
          <cell r="B318">
            <v>16</v>
          </cell>
          <cell r="C318">
            <v>2.7610000000000001</v>
          </cell>
          <cell r="I318">
            <v>8.5020000000000007</v>
          </cell>
          <cell r="J318">
            <v>-1</v>
          </cell>
        </row>
        <row r="319">
          <cell r="B319">
            <v>20</v>
          </cell>
          <cell r="C319">
            <v>2.75</v>
          </cell>
          <cell r="I319">
            <v>10.002000000000001</v>
          </cell>
          <cell r="J319">
            <v>-1</v>
          </cell>
        </row>
        <row r="320">
          <cell r="B320">
            <v>25</v>
          </cell>
          <cell r="C320">
            <v>2.581</v>
          </cell>
          <cell r="I320">
            <v>11.502000000000001</v>
          </cell>
          <cell r="J320">
            <v>-1</v>
          </cell>
        </row>
        <row r="321">
          <cell r="B321">
            <v>30</v>
          </cell>
          <cell r="C321">
            <v>2.5649999999999999</v>
          </cell>
          <cell r="I321">
            <v>13.902000000000001</v>
          </cell>
          <cell r="J321">
            <v>0.6</v>
          </cell>
        </row>
        <row r="324">
          <cell r="B324">
            <v>0</v>
          </cell>
          <cell r="C324">
            <v>1.2390000000000001</v>
          </cell>
        </row>
        <row r="325">
          <cell r="B325">
            <v>5</v>
          </cell>
          <cell r="C325">
            <v>1.2330000000000001</v>
          </cell>
        </row>
        <row r="326">
          <cell r="B326">
            <v>10</v>
          </cell>
          <cell r="C326">
            <v>1.2270000000000001</v>
          </cell>
        </row>
        <row r="327">
          <cell r="B327">
            <v>11</v>
          </cell>
          <cell r="C327">
            <v>0.82199999999999995</v>
          </cell>
          <cell r="I327">
            <v>0</v>
          </cell>
          <cell r="J327">
            <v>1.2390000000000001</v>
          </cell>
        </row>
        <row r="328">
          <cell r="B328">
            <v>13</v>
          </cell>
          <cell r="C328">
            <v>0.53800000000000003</v>
          </cell>
          <cell r="I328">
            <v>5</v>
          </cell>
          <cell r="J328">
            <v>1.2330000000000001</v>
          </cell>
        </row>
        <row r="329">
          <cell r="B329">
            <v>15</v>
          </cell>
          <cell r="C329">
            <v>0.35099999999999998</v>
          </cell>
          <cell r="I329">
            <v>10</v>
          </cell>
          <cell r="J329">
            <v>1.2270000000000001</v>
          </cell>
        </row>
        <row r="330">
          <cell r="B330">
            <v>17</v>
          </cell>
          <cell r="C330">
            <v>0.249</v>
          </cell>
          <cell r="I330">
            <v>11</v>
          </cell>
          <cell r="J330">
            <v>0.82199999999999995</v>
          </cell>
        </row>
        <row r="331">
          <cell r="B331">
            <v>19</v>
          </cell>
          <cell r="C331">
            <v>0.35</v>
          </cell>
          <cell r="I331">
            <v>13</v>
          </cell>
          <cell r="J331">
            <v>0.53800000000000003</v>
          </cell>
        </row>
        <row r="332">
          <cell r="B332">
            <v>21</v>
          </cell>
          <cell r="C332">
            <v>0.77600000000000002</v>
          </cell>
          <cell r="I332">
            <v>15.307</v>
          </cell>
          <cell r="J332">
            <v>-1</v>
          </cell>
        </row>
        <row r="333">
          <cell r="B333">
            <v>23</v>
          </cell>
          <cell r="C333">
            <v>1.6080000000000001</v>
          </cell>
          <cell r="I333">
            <v>16.807000000000002</v>
          </cell>
          <cell r="J333">
            <v>-1</v>
          </cell>
        </row>
        <row r="334">
          <cell r="B334">
            <v>24</v>
          </cell>
          <cell r="C334">
            <v>2.7930000000000001</v>
          </cell>
          <cell r="I334">
            <v>18.307000000000002</v>
          </cell>
          <cell r="J334">
            <v>-1</v>
          </cell>
        </row>
        <row r="335">
          <cell r="B335">
            <v>28</v>
          </cell>
          <cell r="C335">
            <v>2.7879999999999998</v>
          </cell>
          <cell r="I335">
            <v>21.007000000000001</v>
          </cell>
          <cell r="J335">
            <v>0.8</v>
          </cell>
        </row>
        <row r="336">
          <cell r="B336">
            <v>30</v>
          </cell>
          <cell r="C336">
            <v>2.7370000000000001</v>
          </cell>
          <cell r="I336">
            <v>23</v>
          </cell>
          <cell r="J336">
            <v>1.6080000000000001</v>
          </cell>
        </row>
        <row r="337">
          <cell r="I337">
            <v>24</v>
          </cell>
          <cell r="J337">
            <v>2.7930000000000001</v>
          </cell>
        </row>
        <row r="339">
          <cell r="B339">
            <v>0</v>
          </cell>
          <cell r="C339">
            <v>1.4610000000000001</v>
          </cell>
        </row>
        <row r="340">
          <cell r="B340">
            <v>5</v>
          </cell>
          <cell r="C340">
            <v>1.4530000000000001</v>
          </cell>
        </row>
        <row r="341">
          <cell r="B341">
            <v>10</v>
          </cell>
          <cell r="C341">
            <v>1.4410000000000001</v>
          </cell>
        </row>
        <row r="342">
          <cell r="B342">
            <v>11</v>
          </cell>
          <cell r="C342">
            <v>0.96199999999999997</v>
          </cell>
        </row>
        <row r="343">
          <cell r="B343">
            <v>12</v>
          </cell>
          <cell r="C343">
            <v>0.63900000000000001</v>
          </cell>
          <cell r="I343">
            <v>0</v>
          </cell>
          <cell r="J343">
            <v>1.4610000000000001</v>
          </cell>
        </row>
        <row r="344">
          <cell r="B344">
            <v>14</v>
          </cell>
          <cell r="C344">
            <v>0.36699999999999999</v>
          </cell>
          <cell r="I344">
            <v>5</v>
          </cell>
          <cell r="J344">
            <v>1.4530000000000001</v>
          </cell>
        </row>
        <row r="345">
          <cell r="B345">
            <v>16</v>
          </cell>
          <cell r="C345">
            <v>0.26600000000000001</v>
          </cell>
          <cell r="I345">
            <v>10</v>
          </cell>
          <cell r="J345">
            <v>1.4410000000000001</v>
          </cell>
        </row>
        <row r="346">
          <cell r="B346">
            <v>18</v>
          </cell>
          <cell r="C346">
            <v>0.36899999999999999</v>
          </cell>
          <cell r="I346">
            <v>11</v>
          </cell>
          <cell r="J346">
            <v>0.96199999999999997</v>
          </cell>
        </row>
        <row r="347">
          <cell r="B347">
            <v>20</v>
          </cell>
          <cell r="C347">
            <v>0.77200000000000002</v>
          </cell>
          <cell r="I347">
            <v>13.943</v>
          </cell>
          <cell r="J347">
            <v>-1</v>
          </cell>
        </row>
        <row r="348">
          <cell r="B348">
            <v>21</v>
          </cell>
          <cell r="C348">
            <v>1.77</v>
          </cell>
          <cell r="I348">
            <v>15.443</v>
          </cell>
          <cell r="J348">
            <v>-1</v>
          </cell>
        </row>
        <row r="349">
          <cell r="B349">
            <v>22</v>
          </cell>
          <cell r="C349">
            <v>2.9889999999999999</v>
          </cell>
          <cell r="I349">
            <v>16.942999999999998</v>
          </cell>
          <cell r="J349">
            <v>-1</v>
          </cell>
        </row>
        <row r="350">
          <cell r="B350">
            <v>26</v>
          </cell>
          <cell r="C350">
            <v>2.9820000000000002</v>
          </cell>
          <cell r="I350">
            <v>19.492999999999999</v>
          </cell>
          <cell r="J350">
            <v>0.7</v>
          </cell>
        </row>
        <row r="351">
          <cell r="B351">
            <v>28</v>
          </cell>
          <cell r="C351">
            <v>1.3720000000000001</v>
          </cell>
          <cell r="I351">
            <v>20</v>
          </cell>
          <cell r="J351">
            <v>0.77200000000000002</v>
          </cell>
        </row>
        <row r="352">
          <cell r="B352">
            <v>33</v>
          </cell>
          <cell r="C352">
            <v>1.367</v>
          </cell>
          <cell r="I352">
            <v>21</v>
          </cell>
          <cell r="J352">
            <v>1.77</v>
          </cell>
        </row>
        <row r="353">
          <cell r="B353">
            <v>38</v>
          </cell>
          <cell r="C353">
            <v>1.3560000000000001</v>
          </cell>
          <cell r="I353">
            <v>22</v>
          </cell>
          <cell r="J353">
            <v>2.9889999999999999</v>
          </cell>
        </row>
        <row r="356">
          <cell r="B356">
            <v>0</v>
          </cell>
          <cell r="C356">
            <v>1.272</v>
          </cell>
        </row>
        <row r="357">
          <cell r="B357">
            <v>5</v>
          </cell>
          <cell r="C357">
            <v>1.2629999999999999</v>
          </cell>
        </row>
        <row r="358">
          <cell r="B358">
            <v>10</v>
          </cell>
          <cell r="C358">
            <v>1.258</v>
          </cell>
        </row>
        <row r="359">
          <cell r="B359">
            <v>11</v>
          </cell>
          <cell r="C359">
            <v>0.91400000000000003</v>
          </cell>
        </row>
        <row r="360">
          <cell r="B360">
            <v>12</v>
          </cell>
          <cell r="C360">
            <v>0.72199999999999998</v>
          </cell>
        </row>
        <row r="361">
          <cell r="B361">
            <v>13</v>
          </cell>
          <cell r="C361">
            <v>0.624</v>
          </cell>
          <cell r="I361">
            <v>0</v>
          </cell>
          <cell r="J361">
            <v>1.272</v>
          </cell>
        </row>
        <row r="362">
          <cell r="B362">
            <v>15</v>
          </cell>
          <cell r="C362">
            <v>0.52</v>
          </cell>
          <cell r="I362">
            <v>5</v>
          </cell>
          <cell r="J362">
            <v>1.2629999999999999</v>
          </cell>
        </row>
        <row r="363">
          <cell r="B363">
            <v>17</v>
          </cell>
          <cell r="C363">
            <v>0.622</v>
          </cell>
          <cell r="I363">
            <v>8.5</v>
          </cell>
          <cell r="J363">
            <v>1.258</v>
          </cell>
        </row>
        <row r="364">
          <cell r="B364">
            <v>18</v>
          </cell>
          <cell r="C364">
            <v>1.0029999999999999</v>
          </cell>
          <cell r="I364">
            <v>11.887</v>
          </cell>
          <cell r="J364">
            <v>-1</v>
          </cell>
        </row>
        <row r="365">
          <cell r="B365">
            <v>19</v>
          </cell>
          <cell r="C365">
            <v>1.8089999999999999</v>
          </cell>
          <cell r="I365">
            <v>13.387</v>
          </cell>
          <cell r="J365">
            <v>-1</v>
          </cell>
        </row>
        <row r="366">
          <cell r="B366">
            <v>20</v>
          </cell>
          <cell r="C366">
            <v>2.8780000000000001</v>
          </cell>
          <cell r="I366">
            <v>14.887</v>
          </cell>
          <cell r="J366">
            <v>-1</v>
          </cell>
        </row>
        <row r="367">
          <cell r="B367">
            <v>24</v>
          </cell>
          <cell r="C367">
            <v>2.8839999999999999</v>
          </cell>
          <cell r="I367">
            <v>17.737000000000002</v>
          </cell>
          <cell r="J367">
            <v>0.9</v>
          </cell>
        </row>
        <row r="368">
          <cell r="B368">
            <v>26</v>
          </cell>
          <cell r="C368">
            <v>1.589</v>
          </cell>
          <cell r="I368">
            <v>18</v>
          </cell>
          <cell r="J368">
            <v>1.0029999999999999</v>
          </cell>
        </row>
        <row r="369">
          <cell r="B369">
            <v>28</v>
          </cell>
          <cell r="C369">
            <v>0.90800000000000003</v>
          </cell>
          <cell r="I369">
            <v>19</v>
          </cell>
          <cell r="J369">
            <v>1.8089999999999999</v>
          </cell>
        </row>
        <row r="372">
          <cell r="B372">
            <v>0</v>
          </cell>
          <cell r="C372">
            <v>1.27</v>
          </cell>
        </row>
        <row r="373">
          <cell r="B373">
            <v>5</v>
          </cell>
          <cell r="C373">
            <v>1.2649999999999999</v>
          </cell>
        </row>
        <row r="374">
          <cell r="B374">
            <v>10</v>
          </cell>
          <cell r="C374">
            <v>1.256</v>
          </cell>
        </row>
        <row r="375">
          <cell r="B375">
            <v>11</v>
          </cell>
          <cell r="C375">
            <v>0.89800000000000002</v>
          </cell>
        </row>
        <row r="376">
          <cell r="B376">
            <v>12</v>
          </cell>
          <cell r="C376">
            <v>0.61199999999999999</v>
          </cell>
          <cell r="I376">
            <v>0</v>
          </cell>
          <cell r="J376">
            <v>1.27</v>
          </cell>
        </row>
        <row r="377">
          <cell r="B377">
            <v>14</v>
          </cell>
          <cell r="C377">
            <v>0.49</v>
          </cell>
          <cell r="I377">
            <v>5</v>
          </cell>
          <cell r="J377">
            <v>1.2649999999999999</v>
          </cell>
        </row>
        <row r="378">
          <cell r="B378">
            <v>16</v>
          </cell>
          <cell r="C378">
            <v>0.38700000000000001</v>
          </cell>
          <cell r="I378">
            <v>10</v>
          </cell>
          <cell r="J378">
            <v>1.256</v>
          </cell>
        </row>
        <row r="379">
          <cell r="B379">
            <v>18</v>
          </cell>
          <cell r="C379">
            <v>0.48799999999999999</v>
          </cell>
          <cell r="I379">
            <v>11</v>
          </cell>
          <cell r="J379">
            <v>0.89800000000000002</v>
          </cell>
        </row>
        <row r="380">
          <cell r="B380">
            <v>20</v>
          </cell>
          <cell r="C380">
            <v>0.90500000000000003</v>
          </cell>
          <cell r="I380">
            <v>13.847000000000001</v>
          </cell>
          <cell r="J380">
            <v>-1</v>
          </cell>
        </row>
        <row r="381">
          <cell r="B381">
            <v>21</v>
          </cell>
          <cell r="C381">
            <v>1.702</v>
          </cell>
          <cell r="I381">
            <v>15.347000000000001</v>
          </cell>
          <cell r="J381">
            <v>-1</v>
          </cell>
        </row>
        <row r="382">
          <cell r="B382">
            <v>22</v>
          </cell>
          <cell r="C382">
            <v>2.9079999999999999</v>
          </cell>
          <cell r="I382">
            <v>16.847000000000001</v>
          </cell>
          <cell r="J382">
            <v>-1</v>
          </cell>
        </row>
        <row r="383">
          <cell r="B383">
            <v>26</v>
          </cell>
          <cell r="C383">
            <v>2.8969999999999998</v>
          </cell>
          <cell r="I383">
            <v>19.547000000000001</v>
          </cell>
          <cell r="J383">
            <v>0.8</v>
          </cell>
        </row>
        <row r="384">
          <cell r="B384">
            <v>28</v>
          </cell>
          <cell r="C384">
            <v>1.5049999999999999</v>
          </cell>
          <cell r="I384">
            <v>20</v>
          </cell>
          <cell r="J384">
            <v>0.90500000000000003</v>
          </cell>
        </row>
        <row r="385">
          <cell r="B385">
            <v>33</v>
          </cell>
          <cell r="C385">
            <v>1.4990000000000001</v>
          </cell>
          <cell r="I385">
            <v>21</v>
          </cell>
          <cell r="J385">
            <v>1.702</v>
          </cell>
        </row>
        <row r="386">
          <cell r="B386">
            <v>38</v>
          </cell>
          <cell r="C386">
            <v>1.4850000000000001</v>
          </cell>
          <cell r="I386">
            <v>22</v>
          </cell>
          <cell r="J386">
            <v>2.9079999999999999</v>
          </cell>
        </row>
        <row r="387">
          <cell r="I387">
            <v>26</v>
          </cell>
          <cell r="J387">
            <v>2.8969999999999998</v>
          </cell>
        </row>
        <row r="390">
          <cell r="B390">
            <v>0</v>
          </cell>
          <cell r="C390">
            <v>1.361</v>
          </cell>
        </row>
        <row r="391">
          <cell r="B391">
            <v>5</v>
          </cell>
          <cell r="C391">
            <v>1.3560000000000001</v>
          </cell>
        </row>
        <row r="392">
          <cell r="B392">
            <v>10</v>
          </cell>
          <cell r="C392">
            <v>1.3480000000000001</v>
          </cell>
        </row>
        <row r="393">
          <cell r="B393">
            <v>11</v>
          </cell>
          <cell r="C393">
            <v>1.012</v>
          </cell>
        </row>
        <row r="394">
          <cell r="B394">
            <v>12</v>
          </cell>
          <cell r="C394">
            <v>0.78800000000000003</v>
          </cell>
        </row>
        <row r="395">
          <cell r="B395">
            <v>13</v>
          </cell>
          <cell r="C395">
            <v>0.60399999999999998</v>
          </cell>
        </row>
        <row r="396">
          <cell r="B396">
            <v>15</v>
          </cell>
          <cell r="C396">
            <v>0.501</v>
          </cell>
        </row>
        <row r="397">
          <cell r="B397">
            <v>17</v>
          </cell>
          <cell r="C397">
            <v>0.60199999999999998</v>
          </cell>
        </row>
        <row r="398">
          <cell r="B398">
            <v>18</v>
          </cell>
          <cell r="C398">
            <v>1.008</v>
          </cell>
          <cell r="I398">
            <v>0</v>
          </cell>
          <cell r="J398">
            <v>1.361</v>
          </cell>
        </row>
        <row r="399">
          <cell r="B399">
            <v>19</v>
          </cell>
          <cell r="C399">
            <v>1.9059999999999999</v>
          </cell>
          <cell r="I399">
            <v>5</v>
          </cell>
          <cell r="J399">
            <v>1.3560000000000001</v>
          </cell>
        </row>
        <row r="400">
          <cell r="B400">
            <v>20</v>
          </cell>
          <cell r="C400">
            <v>3.1779999999999999</v>
          </cell>
          <cell r="I400">
            <v>8.25</v>
          </cell>
          <cell r="J400">
            <v>1.3480000000000001</v>
          </cell>
        </row>
        <row r="401">
          <cell r="B401">
            <v>25</v>
          </cell>
          <cell r="C401">
            <v>3.1709999999999998</v>
          </cell>
          <cell r="I401">
            <v>11.772</v>
          </cell>
          <cell r="J401">
            <v>-1</v>
          </cell>
        </row>
        <row r="405">
          <cell r="B405">
            <v>0</v>
          </cell>
          <cell r="C405">
            <v>1.1910000000000001</v>
          </cell>
        </row>
        <row r="406">
          <cell r="B406">
            <v>5</v>
          </cell>
          <cell r="C406">
            <v>1.1859999999999999</v>
          </cell>
        </row>
        <row r="407">
          <cell r="B407">
            <v>10</v>
          </cell>
          <cell r="C407">
            <v>1.181</v>
          </cell>
        </row>
        <row r="408">
          <cell r="B408">
            <v>11</v>
          </cell>
          <cell r="C408">
            <v>0.68700000000000006</v>
          </cell>
        </row>
        <row r="409">
          <cell r="B409">
            <v>13</v>
          </cell>
          <cell r="C409">
            <v>0.27100000000000002</v>
          </cell>
        </row>
        <row r="410">
          <cell r="B410">
            <v>15</v>
          </cell>
          <cell r="C410">
            <v>8.4000000000000005E-2</v>
          </cell>
        </row>
        <row r="411">
          <cell r="B411">
            <v>17</v>
          </cell>
          <cell r="C411">
            <v>-2.1999999999999999E-2</v>
          </cell>
        </row>
        <row r="412">
          <cell r="B412">
            <v>19</v>
          </cell>
          <cell r="C412">
            <v>-0.124</v>
          </cell>
        </row>
        <row r="413">
          <cell r="B413">
            <v>21</v>
          </cell>
          <cell r="C413">
            <v>-2.1000000000000001E-2</v>
          </cell>
        </row>
        <row r="414">
          <cell r="B414">
            <v>23</v>
          </cell>
          <cell r="C414">
            <v>0.38200000000000001</v>
          </cell>
          <cell r="I414">
            <v>0</v>
          </cell>
          <cell r="J414">
            <v>1.1910000000000001</v>
          </cell>
        </row>
        <row r="415">
          <cell r="B415">
            <v>25</v>
          </cell>
          <cell r="C415">
            <v>0.98099999999999998</v>
          </cell>
          <cell r="I415">
            <v>5</v>
          </cell>
          <cell r="J415">
            <v>1.1859999999999999</v>
          </cell>
        </row>
        <row r="416">
          <cell r="B416">
            <v>27</v>
          </cell>
          <cell r="C416">
            <v>1.8859999999999999</v>
          </cell>
          <cell r="I416">
            <v>10</v>
          </cell>
          <cell r="J416">
            <v>1.181</v>
          </cell>
        </row>
        <row r="417">
          <cell r="B417">
            <v>28</v>
          </cell>
          <cell r="C417">
            <v>3.0710000000000002</v>
          </cell>
          <cell r="I417">
            <v>11</v>
          </cell>
          <cell r="J417">
            <v>0.68700000000000006</v>
          </cell>
        </row>
        <row r="418">
          <cell r="B418">
            <v>33</v>
          </cell>
          <cell r="C418">
            <v>3.0659999999999998</v>
          </cell>
          <cell r="I418">
            <v>13</v>
          </cell>
          <cell r="J418">
            <v>0.27100000000000002</v>
          </cell>
        </row>
        <row r="419">
          <cell r="I419">
            <v>15</v>
          </cell>
          <cell r="J419">
            <v>8.4000000000000005E-2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Doal beel khal"/>
      <sheetName val="Outfall khal"/>
      <sheetName val="Doal beel_Dola beel khal"/>
      <sheetName val="Abstract of earth"/>
      <sheetName val="Doal beel_Dola beel khal (Data)"/>
    </sheetNames>
    <sheetDataSet>
      <sheetData sheetId="0"/>
      <sheetData sheetId="1"/>
      <sheetData sheetId="2"/>
      <sheetData sheetId="3"/>
      <sheetData sheetId="4">
        <row r="5">
          <cell r="B5">
            <v>0</v>
          </cell>
          <cell r="C5">
            <v>1.3140000000000001</v>
          </cell>
        </row>
        <row r="6">
          <cell r="B6">
            <v>5</v>
          </cell>
          <cell r="C6">
            <v>1.304</v>
          </cell>
          <cell r="I6">
            <v>0</v>
          </cell>
          <cell r="J6">
            <v>1.3140000000000001</v>
          </cell>
        </row>
        <row r="7">
          <cell r="B7">
            <v>10</v>
          </cell>
          <cell r="C7">
            <v>1.2969999999999999</v>
          </cell>
          <cell r="I7">
            <v>5</v>
          </cell>
          <cell r="J7">
            <v>1.304</v>
          </cell>
        </row>
        <row r="8">
          <cell r="B8">
            <v>11</v>
          </cell>
          <cell r="C8">
            <v>0.73399999999999999</v>
          </cell>
          <cell r="I8">
            <v>10</v>
          </cell>
          <cell r="J8">
            <v>1.2969999999999999</v>
          </cell>
        </row>
        <row r="9">
          <cell r="B9">
            <v>13</v>
          </cell>
          <cell r="C9">
            <v>0.34699999999999998</v>
          </cell>
          <cell r="I9">
            <v>11</v>
          </cell>
          <cell r="J9">
            <v>0.73399999999999999</v>
          </cell>
        </row>
        <row r="10">
          <cell r="B10">
            <v>15</v>
          </cell>
          <cell r="C10">
            <v>5.1999999999999998E-2</v>
          </cell>
          <cell r="I10">
            <v>13</v>
          </cell>
          <cell r="J10">
            <v>0.34699999999999998</v>
          </cell>
        </row>
        <row r="11">
          <cell r="B11">
            <v>17</v>
          </cell>
          <cell r="C11">
            <v>-0.158</v>
          </cell>
          <cell r="I11">
            <v>15</v>
          </cell>
          <cell r="J11">
            <v>5.1999999999999998E-2</v>
          </cell>
        </row>
        <row r="12">
          <cell r="B12">
            <v>19</v>
          </cell>
          <cell r="C12">
            <v>-0.26200000000000001</v>
          </cell>
          <cell r="I12">
            <v>16.878</v>
          </cell>
          <cell r="J12">
            <v>-1.2</v>
          </cell>
        </row>
        <row r="13">
          <cell r="B13">
            <v>21</v>
          </cell>
          <cell r="C13">
            <v>-0.16700000000000001</v>
          </cell>
          <cell r="I13">
            <v>18.378</v>
          </cell>
          <cell r="J13">
            <v>-1.2</v>
          </cell>
        </row>
        <row r="14">
          <cell r="B14">
            <v>23</v>
          </cell>
          <cell r="C14">
            <v>-6.2E-2</v>
          </cell>
          <cell r="I14">
            <v>19.878</v>
          </cell>
          <cell r="J14">
            <v>-1.2</v>
          </cell>
        </row>
        <row r="15">
          <cell r="B15">
            <v>25</v>
          </cell>
          <cell r="C15">
            <v>4.9000000000000002E-2</v>
          </cell>
          <cell r="I15">
            <v>21.452999999999999</v>
          </cell>
          <cell r="J15">
            <v>-0.15</v>
          </cell>
        </row>
        <row r="16">
          <cell r="B16">
            <v>27</v>
          </cell>
          <cell r="C16">
            <v>0.50700000000000001</v>
          </cell>
          <cell r="I16">
            <v>25</v>
          </cell>
          <cell r="J16">
            <v>4.9000000000000002E-2</v>
          </cell>
        </row>
        <row r="17">
          <cell r="B17">
            <v>28</v>
          </cell>
          <cell r="C17">
            <v>0.85199999999999998</v>
          </cell>
          <cell r="I17">
            <v>27</v>
          </cell>
          <cell r="J17">
            <v>0.50700000000000001</v>
          </cell>
        </row>
        <row r="18">
          <cell r="B18">
            <v>33</v>
          </cell>
          <cell r="C18">
            <v>0.84499999999999997</v>
          </cell>
          <cell r="I18">
            <v>28</v>
          </cell>
          <cell r="J18">
            <v>0.85199999999999998</v>
          </cell>
        </row>
        <row r="19">
          <cell r="B19">
            <v>38</v>
          </cell>
          <cell r="C19">
            <v>0.83799999999999997</v>
          </cell>
          <cell r="I19">
            <v>33</v>
          </cell>
          <cell r="J19">
            <v>0.84499999999999997</v>
          </cell>
        </row>
        <row r="23">
          <cell r="B23">
            <v>0</v>
          </cell>
          <cell r="C23">
            <v>2.3210000000000002</v>
          </cell>
        </row>
        <row r="24">
          <cell r="B24">
            <v>2</v>
          </cell>
          <cell r="C24">
            <v>2.3149999999999999</v>
          </cell>
          <cell r="I24">
            <v>0</v>
          </cell>
          <cell r="J24">
            <v>2.3210000000000002</v>
          </cell>
        </row>
        <row r="25">
          <cell r="B25">
            <v>4</v>
          </cell>
          <cell r="C25">
            <v>0.82</v>
          </cell>
          <cell r="I25">
            <v>2</v>
          </cell>
          <cell r="J25">
            <v>2.3149999999999999</v>
          </cell>
        </row>
        <row r="26">
          <cell r="B26">
            <v>6</v>
          </cell>
          <cell r="C26">
            <v>-0.59499999999999997</v>
          </cell>
          <cell r="I26">
            <v>4</v>
          </cell>
          <cell r="J26">
            <v>0.82</v>
          </cell>
        </row>
        <row r="27">
          <cell r="B27">
            <v>9</v>
          </cell>
          <cell r="C27">
            <v>-1.49</v>
          </cell>
          <cell r="I27">
            <v>6</v>
          </cell>
          <cell r="J27">
            <v>-0.59499999999999997</v>
          </cell>
        </row>
        <row r="28">
          <cell r="B28">
            <v>12</v>
          </cell>
          <cell r="C28">
            <v>-2.274</v>
          </cell>
          <cell r="I28">
            <v>9</v>
          </cell>
          <cell r="J28">
            <v>-1.49</v>
          </cell>
        </row>
        <row r="29">
          <cell r="B29">
            <v>14</v>
          </cell>
          <cell r="C29">
            <v>-2.379</v>
          </cell>
          <cell r="I29">
            <v>12</v>
          </cell>
          <cell r="J29">
            <v>-2.274</v>
          </cell>
        </row>
        <row r="30">
          <cell r="B30">
            <v>16</v>
          </cell>
          <cell r="C30">
            <v>-2.2679999999999998</v>
          </cell>
          <cell r="I30">
            <v>14</v>
          </cell>
          <cell r="J30">
            <v>-2.379</v>
          </cell>
        </row>
        <row r="31">
          <cell r="B31">
            <v>19</v>
          </cell>
          <cell r="C31">
            <v>-1.5289999999999999</v>
          </cell>
          <cell r="I31">
            <v>16</v>
          </cell>
          <cell r="J31">
            <v>-2.2679999999999998</v>
          </cell>
        </row>
        <row r="32">
          <cell r="B32">
            <v>22</v>
          </cell>
          <cell r="C32">
            <v>-0.57399999999999995</v>
          </cell>
          <cell r="I32">
            <v>19</v>
          </cell>
          <cell r="J32">
            <v>-1.5289999999999999</v>
          </cell>
        </row>
        <row r="33">
          <cell r="B33">
            <v>24</v>
          </cell>
          <cell r="C33">
            <v>0.80200000000000005</v>
          </cell>
          <cell r="I33">
            <v>22</v>
          </cell>
          <cell r="J33">
            <v>-0.57399999999999995</v>
          </cell>
        </row>
        <row r="34">
          <cell r="B34">
            <v>26</v>
          </cell>
          <cell r="C34">
            <v>2.415</v>
          </cell>
          <cell r="I34">
            <v>24</v>
          </cell>
          <cell r="J34">
            <v>0.80200000000000005</v>
          </cell>
        </row>
        <row r="35">
          <cell r="B35">
            <v>28</v>
          </cell>
          <cell r="C35">
            <v>2.41</v>
          </cell>
          <cell r="I35">
            <v>26</v>
          </cell>
          <cell r="J35">
            <v>2.415</v>
          </cell>
        </row>
        <row r="36">
          <cell r="B36">
            <v>29</v>
          </cell>
          <cell r="C36">
            <v>1.5249999999999999</v>
          </cell>
          <cell r="I36">
            <v>28</v>
          </cell>
          <cell r="J36">
            <v>2.41</v>
          </cell>
        </row>
        <row r="37">
          <cell r="B37">
            <v>35</v>
          </cell>
          <cell r="C37">
            <v>1.52</v>
          </cell>
          <cell r="I37">
            <v>29</v>
          </cell>
          <cell r="J37">
            <v>1.5249999999999999</v>
          </cell>
        </row>
        <row r="38">
          <cell r="B38">
            <v>40</v>
          </cell>
          <cell r="C38">
            <v>1.5149999999999999</v>
          </cell>
          <cell r="I38">
            <v>35</v>
          </cell>
          <cell r="J38">
            <v>1.52</v>
          </cell>
        </row>
        <row r="42">
          <cell r="B42">
            <v>0</v>
          </cell>
          <cell r="C42">
            <v>-8.3000000000000004E-2</v>
          </cell>
        </row>
        <row r="43">
          <cell r="B43">
            <v>2</v>
          </cell>
          <cell r="C43">
            <v>0.501</v>
          </cell>
        </row>
        <row r="44">
          <cell r="B44">
            <v>3</v>
          </cell>
          <cell r="C44">
            <v>1.518</v>
          </cell>
        </row>
        <row r="45">
          <cell r="B45">
            <v>4</v>
          </cell>
          <cell r="C45">
            <v>1.5069999999999999</v>
          </cell>
        </row>
        <row r="46">
          <cell r="B46">
            <v>5</v>
          </cell>
          <cell r="C46">
            <v>0.52800000000000002</v>
          </cell>
        </row>
        <row r="47">
          <cell r="B47">
            <v>6</v>
          </cell>
          <cell r="C47">
            <v>1.6E-2</v>
          </cell>
        </row>
        <row r="48">
          <cell r="B48">
            <v>8</v>
          </cell>
          <cell r="C48">
            <v>-0.42399999999999999</v>
          </cell>
          <cell r="I48">
            <v>0</v>
          </cell>
          <cell r="J48">
            <v>-8.3000000000000004E-2</v>
          </cell>
        </row>
        <row r="49">
          <cell r="B49">
            <v>10</v>
          </cell>
          <cell r="C49">
            <v>-0.52800000000000002</v>
          </cell>
          <cell r="I49">
            <v>2</v>
          </cell>
          <cell r="J49">
            <v>0.501</v>
          </cell>
        </row>
        <row r="50">
          <cell r="B50">
            <v>12</v>
          </cell>
          <cell r="C50">
            <v>-0.42599999999999999</v>
          </cell>
          <cell r="I50">
            <v>3</v>
          </cell>
          <cell r="J50">
            <v>1.518</v>
          </cell>
        </row>
        <row r="51">
          <cell r="B51">
            <v>14</v>
          </cell>
          <cell r="C51">
            <v>-2.1999999999999999E-2</v>
          </cell>
          <cell r="I51">
            <v>4</v>
          </cell>
          <cell r="J51">
            <v>1.5069999999999999</v>
          </cell>
        </row>
        <row r="52">
          <cell r="B52">
            <v>15</v>
          </cell>
          <cell r="C52">
            <v>0.49399999999999999</v>
          </cell>
          <cell r="I52">
            <v>5</v>
          </cell>
          <cell r="J52">
            <v>0.52800000000000002</v>
          </cell>
        </row>
        <row r="53">
          <cell r="B53">
            <v>16</v>
          </cell>
          <cell r="C53">
            <v>1.704</v>
          </cell>
          <cell r="I53">
            <v>6</v>
          </cell>
          <cell r="J53">
            <v>1.6E-2</v>
          </cell>
        </row>
        <row r="54">
          <cell r="B54">
            <v>17</v>
          </cell>
          <cell r="C54">
            <v>1.698</v>
          </cell>
          <cell r="I54">
            <v>7</v>
          </cell>
          <cell r="J54">
            <v>-0.2</v>
          </cell>
        </row>
        <row r="55">
          <cell r="B55">
            <v>18</v>
          </cell>
          <cell r="C55">
            <v>0.91600000000000004</v>
          </cell>
          <cell r="I55">
            <v>8.5</v>
          </cell>
          <cell r="J55">
            <v>-1.2</v>
          </cell>
        </row>
        <row r="56">
          <cell r="B56">
            <v>23</v>
          </cell>
          <cell r="C56">
            <v>0.90700000000000003</v>
          </cell>
          <cell r="I56">
            <v>10</v>
          </cell>
          <cell r="J56">
            <v>-1.2</v>
          </cell>
        </row>
        <row r="57">
          <cell r="B57">
            <v>28</v>
          </cell>
          <cell r="C57">
            <v>0.90200000000000002</v>
          </cell>
          <cell r="I57">
            <v>11.5</v>
          </cell>
          <cell r="J57">
            <v>-1.2</v>
          </cell>
        </row>
        <row r="58">
          <cell r="I58">
            <v>12.925000000000001</v>
          </cell>
          <cell r="J58">
            <v>-0.25</v>
          </cell>
        </row>
        <row r="59">
          <cell r="I59">
            <v>14</v>
          </cell>
          <cell r="J59">
            <v>-2.1999999999999999E-2</v>
          </cell>
        </row>
        <row r="60">
          <cell r="I60">
            <v>15</v>
          </cell>
          <cell r="J60">
            <v>0.49399999999999999</v>
          </cell>
        </row>
        <row r="61">
          <cell r="I61">
            <v>16</v>
          </cell>
          <cell r="J61">
            <v>1.704</v>
          </cell>
        </row>
        <row r="62">
          <cell r="I62">
            <v>17</v>
          </cell>
          <cell r="J62">
            <v>1.698</v>
          </cell>
        </row>
        <row r="64">
          <cell r="B64">
            <v>0</v>
          </cell>
          <cell r="C64">
            <v>0.26700000000000002</v>
          </cell>
        </row>
        <row r="65">
          <cell r="B65">
            <v>2</v>
          </cell>
          <cell r="C65">
            <v>0.94599999999999995</v>
          </cell>
        </row>
        <row r="66">
          <cell r="B66">
            <v>3</v>
          </cell>
          <cell r="C66">
            <v>2.0699999999999998</v>
          </cell>
        </row>
        <row r="67">
          <cell r="B67">
            <v>4</v>
          </cell>
          <cell r="C67">
            <v>2.0649999999999999</v>
          </cell>
        </row>
        <row r="68">
          <cell r="B68">
            <v>5</v>
          </cell>
          <cell r="C68">
            <v>0.65600000000000003</v>
          </cell>
        </row>
        <row r="69">
          <cell r="B69">
            <v>7</v>
          </cell>
          <cell r="C69">
            <v>6.4000000000000001E-2</v>
          </cell>
        </row>
        <row r="70">
          <cell r="B70">
            <v>9</v>
          </cell>
          <cell r="C70">
            <v>-0.254</v>
          </cell>
          <cell r="I70">
            <v>0</v>
          </cell>
          <cell r="J70">
            <v>0.26700000000000002</v>
          </cell>
        </row>
        <row r="71">
          <cell r="B71">
            <v>11</v>
          </cell>
          <cell r="C71">
            <v>-0.35499999999999998</v>
          </cell>
          <cell r="I71">
            <v>2</v>
          </cell>
          <cell r="J71">
            <v>0.94599999999999995</v>
          </cell>
        </row>
        <row r="72">
          <cell r="B72">
            <v>13</v>
          </cell>
          <cell r="C72">
            <v>-0.253</v>
          </cell>
          <cell r="I72">
            <v>3</v>
          </cell>
          <cell r="J72">
            <v>2.0699999999999998</v>
          </cell>
        </row>
        <row r="73">
          <cell r="B73">
            <v>15</v>
          </cell>
          <cell r="C73">
            <v>5.0999999999999997E-2</v>
          </cell>
          <cell r="I73">
            <v>4</v>
          </cell>
          <cell r="J73">
            <v>2.0649999999999999</v>
          </cell>
        </row>
        <row r="74">
          <cell r="B74">
            <v>17</v>
          </cell>
          <cell r="C74">
            <v>0.46800000000000003</v>
          </cell>
          <cell r="I74">
            <v>5</v>
          </cell>
          <cell r="J74">
            <v>0.65600000000000003</v>
          </cell>
        </row>
        <row r="75">
          <cell r="B75">
            <v>18</v>
          </cell>
          <cell r="C75">
            <v>1.2390000000000001</v>
          </cell>
          <cell r="I75">
            <v>7</v>
          </cell>
          <cell r="J75">
            <v>6.4000000000000001E-2</v>
          </cell>
        </row>
        <row r="76">
          <cell r="B76">
            <v>20</v>
          </cell>
          <cell r="C76">
            <v>1.246</v>
          </cell>
          <cell r="I76">
            <v>8.8960000000000008</v>
          </cell>
          <cell r="J76">
            <v>-1.2</v>
          </cell>
        </row>
        <row r="77">
          <cell r="B77">
            <v>22</v>
          </cell>
          <cell r="C77">
            <v>2.6019999999999999</v>
          </cell>
          <cell r="I77">
            <v>10.396000000000001</v>
          </cell>
          <cell r="J77">
            <v>-1.2</v>
          </cell>
        </row>
        <row r="78">
          <cell r="B78">
            <v>27</v>
          </cell>
          <cell r="C78">
            <v>2.6320000000000001</v>
          </cell>
          <cell r="I78">
            <v>11.896000000000001</v>
          </cell>
          <cell r="J78">
            <v>-1.2</v>
          </cell>
        </row>
        <row r="80">
          <cell r="B80">
            <v>0</v>
          </cell>
          <cell r="C80">
            <v>1.226</v>
          </cell>
        </row>
        <row r="81">
          <cell r="B81">
            <v>2</v>
          </cell>
          <cell r="C81">
            <v>1.629</v>
          </cell>
          <cell r="I81">
            <v>2</v>
          </cell>
          <cell r="J81">
            <v>1.629</v>
          </cell>
        </row>
        <row r="82">
          <cell r="B82">
            <v>4</v>
          </cell>
          <cell r="C82">
            <v>2.621</v>
          </cell>
          <cell r="I82">
            <v>4</v>
          </cell>
          <cell r="J82">
            <v>2.621</v>
          </cell>
        </row>
        <row r="83">
          <cell r="B83">
            <v>5</v>
          </cell>
          <cell r="C83">
            <v>2.6120000000000001</v>
          </cell>
          <cell r="I83">
            <v>5</v>
          </cell>
          <cell r="J83">
            <v>2.6120000000000001</v>
          </cell>
        </row>
        <row r="84">
          <cell r="B84">
            <v>6</v>
          </cell>
          <cell r="C84">
            <v>1.4259999999999999</v>
          </cell>
          <cell r="I84">
            <v>6</v>
          </cell>
          <cell r="J84">
            <v>1.4259999999999999</v>
          </cell>
        </row>
        <row r="85">
          <cell r="B85">
            <v>8</v>
          </cell>
          <cell r="C85">
            <v>0.41899999999999998</v>
          </cell>
          <cell r="I85">
            <v>9.9390000000000001</v>
          </cell>
          <cell r="J85">
            <v>-1.2</v>
          </cell>
        </row>
        <row r="86">
          <cell r="B86">
            <v>10</v>
          </cell>
          <cell r="C86">
            <v>-0.39200000000000002</v>
          </cell>
          <cell r="I86">
            <v>11.439</v>
          </cell>
          <cell r="J86">
            <v>-1.2</v>
          </cell>
        </row>
        <row r="87">
          <cell r="B87">
            <v>11.5</v>
          </cell>
          <cell r="C87">
            <v>-0.49399999999999999</v>
          </cell>
          <cell r="I87">
            <v>12.939</v>
          </cell>
          <cell r="J87">
            <v>-1.2</v>
          </cell>
        </row>
        <row r="88">
          <cell r="B88">
            <v>13</v>
          </cell>
          <cell r="C88">
            <v>-0.39100000000000001</v>
          </cell>
          <cell r="I88">
            <v>15.789</v>
          </cell>
          <cell r="J88">
            <v>0.7</v>
          </cell>
        </row>
        <row r="89">
          <cell r="B89">
            <v>15</v>
          </cell>
          <cell r="C89">
            <v>0.377</v>
          </cell>
          <cell r="I89">
            <v>17</v>
          </cell>
          <cell r="J89">
            <v>1.42</v>
          </cell>
        </row>
        <row r="90">
          <cell r="B90">
            <v>17</v>
          </cell>
          <cell r="C90">
            <v>1.42</v>
          </cell>
          <cell r="I90">
            <v>18</v>
          </cell>
          <cell r="J90">
            <v>2.452</v>
          </cell>
        </row>
        <row r="91">
          <cell r="B91">
            <v>18</v>
          </cell>
          <cell r="C91">
            <v>2.452</v>
          </cell>
          <cell r="I91">
            <v>19</v>
          </cell>
          <cell r="J91">
            <v>2.456</v>
          </cell>
        </row>
        <row r="92">
          <cell r="B92">
            <v>19</v>
          </cell>
          <cell r="C92">
            <v>2.456</v>
          </cell>
          <cell r="I92">
            <v>20</v>
          </cell>
          <cell r="J92">
            <v>3.117</v>
          </cell>
        </row>
        <row r="93">
          <cell r="B93">
            <v>20</v>
          </cell>
          <cell r="C93">
            <v>3.117</v>
          </cell>
          <cell r="I93">
            <v>24</v>
          </cell>
          <cell r="J93">
            <v>3.1120000000000001</v>
          </cell>
        </row>
        <row r="94">
          <cell r="B94">
            <v>24</v>
          </cell>
          <cell r="C94">
            <v>3.1120000000000001</v>
          </cell>
          <cell r="I94">
            <v>27</v>
          </cell>
          <cell r="J94">
            <v>3.0259999999999998</v>
          </cell>
        </row>
        <row r="95">
          <cell r="B95">
            <v>27</v>
          </cell>
          <cell r="C95">
            <v>3.0259999999999998</v>
          </cell>
        </row>
        <row r="97">
          <cell r="B97">
            <v>0</v>
          </cell>
          <cell r="C97">
            <v>2.226</v>
          </cell>
        </row>
        <row r="98">
          <cell r="B98">
            <v>4</v>
          </cell>
          <cell r="C98">
            <v>2.2309999999999999</v>
          </cell>
        </row>
        <row r="99">
          <cell r="B99">
            <v>6</v>
          </cell>
          <cell r="C99">
            <v>3.3279999999999998</v>
          </cell>
        </row>
        <row r="100">
          <cell r="B100">
            <v>10</v>
          </cell>
          <cell r="C100">
            <v>3.3170000000000002</v>
          </cell>
        </row>
        <row r="101">
          <cell r="B101">
            <v>12</v>
          </cell>
          <cell r="C101">
            <v>2.2040000000000002</v>
          </cell>
          <cell r="I101">
            <v>0</v>
          </cell>
          <cell r="J101">
            <v>2.226</v>
          </cell>
        </row>
        <row r="102">
          <cell r="B102">
            <v>14</v>
          </cell>
          <cell r="C102">
            <v>1.3260000000000001</v>
          </cell>
          <cell r="I102">
            <v>4</v>
          </cell>
          <cell r="J102">
            <v>2.2309999999999999</v>
          </cell>
        </row>
        <row r="103">
          <cell r="B103">
            <v>16</v>
          </cell>
          <cell r="C103">
            <v>0.53100000000000003</v>
          </cell>
          <cell r="I103">
            <v>6</v>
          </cell>
          <cell r="J103">
            <v>3.3279999999999998</v>
          </cell>
        </row>
        <row r="104">
          <cell r="B104">
            <v>18</v>
          </cell>
          <cell r="C104">
            <v>2.5000000000000001E-2</v>
          </cell>
          <cell r="I104">
            <v>10</v>
          </cell>
          <cell r="J104">
            <v>3.3170000000000002</v>
          </cell>
        </row>
        <row r="105">
          <cell r="B105">
            <v>20</v>
          </cell>
          <cell r="C105">
            <v>-7.5999999999999998E-2</v>
          </cell>
          <cell r="I105">
            <v>12</v>
          </cell>
          <cell r="J105">
            <v>2.2040000000000002</v>
          </cell>
        </row>
        <row r="106">
          <cell r="B106">
            <v>22</v>
          </cell>
          <cell r="C106">
            <v>2.7E-2</v>
          </cell>
          <cell r="I106">
            <v>14</v>
          </cell>
          <cell r="J106">
            <v>1.3260000000000001</v>
          </cell>
        </row>
        <row r="107">
          <cell r="B107">
            <v>24</v>
          </cell>
          <cell r="C107">
            <v>0.20100000000000001</v>
          </cell>
          <cell r="I107">
            <v>16</v>
          </cell>
          <cell r="J107">
            <v>0.53100000000000003</v>
          </cell>
        </row>
        <row r="108">
          <cell r="B108">
            <v>26</v>
          </cell>
          <cell r="C108">
            <v>0.41299999999999998</v>
          </cell>
          <cell r="I108">
            <v>18.596499999999999</v>
          </cell>
          <cell r="J108">
            <v>-1.2</v>
          </cell>
        </row>
        <row r="109">
          <cell r="B109">
            <v>28</v>
          </cell>
          <cell r="C109">
            <v>0.73099999999999998</v>
          </cell>
          <cell r="I109">
            <v>20.096499999999999</v>
          </cell>
          <cell r="J109">
            <v>-1.2</v>
          </cell>
        </row>
        <row r="110">
          <cell r="B110">
            <v>30</v>
          </cell>
          <cell r="C110">
            <v>1.226</v>
          </cell>
          <cell r="I110">
            <v>21.596499999999999</v>
          </cell>
          <cell r="J110">
            <v>-1.2</v>
          </cell>
        </row>
        <row r="111">
          <cell r="B111">
            <v>35</v>
          </cell>
          <cell r="C111">
            <v>1.2170000000000001</v>
          </cell>
          <cell r="I111">
            <v>23.6965</v>
          </cell>
          <cell r="J111">
            <v>0.2</v>
          </cell>
        </row>
        <row r="112">
          <cell r="B112">
            <v>40</v>
          </cell>
          <cell r="C112">
            <v>1.212</v>
          </cell>
          <cell r="I112">
            <v>26</v>
          </cell>
          <cell r="J112">
            <v>0.41299999999999998</v>
          </cell>
        </row>
        <row r="114">
          <cell r="B114">
            <v>0</v>
          </cell>
          <cell r="C114">
            <v>2.5009999999999999</v>
          </cell>
        </row>
        <row r="115">
          <cell r="B115">
            <v>4</v>
          </cell>
          <cell r="C115">
            <v>2.4870000000000001</v>
          </cell>
          <cell r="I115">
            <v>4</v>
          </cell>
          <cell r="J115">
            <v>2.4870000000000001</v>
          </cell>
        </row>
        <row r="116">
          <cell r="B116">
            <v>5</v>
          </cell>
          <cell r="C116">
            <v>1.0609999999999999</v>
          </cell>
          <cell r="I116">
            <v>5</v>
          </cell>
          <cell r="J116">
            <v>1.0609999999999999</v>
          </cell>
        </row>
        <row r="117">
          <cell r="B117">
            <v>6</v>
          </cell>
          <cell r="C117">
            <v>0.108</v>
          </cell>
          <cell r="I117">
            <v>6</v>
          </cell>
          <cell r="J117">
            <v>0.108</v>
          </cell>
        </row>
        <row r="118">
          <cell r="B118">
            <v>8</v>
          </cell>
          <cell r="C118">
            <v>-0.40100000000000002</v>
          </cell>
          <cell r="I118">
            <v>7.9619999999999997</v>
          </cell>
          <cell r="J118">
            <v>-1.2</v>
          </cell>
        </row>
        <row r="119">
          <cell r="B119">
            <v>10</v>
          </cell>
          <cell r="C119">
            <v>-0.504</v>
          </cell>
          <cell r="I119">
            <v>9.4619999999999997</v>
          </cell>
          <cell r="J119">
            <v>-1.2</v>
          </cell>
        </row>
        <row r="120">
          <cell r="B120">
            <v>12</v>
          </cell>
          <cell r="C120">
            <v>-0.40300000000000002</v>
          </cell>
          <cell r="I120">
            <v>10.962</v>
          </cell>
          <cell r="J120">
            <v>-1.2</v>
          </cell>
        </row>
        <row r="121">
          <cell r="B121">
            <v>14</v>
          </cell>
          <cell r="C121">
            <v>-2.1000000000000001E-2</v>
          </cell>
          <cell r="I121">
            <v>12.311999999999999</v>
          </cell>
          <cell r="J121">
            <v>-0.3</v>
          </cell>
        </row>
        <row r="122">
          <cell r="B122">
            <v>15</v>
          </cell>
          <cell r="C122">
            <v>0.30299999999999999</v>
          </cell>
          <cell r="I122">
            <v>14</v>
          </cell>
          <cell r="J122">
            <v>-2.1000000000000001E-2</v>
          </cell>
        </row>
        <row r="123">
          <cell r="B123">
            <v>16</v>
          </cell>
          <cell r="C123">
            <v>1.0860000000000001</v>
          </cell>
          <cell r="I123">
            <v>15</v>
          </cell>
          <cell r="J123">
            <v>0.30299999999999999</v>
          </cell>
        </row>
        <row r="124">
          <cell r="B124">
            <v>20</v>
          </cell>
          <cell r="C124">
            <v>1.101</v>
          </cell>
          <cell r="I124">
            <v>16</v>
          </cell>
          <cell r="J124">
            <v>1.0860000000000001</v>
          </cell>
        </row>
        <row r="125">
          <cell r="B125">
            <v>25</v>
          </cell>
          <cell r="C125">
            <v>1.107</v>
          </cell>
          <cell r="I125">
            <v>20</v>
          </cell>
          <cell r="J125">
            <v>1.101</v>
          </cell>
        </row>
        <row r="126">
          <cell r="B126">
            <v>30</v>
          </cell>
          <cell r="C126">
            <v>1.1120000000000001</v>
          </cell>
          <cell r="I126">
            <v>25</v>
          </cell>
          <cell r="J126">
            <v>1.107</v>
          </cell>
        </row>
        <row r="127">
          <cell r="I127">
            <v>30</v>
          </cell>
          <cell r="J127">
            <v>1.1120000000000001</v>
          </cell>
        </row>
        <row r="130">
          <cell r="B130">
            <v>0</v>
          </cell>
          <cell r="C130">
            <v>1.0509999999999999</v>
          </cell>
        </row>
        <row r="131">
          <cell r="B131">
            <v>1</v>
          </cell>
          <cell r="C131">
            <v>1.956</v>
          </cell>
        </row>
        <row r="132">
          <cell r="B132">
            <v>3</v>
          </cell>
          <cell r="C132">
            <v>2.7080000000000002</v>
          </cell>
        </row>
        <row r="133">
          <cell r="B133">
            <v>4</v>
          </cell>
          <cell r="C133">
            <v>2.72</v>
          </cell>
        </row>
        <row r="134">
          <cell r="B134">
            <v>5</v>
          </cell>
          <cell r="C134">
            <v>1.4590000000000001</v>
          </cell>
        </row>
        <row r="135">
          <cell r="B135">
            <v>7</v>
          </cell>
          <cell r="C135">
            <v>0.26300000000000001</v>
          </cell>
        </row>
        <row r="136">
          <cell r="B136">
            <v>9</v>
          </cell>
          <cell r="C136">
            <v>-0.34</v>
          </cell>
          <cell r="I136">
            <v>0</v>
          </cell>
          <cell r="J136">
            <v>1.0509999999999999</v>
          </cell>
        </row>
        <row r="137">
          <cell r="B137">
            <v>10</v>
          </cell>
          <cell r="C137">
            <v>-0.442</v>
          </cell>
          <cell r="I137">
            <v>1</v>
          </cell>
          <cell r="J137">
            <v>1.956</v>
          </cell>
        </row>
        <row r="138">
          <cell r="B138">
            <v>11</v>
          </cell>
          <cell r="C138">
            <v>-0.34100000000000003</v>
          </cell>
          <cell r="I138">
            <v>2.5</v>
          </cell>
          <cell r="J138">
            <v>2.4500000000000002</v>
          </cell>
        </row>
        <row r="139">
          <cell r="B139">
            <v>13</v>
          </cell>
          <cell r="C139">
            <v>0.35199999999999998</v>
          </cell>
          <cell r="I139">
            <v>7.9750000000000005</v>
          </cell>
          <cell r="J139">
            <v>-1.2</v>
          </cell>
        </row>
        <row r="140">
          <cell r="B140">
            <v>15</v>
          </cell>
          <cell r="C140">
            <v>1.556</v>
          </cell>
          <cell r="I140">
            <v>9.4750000000000014</v>
          </cell>
          <cell r="J140">
            <v>-1.2</v>
          </cell>
        </row>
        <row r="141">
          <cell r="B141">
            <v>16</v>
          </cell>
          <cell r="C141">
            <v>3.1019999999999999</v>
          </cell>
          <cell r="I141">
            <v>10.975000000000001</v>
          </cell>
          <cell r="J141">
            <v>-1.2</v>
          </cell>
        </row>
        <row r="142">
          <cell r="B142">
            <v>22</v>
          </cell>
          <cell r="C142">
            <v>3.109</v>
          </cell>
          <cell r="I142">
            <v>17.425000000000001</v>
          </cell>
          <cell r="J142">
            <v>3.1</v>
          </cell>
        </row>
        <row r="143">
          <cell r="B143">
            <v>26</v>
          </cell>
          <cell r="C143">
            <v>2.9529999999999998</v>
          </cell>
          <cell r="I143">
            <v>22</v>
          </cell>
          <cell r="J143">
            <v>3.109</v>
          </cell>
        </row>
        <row r="144">
          <cell r="I144">
            <v>26</v>
          </cell>
          <cell r="J144">
            <v>2.9529999999999998</v>
          </cell>
        </row>
        <row r="148">
          <cell r="B148">
            <v>0</v>
          </cell>
          <cell r="C148">
            <v>0.92500000000000004</v>
          </cell>
        </row>
        <row r="149">
          <cell r="B149">
            <v>7</v>
          </cell>
          <cell r="C149">
            <v>0.93200000000000005</v>
          </cell>
        </row>
        <row r="150">
          <cell r="B150">
            <v>8</v>
          </cell>
          <cell r="C150">
            <v>2.3010000000000002</v>
          </cell>
        </row>
        <row r="151">
          <cell r="B151">
            <v>10</v>
          </cell>
          <cell r="C151">
            <v>2.2949999999999999</v>
          </cell>
        </row>
        <row r="152">
          <cell r="B152">
            <v>11</v>
          </cell>
          <cell r="C152">
            <v>1.0289999999999999</v>
          </cell>
        </row>
        <row r="153">
          <cell r="B153">
            <v>13</v>
          </cell>
          <cell r="C153">
            <v>2.4E-2</v>
          </cell>
        </row>
        <row r="154">
          <cell r="B154">
            <v>15</v>
          </cell>
          <cell r="C154">
            <v>-0.51800000000000002</v>
          </cell>
        </row>
        <row r="155">
          <cell r="B155">
            <v>16.5</v>
          </cell>
          <cell r="C155">
            <v>-0.621</v>
          </cell>
          <cell r="I155">
            <v>0</v>
          </cell>
          <cell r="J155">
            <v>0.92500000000000004</v>
          </cell>
        </row>
        <row r="156">
          <cell r="B156">
            <v>18</v>
          </cell>
          <cell r="C156">
            <v>-0.51900000000000002</v>
          </cell>
          <cell r="I156">
            <v>7</v>
          </cell>
          <cell r="J156">
            <v>0.93200000000000005</v>
          </cell>
        </row>
        <row r="157">
          <cell r="B157">
            <v>20</v>
          </cell>
          <cell r="C157">
            <v>-1E-3</v>
          </cell>
          <cell r="I157">
            <v>8</v>
          </cell>
          <cell r="J157">
            <v>2.3010000000000002</v>
          </cell>
        </row>
        <row r="158">
          <cell r="B158">
            <v>22</v>
          </cell>
          <cell r="C158">
            <v>1.274</v>
          </cell>
          <cell r="I158">
            <v>10</v>
          </cell>
          <cell r="J158">
            <v>2.2949999999999999</v>
          </cell>
        </row>
        <row r="159">
          <cell r="B159">
            <v>23</v>
          </cell>
          <cell r="C159">
            <v>2.5110000000000001</v>
          </cell>
          <cell r="I159">
            <v>11</v>
          </cell>
          <cell r="J159">
            <v>1.0289999999999999</v>
          </cell>
        </row>
        <row r="160">
          <cell r="B160">
            <v>28</v>
          </cell>
          <cell r="C160">
            <v>2.516</v>
          </cell>
          <cell r="I160">
            <v>13</v>
          </cell>
          <cell r="J160">
            <v>2.4E-2</v>
          </cell>
        </row>
        <row r="161">
          <cell r="B161">
            <v>33</v>
          </cell>
          <cell r="C161">
            <v>2.5230000000000001</v>
          </cell>
          <cell r="I161">
            <v>14.836</v>
          </cell>
          <cell r="J161">
            <v>-1.2</v>
          </cell>
        </row>
        <row r="162">
          <cell r="I162">
            <v>16.335999999999999</v>
          </cell>
          <cell r="J162">
            <v>-1.2</v>
          </cell>
        </row>
        <row r="165">
          <cell r="B165">
            <v>0</v>
          </cell>
          <cell r="C165">
            <v>1.5149999999999999</v>
          </cell>
        </row>
        <row r="166">
          <cell r="B166">
            <v>5</v>
          </cell>
          <cell r="C166">
            <v>1.5069999999999999</v>
          </cell>
        </row>
        <row r="167">
          <cell r="B167">
            <v>10</v>
          </cell>
          <cell r="C167">
            <v>1.502</v>
          </cell>
        </row>
        <row r="168">
          <cell r="B168">
            <v>11</v>
          </cell>
          <cell r="C168">
            <v>0.55400000000000005</v>
          </cell>
        </row>
        <row r="169">
          <cell r="B169">
            <v>13</v>
          </cell>
          <cell r="C169">
            <v>-0.152</v>
          </cell>
        </row>
        <row r="170">
          <cell r="B170">
            <v>15</v>
          </cell>
          <cell r="C170">
            <v>-0.57999999999999996</v>
          </cell>
        </row>
        <row r="171">
          <cell r="B171">
            <v>17</v>
          </cell>
          <cell r="C171">
            <v>-0.68300000000000005</v>
          </cell>
          <cell r="I171">
            <v>0</v>
          </cell>
          <cell r="J171">
            <v>1.5149999999999999</v>
          </cell>
        </row>
        <row r="172">
          <cell r="B172">
            <v>19</v>
          </cell>
          <cell r="C172">
            <v>-0.58199999999999996</v>
          </cell>
          <cell r="I172">
            <v>5</v>
          </cell>
          <cell r="J172">
            <v>1.5069999999999999</v>
          </cell>
        </row>
        <row r="173">
          <cell r="B173">
            <v>21</v>
          </cell>
          <cell r="C173">
            <v>-0.18099999999999999</v>
          </cell>
          <cell r="I173">
            <v>10</v>
          </cell>
          <cell r="J173">
            <v>1.502</v>
          </cell>
        </row>
        <row r="174">
          <cell r="B174">
            <v>23</v>
          </cell>
          <cell r="C174">
            <v>0.752</v>
          </cell>
          <cell r="I174">
            <v>11</v>
          </cell>
          <cell r="J174">
            <v>0.55400000000000005</v>
          </cell>
        </row>
        <row r="175">
          <cell r="B175">
            <v>24</v>
          </cell>
          <cell r="C175">
            <v>1.1870000000000001</v>
          </cell>
          <cell r="I175">
            <v>13</v>
          </cell>
          <cell r="J175">
            <v>-0.152</v>
          </cell>
        </row>
        <row r="176">
          <cell r="B176">
            <v>25</v>
          </cell>
          <cell r="C176">
            <v>1.194</v>
          </cell>
          <cell r="I176">
            <v>13.5</v>
          </cell>
          <cell r="J176">
            <v>-0.3</v>
          </cell>
        </row>
        <row r="177">
          <cell r="I177">
            <v>15.3</v>
          </cell>
          <cell r="J177">
            <v>-1.5</v>
          </cell>
        </row>
        <row r="180">
          <cell r="B180">
            <v>0</v>
          </cell>
          <cell r="C180">
            <v>0.45</v>
          </cell>
        </row>
        <row r="181">
          <cell r="B181">
            <v>2</v>
          </cell>
          <cell r="C181">
            <v>1.2989999999999999</v>
          </cell>
        </row>
        <row r="182">
          <cell r="B182">
            <v>4</v>
          </cell>
          <cell r="C182">
            <v>2.29</v>
          </cell>
        </row>
        <row r="183">
          <cell r="B183">
            <v>8</v>
          </cell>
          <cell r="C183">
            <v>2.2850000000000001</v>
          </cell>
        </row>
        <row r="184">
          <cell r="B184">
            <v>9</v>
          </cell>
          <cell r="C184">
            <v>1.0780000000000001</v>
          </cell>
        </row>
        <row r="185">
          <cell r="B185">
            <v>11</v>
          </cell>
          <cell r="C185">
            <v>0.255</v>
          </cell>
        </row>
        <row r="186">
          <cell r="B186">
            <v>13</v>
          </cell>
          <cell r="C186">
            <v>-0.312</v>
          </cell>
          <cell r="I186">
            <v>0</v>
          </cell>
          <cell r="J186">
            <v>0.45</v>
          </cell>
        </row>
        <row r="187">
          <cell r="B187">
            <v>14</v>
          </cell>
          <cell r="C187">
            <v>-0.41399999999999998</v>
          </cell>
          <cell r="I187">
            <v>2</v>
          </cell>
          <cell r="J187">
            <v>1.2989999999999999</v>
          </cell>
        </row>
        <row r="188">
          <cell r="B188">
            <v>15</v>
          </cell>
          <cell r="C188">
            <v>-0.311</v>
          </cell>
          <cell r="I188">
            <v>4</v>
          </cell>
          <cell r="J188">
            <v>2.29</v>
          </cell>
        </row>
        <row r="189">
          <cell r="B189">
            <v>17</v>
          </cell>
          <cell r="C189">
            <v>1E-3</v>
          </cell>
          <cell r="I189">
            <v>8</v>
          </cell>
          <cell r="J189">
            <v>2.2850000000000001</v>
          </cell>
        </row>
        <row r="190">
          <cell r="B190">
            <v>19</v>
          </cell>
          <cell r="C190">
            <v>0.4</v>
          </cell>
          <cell r="I190">
            <v>9</v>
          </cell>
          <cell r="J190">
            <v>1.0780000000000001</v>
          </cell>
        </row>
        <row r="191">
          <cell r="B191">
            <v>20</v>
          </cell>
          <cell r="C191">
            <v>0.88600000000000001</v>
          </cell>
          <cell r="I191">
            <v>11</v>
          </cell>
          <cell r="J191">
            <v>0.255</v>
          </cell>
        </row>
        <row r="192">
          <cell r="B192">
            <v>21</v>
          </cell>
          <cell r="C192">
            <v>0.89900000000000002</v>
          </cell>
          <cell r="I192">
            <v>13.182500000000001</v>
          </cell>
          <cell r="J192">
            <v>-1.2</v>
          </cell>
        </row>
        <row r="194">
          <cell r="B194">
            <v>0</v>
          </cell>
          <cell r="C194">
            <v>2.714</v>
          </cell>
        </row>
        <row r="195">
          <cell r="B195">
            <v>5</v>
          </cell>
          <cell r="C195">
            <v>2.7410000000000001</v>
          </cell>
        </row>
        <row r="196">
          <cell r="B196">
            <v>10</v>
          </cell>
          <cell r="C196">
            <v>2.7650000000000001</v>
          </cell>
        </row>
        <row r="197">
          <cell r="B197">
            <v>11</v>
          </cell>
          <cell r="C197">
            <v>1.5780000000000001</v>
          </cell>
        </row>
        <row r="198">
          <cell r="B198">
            <v>12</v>
          </cell>
          <cell r="C198">
            <v>0.80500000000000005</v>
          </cell>
        </row>
        <row r="199">
          <cell r="B199">
            <v>13</v>
          </cell>
          <cell r="C199">
            <v>0.30099999999999999</v>
          </cell>
        </row>
        <row r="200">
          <cell r="B200">
            <v>15</v>
          </cell>
          <cell r="C200">
            <v>0.2</v>
          </cell>
        </row>
        <row r="201">
          <cell r="B201">
            <v>17</v>
          </cell>
          <cell r="C201">
            <v>0.30199999999999999</v>
          </cell>
          <cell r="I201">
            <v>0</v>
          </cell>
          <cell r="J201">
            <v>2.714</v>
          </cell>
        </row>
        <row r="202">
          <cell r="B202">
            <v>18</v>
          </cell>
          <cell r="C202">
            <v>0.71499999999999997</v>
          </cell>
          <cell r="I202">
            <v>5</v>
          </cell>
          <cell r="J202">
            <v>2.7410000000000001</v>
          </cell>
        </row>
        <row r="203">
          <cell r="B203">
            <v>19</v>
          </cell>
          <cell r="C203">
            <v>1.405</v>
          </cell>
          <cell r="I203">
            <v>8.5</v>
          </cell>
          <cell r="J203">
            <v>2.7650000000000001</v>
          </cell>
        </row>
        <row r="204">
          <cell r="B204">
            <v>20</v>
          </cell>
          <cell r="C204">
            <v>2.3719999999999999</v>
          </cell>
          <cell r="I204">
            <v>14.4475</v>
          </cell>
          <cell r="J204">
            <v>-1.2</v>
          </cell>
        </row>
        <row r="205">
          <cell r="B205">
            <v>21</v>
          </cell>
          <cell r="C205">
            <v>2.36</v>
          </cell>
          <cell r="I205">
            <v>15.9475</v>
          </cell>
          <cell r="J205">
            <v>-1.2</v>
          </cell>
        </row>
        <row r="206">
          <cell r="B206">
            <v>22</v>
          </cell>
          <cell r="C206">
            <v>1.3140000000000001</v>
          </cell>
          <cell r="I206">
            <v>17.447499999999998</v>
          </cell>
          <cell r="J206">
            <v>-1.2</v>
          </cell>
        </row>
        <row r="207">
          <cell r="B207">
            <v>27</v>
          </cell>
          <cell r="C207">
            <v>1.3029999999999999</v>
          </cell>
          <cell r="I207">
            <v>21.722499999999997</v>
          </cell>
          <cell r="J207">
            <v>1.65</v>
          </cell>
        </row>
        <row r="208">
          <cell r="B208">
            <v>32</v>
          </cell>
          <cell r="C208">
            <v>1.292</v>
          </cell>
          <cell r="I208">
            <v>22</v>
          </cell>
          <cell r="J208">
            <v>1.3140000000000001</v>
          </cell>
        </row>
        <row r="210">
          <cell r="B210">
            <v>0</v>
          </cell>
          <cell r="C210">
            <v>1.117</v>
          </cell>
        </row>
        <row r="211">
          <cell r="B211">
            <v>7</v>
          </cell>
          <cell r="C211">
            <v>1.1279999999999999</v>
          </cell>
        </row>
        <row r="212">
          <cell r="B212">
            <v>8</v>
          </cell>
          <cell r="C212">
            <v>2.3530000000000002</v>
          </cell>
        </row>
        <row r="213">
          <cell r="B213">
            <v>10</v>
          </cell>
          <cell r="C213">
            <v>2.339</v>
          </cell>
        </row>
        <row r="214">
          <cell r="B214">
            <v>11</v>
          </cell>
          <cell r="C214">
            <v>1.3480000000000001</v>
          </cell>
        </row>
        <row r="215">
          <cell r="B215">
            <v>12</v>
          </cell>
          <cell r="C215">
            <v>0.53200000000000003</v>
          </cell>
        </row>
        <row r="216">
          <cell r="B216">
            <v>14</v>
          </cell>
          <cell r="C216">
            <v>5.1999999999999998E-2</v>
          </cell>
        </row>
        <row r="217">
          <cell r="B217">
            <v>16</v>
          </cell>
          <cell r="C217">
            <v>-4.7E-2</v>
          </cell>
          <cell r="I217">
            <v>0</v>
          </cell>
          <cell r="J217">
            <v>1.117</v>
          </cell>
        </row>
        <row r="218">
          <cell r="B218">
            <v>18</v>
          </cell>
          <cell r="C218">
            <v>5.5E-2</v>
          </cell>
          <cell r="I218">
            <v>7</v>
          </cell>
          <cell r="J218">
            <v>1.1279999999999999</v>
          </cell>
        </row>
        <row r="219">
          <cell r="B219">
            <v>20</v>
          </cell>
          <cell r="C219">
            <v>0.54600000000000004</v>
          </cell>
          <cell r="I219">
            <v>8</v>
          </cell>
          <cell r="J219">
            <v>2.3530000000000002</v>
          </cell>
        </row>
        <row r="220">
          <cell r="B220">
            <v>21</v>
          </cell>
          <cell r="C220">
            <v>1.321</v>
          </cell>
          <cell r="I220">
            <v>9</v>
          </cell>
          <cell r="J220">
            <v>2.339</v>
          </cell>
        </row>
        <row r="221">
          <cell r="B221">
            <v>22</v>
          </cell>
          <cell r="C221">
            <v>2.5409999999999999</v>
          </cell>
          <cell r="I221">
            <v>14.308499999999999</v>
          </cell>
          <cell r="J221">
            <v>-1.2</v>
          </cell>
        </row>
        <row r="222">
          <cell r="B222">
            <v>24</v>
          </cell>
          <cell r="C222">
            <v>2.5289999999999999</v>
          </cell>
          <cell r="I222">
            <v>15.808499999999999</v>
          </cell>
          <cell r="J222">
            <v>-1.2</v>
          </cell>
        </row>
        <row r="223">
          <cell r="B223">
            <v>25</v>
          </cell>
          <cell r="C223">
            <v>1.016</v>
          </cell>
          <cell r="I223">
            <v>17.308499999999999</v>
          </cell>
          <cell r="J223">
            <v>-1.2</v>
          </cell>
        </row>
        <row r="224">
          <cell r="B224">
            <v>30</v>
          </cell>
          <cell r="C224">
            <v>1.0109999999999999</v>
          </cell>
          <cell r="I224">
            <v>22.902000000000001</v>
          </cell>
          <cell r="J224">
            <v>2.5289999999999999</v>
          </cell>
        </row>
        <row r="225">
          <cell r="B225">
            <v>35</v>
          </cell>
          <cell r="C225">
            <v>1.002</v>
          </cell>
          <cell r="I225">
            <v>24</v>
          </cell>
          <cell r="J225">
            <v>2.5289999999999999</v>
          </cell>
        </row>
        <row r="227">
          <cell r="B227">
            <v>0</v>
          </cell>
          <cell r="C227">
            <v>2.2040000000000002</v>
          </cell>
        </row>
        <row r="228">
          <cell r="B228">
            <v>2</v>
          </cell>
          <cell r="C228">
            <v>2.1970000000000001</v>
          </cell>
        </row>
        <row r="229">
          <cell r="B229">
            <v>3</v>
          </cell>
          <cell r="C229">
            <v>1.2529999999999999</v>
          </cell>
        </row>
        <row r="230">
          <cell r="B230">
            <v>5</v>
          </cell>
          <cell r="C230">
            <v>0.64900000000000002</v>
          </cell>
        </row>
        <row r="231">
          <cell r="B231">
            <v>7</v>
          </cell>
          <cell r="C231">
            <v>0.221</v>
          </cell>
        </row>
        <row r="232">
          <cell r="B232">
            <v>8</v>
          </cell>
          <cell r="C232">
            <v>0.12</v>
          </cell>
        </row>
        <row r="233">
          <cell r="B233">
            <v>9</v>
          </cell>
          <cell r="C233">
            <v>0.222</v>
          </cell>
        </row>
        <row r="234">
          <cell r="B234">
            <v>11</v>
          </cell>
          <cell r="C234">
            <v>0.629</v>
          </cell>
          <cell r="I234">
            <v>0</v>
          </cell>
          <cell r="J234">
            <v>2.2040000000000002</v>
          </cell>
        </row>
        <row r="235">
          <cell r="B235">
            <v>13</v>
          </cell>
          <cell r="C235">
            <v>1.248</v>
          </cell>
          <cell r="I235">
            <v>1.5</v>
          </cell>
          <cell r="J235">
            <v>2.1970000000000001</v>
          </cell>
        </row>
        <row r="236">
          <cell r="B236">
            <v>14</v>
          </cell>
          <cell r="C236">
            <v>2.1539999999999999</v>
          </cell>
          <cell r="I236">
            <v>6.5955000000000004</v>
          </cell>
          <cell r="J236">
            <v>-1.2</v>
          </cell>
        </row>
        <row r="237">
          <cell r="B237">
            <v>16</v>
          </cell>
          <cell r="C237">
            <v>2.1419999999999999</v>
          </cell>
          <cell r="I237">
            <v>8.0955000000000013</v>
          </cell>
          <cell r="J237">
            <v>-1.2</v>
          </cell>
        </row>
        <row r="238">
          <cell r="B238">
            <v>17</v>
          </cell>
          <cell r="C238">
            <v>0.93400000000000005</v>
          </cell>
          <cell r="I238">
            <v>9.5955000000000013</v>
          </cell>
          <cell r="J238">
            <v>-1.2</v>
          </cell>
        </row>
        <row r="239">
          <cell r="B239">
            <v>25</v>
          </cell>
          <cell r="C239">
            <v>0.92800000000000005</v>
          </cell>
          <cell r="I239">
            <v>14.608500000000001</v>
          </cell>
          <cell r="J239">
            <v>2.1419999999999999</v>
          </cell>
        </row>
        <row r="240">
          <cell r="B240">
            <v>30</v>
          </cell>
          <cell r="C240">
            <v>0.91900000000000004</v>
          </cell>
          <cell r="I240">
            <v>16</v>
          </cell>
          <cell r="J240">
            <v>2.1419999999999999</v>
          </cell>
        </row>
        <row r="242">
          <cell r="B242">
            <v>0</v>
          </cell>
          <cell r="C242">
            <v>1.228</v>
          </cell>
        </row>
        <row r="243">
          <cell r="B243">
            <v>7</v>
          </cell>
          <cell r="C243">
            <v>1.2330000000000001</v>
          </cell>
        </row>
        <row r="244">
          <cell r="B244">
            <v>8</v>
          </cell>
          <cell r="C244">
            <v>2.149</v>
          </cell>
        </row>
        <row r="245">
          <cell r="B245">
            <v>10</v>
          </cell>
          <cell r="C245">
            <v>2.141</v>
          </cell>
        </row>
        <row r="246">
          <cell r="B246">
            <v>11</v>
          </cell>
          <cell r="C246">
            <v>1.1180000000000001</v>
          </cell>
        </row>
        <row r="247">
          <cell r="B247">
            <v>12</v>
          </cell>
          <cell r="C247">
            <v>0.45</v>
          </cell>
        </row>
        <row r="248">
          <cell r="B248">
            <v>13</v>
          </cell>
          <cell r="C248">
            <v>6.4000000000000001E-2</v>
          </cell>
        </row>
        <row r="249">
          <cell r="B249">
            <v>15</v>
          </cell>
          <cell r="C249">
            <v>-3.6999999999999998E-2</v>
          </cell>
          <cell r="I249">
            <v>0</v>
          </cell>
          <cell r="J249">
            <v>1.228</v>
          </cell>
        </row>
        <row r="250">
          <cell r="B250">
            <v>17</v>
          </cell>
          <cell r="C250">
            <v>6.2E-2</v>
          </cell>
          <cell r="I250">
            <v>7</v>
          </cell>
          <cell r="J250">
            <v>1.2330000000000001</v>
          </cell>
        </row>
        <row r="251">
          <cell r="B251">
            <v>18</v>
          </cell>
          <cell r="C251">
            <v>0.443</v>
          </cell>
          <cell r="I251">
            <v>8</v>
          </cell>
          <cell r="J251">
            <v>2.149</v>
          </cell>
        </row>
        <row r="252">
          <cell r="B252">
            <v>19</v>
          </cell>
          <cell r="C252">
            <v>1.0740000000000001</v>
          </cell>
          <cell r="I252">
            <v>13.0235</v>
          </cell>
          <cell r="J252">
            <v>-1.2</v>
          </cell>
        </row>
        <row r="253">
          <cell r="B253">
            <v>20</v>
          </cell>
          <cell r="C253">
            <v>2.2799999999999998</v>
          </cell>
          <cell r="I253">
            <v>14.5235</v>
          </cell>
          <cell r="J253">
            <v>-1.2</v>
          </cell>
        </row>
        <row r="254">
          <cell r="B254">
            <v>22</v>
          </cell>
          <cell r="C254">
            <v>2.2730000000000001</v>
          </cell>
          <cell r="I254">
            <v>16.023499999999999</v>
          </cell>
          <cell r="J254">
            <v>-1.2</v>
          </cell>
        </row>
        <row r="255">
          <cell r="B255">
            <v>23</v>
          </cell>
          <cell r="C255">
            <v>1.147</v>
          </cell>
          <cell r="I255">
            <v>21.273499999999999</v>
          </cell>
          <cell r="J255">
            <v>2.2999999999999998</v>
          </cell>
        </row>
        <row r="256">
          <cell r="B256">
            <v>28</v>
          </cell>
          <cell r="C256">
            <v>1.1419999999999999</v>
          </cell>
          <cell r="I256">
            <v>22</v>
          </cell>
          <cell r="J256">
            <v>2.2730000000000001</v>
          </cell>
        </row>
        <row r="257">
          <cell r="B257">
            <v>33</v>
          </cell>
          <cell r="C257">
            <v>1.117</v>
          </cell>
          <cell r="I257">
            <v>23</v>
          </cell>
          <cell r="J257">
            <v>1.147</v>
          </cell>
        </row>
        <row r="260">
          <cell r="B260">
            <v>0</v>
          </cell>
          <cell r="C260">
            <v>0.96399999999999997</v>
          </cell>
        </row>
        <row r="261">
          <cell r="B261">
            <v>7</v>
          </cell>
          <cell r="C261">
            <v>0.97699999999999998</v>
          </cell>
          <cell r="I261">
            <v>0</v>
          </cell>
          <cell r="J261">
            <v>0.96399999999999997</v>
          </cell>
        </row>
        <row r="262">
          <cell r="B262">
            <v>8</v>
          </cell>
          <cell r="C262">
            <v>1.714</v>
          </cell>
          <cell r="I262">
            <v>7</v>
          </cell>
          <cell r="J262">
            <v>0.97699999999999998</v>
          </cell>
        </row>
        <row r="263">
          <cell r="B263">
            <v>10</v>
          </cell>
          <cell r="C263">
            <v>1.7090000000000001</v>
          </cell>
          <cell r="I263">
            <v>8</v>
          </cell>
          <cell r="J263">
            <v>1.714</v>
          </cell>
        </row>
        <row r="264">
          <cell r="B264">
            <v>11</v>
          </cell>
          <cell r="C264">
            <v>0.877</v>
          </cell>
          <cell r="I264">
            <v>10</v>
          </cell>
          <cell r="J264">
            <v>1.7090000000000001</v>
          </cell>
        </row>
        <row r="265">
          <cell r="B265">
            <v>13</v>
          </cell>
          <cell r="C265">
            <v>0.46800000000000003</v>
          </cell>
          <cell r="I265">
            <v>11</v>
          </cell>
          <cell r="J265">
            <v>0.877</v>
          </cell>
        </row>
        <row r="266">
          <cell r="B266">
            <v>15</v>
          </cell>
          <cell r="C266">
            <v>0.157</v>
          </cell>
          <cell r="I266">
            <v>14.115500000000001</v>
          </cell>
          <cell r="J266">
            <v>-1.2</v>
          </cell>
        </row>
        <row r="267">
          <cell r="B267">
            <v>16</v>
          </cell>
          <cell r="C267">
            <v>9.7000000000000003E-2</v>
          </cell>
          <cell r="I267">
            <v>15.615500000000001</v>
          </cell>
          <cell r="J267">
            <v>-1.2</v>
          </cell>
        </row>
        <row r="268">
          <cell r="B268">
            <v>17</v>
          </cell>
          <cell r="C268">
            <v>0.155</v>
          </cell>
          <cell r="I268">
            <v>17.115500000000001</v>
          </cell>
          <cell r="J268">
            <v>-1.2</v>
          </cell>
        </row>
        <row r="269">
          <cell r="B269">
            <v>19</v>
          </cell>
          <cell r="C269">
            <v>0.46300000000000002</v>
          </cell>
          <cell r="I269">
            <v>19.965499999999999</v>
          </cell>
          <cell r="J269">
            <v>0.7</v>
          </cell>
        </row>
        <row r="270">
          <cell r="B270">
            <v>21</v>
          </cell>
          <cell r="C270">
            <v>0.85599999999999998</v>
          </cell>
          <cell r="I270">
            <v>21</v>
          </cell>
          <cell r="J270">
            <v>0.85599999999999998</v>
          </cell>
        </row>
        <row r="271">
          <cell r="B271">
            <v>22</v>
          </cell>
          <cell r="C271">
            <v>2.3279999999999998</v>
          </cell>
          <cell r="I271">
            <v>22</v>
          </cell>
          <cell r="J271">
            <v>2.3279999999999998</v>
          </cell>
        </row>
        <row r="272">
          <cell r="B272">
            <v>24</v>
          </cell>
          <cell r="C272">
            <v>2.323</v>
          </cell>
          <cell r="I272">
            <v>24</v>
          </cell>
          <cell r="J272">
            <v>2.323</v>
          </cell>
        </row>
        <row r="273">
          <cell r="B273">
            <v>25</v>
          </cell>
          <cell r="C273">
            <v>0.877</v>
          </cell>
          <cell r="I273">
            <v>25</v>
          </cell>
          <cell r="J273">
            <v>0.877</v>
          </cell>
        </row>
        <row r="274">
          <cell r="B274">
            <v>30</v>
          </cell>
          <cell r="C274">
            <v>0.86799999999999999</v>
          </cell>
          <cell r="I274">
            <v>30</v>
          </cell>
          <cell r="J274">
            <v>0.86799999999999999</v>
          </cell>
        </row>
        <row r="275">
          <cell r="B275">
            <v>35</v>
          </cell>
          <cell r="C275">
            <v>0.86299999999999999</v>
          </cell>
          <cell r="I275">
            <v>35</v>
          </cell>
          <cell r="J275">
            <v>0.86299999999999999</v>
          </cell>
        </row>
        <row r="279">
          <cell r="B279">
            <v>0</v>
          </cell>
          <cell r="C279">
            <v>0.89800000000000002</v>
          </cell>
        </row>
        <row r="280">
          <cell r="B280">
            <v>7</v>
          </cell>
          <cell r="C280">
            <v>0.88500000000000001</v>
          </cell>
        </row>
        <row r="281">
          <cell r="B281">
            <v>8</v>
          </cell>
          <cell r="C281">
            <v>1.788</v>
          </cell>
        </row>
        <row r="282">
          <cell r="B282">
            <v>10</v>
          </cell>
          <cell r="C282">
            <v>1.7829999999999999</v>
          </cell>
        </row>
        <row r="283">
          <cell r="B283">
            <v>11</v>
          </cell>
          <cell r="C283">
            <v>0.97699999999999998</v>
          </cell>
        </row>
        <row r="284">
          <cell r="B284">
            <v>13</v>
          </cell>
          <cell r="C284">
            <v>0.57899999999999996</v>
          </cell>
          <cell r="I284">
            <v>0</v>
          </cell>
          <cell r="J284">
            <v>0.89800000000000002</v>
          </cell>
        </row>
        <row r="285">
          <cell r="B285">
            <v>15</v>
          </cell>
          <cell r="C285">
            <v>0.26400000000000001</v>
          </cell>
          <cell r="I285">
            <v>7</v>
          </cell>
          <cell r="J285">
            <v>0.88500000000000001</v>
          </cell>
        </row>
        <row r="286">
          <cell r="B286">
            <v>16</v>
          </cell>
          <cell r="C286">
            <v>0.192</v>
          </cell>
          <cell r="I286">
            <v>8</v>
          </cell>
          <cell r="J286">
            <v>1.788</v>
          </cell>
        </row>
        <row r="287">
          <cell r="B287">
            <v>17</v>
          </cell>
          <cell r="C287">
            <v>0.26300000000000001</v>
          </cell>
          <cell r="I287">
            <v>10</v>
          </cell>
          <cell r="J287">
            <v>1.7829999999999999</v>
          </cell>
        </row>
        <row r="288">
          <cell r="B288">
            <v>19</v>
          </cell>
          <cell r="C288">
            <v>0.56799999999999995</v>
          </cell>
          <cell r="I288">
            <v>11</v>
          </cell>
          <cell r="J288">
            <v>0.97699999999999998</v>
          </cell>
        </row>
        <row r="289">
          <cell r="B289">
            <v>21</v>
          </cell>
          <cell r="C289">
            <v>0.94399999999999995</v>
          </cell>
          <cell r="I289">
            <v>14.265499999999999</v>
          </cell>
          <cell r="J289">
            <v>-1.2</v>
          </cell>
        </row>
        <row r="290">
          <cell r="B290">
            <v>22</v>
          </cell>
          <cell r="C290">
            <v>1.855</v>
          </cell>
          <cell r="I290">
            <v>15.765499999999999</v>
          </cell>
          <cell r="J290">
            <v>-1.2</v>
          </cell>
        </row>
        <row r="291">
          <cell r="B291">
            <v>23</v>
          </cell>
          <cell r="C291">
            <v>1.8440000000000001</v>
          </cell>
          <cell r="I291">
            <v>17.265499999999999</v>
          </cell>
          <cell r="J291">
            <v>-1.2</v>
          </cell>
        </row>
        <row r="292">
          <cell r="B292">
            <v>24</v>
          </cell>
          <cell r="C292">
            <v>0.752</v>
          </cell>
          <cell r="I292">
            <v>20.265499999999999</v>
          </cell>
          <cell r="J292">
            <v>0.8</v>
          </cell>
        </row>
        <row r="293">
          <cell r="B293">
            <v>30</v>
          </cell>
          <cell r="C293">
            <v>0.74399999999999999</v>
          </cell>
          <cell r="I293">
            <v>21</v>
          </cell>
          <cell r="J293">
            <v>0.94399999999999995</v>
          </cell>
        </row>
        <row r="294">
          <cell r="B294">
            <v>35</v>
          </cell>
          <cell r="C294">
            <v>0.73399999999999999</v>
          </cell>
          <cell r="I294">
            <v>22</v>
          </cell>
          <cell r="J294">
            <v>1.855</v>
          </cell>
        </row>
        <row r="298">
          <cell r="B298">
            <v>0</v>
          </cell>
          <cell r="C298">
            <v>0.77300000000000002</v>
          </cell>
        </row>
        <row r="299">
          <cell r="B299">
            <v>7.5</v>
          </cell>
          <cell r="C299">
            <v>0.77800000000000002</v>
          </cell>
        </row>
        <row r="300">
          <cell r="B300">
            <v>8</v>
          </cell>
          <cell r="C300">
            <v>1.367</v>
          </cell>
        </row>
        <row r="301">
          <cell r="B301">
            <v>10</v>
          </cell>
          <cell r="C301">
            <v>1.3580000000000001</v>
          </cell>
          <cell r="I301">
            <v>0</v>
          </cell>
          <cell r="J301">
            <v>0.77300000000000002</v>
          </cell>
        </row>
        <row r="302">
          <cell r="B302">
            <v>11</v>
          </cell>
          <cell r="C302">
            <v>0.753</v>
          </cell>
          <cell r="I302">
            <v>7.5</v>
          </cell>
          <cell r="J302">
            <v>0.77800000000000002</v>
          </cell>
        </row>
        <row r="303">
          <cell r="B303">
            <v>12</v>
          </cell>
          <cell r="C303">
            <v>0.38500000000000001</v>
          </cell>
          <cell r="I303">
            <v>8</v>
          </cell>
          <cell r="J303">
            <v>1.367</v>
          </cell>
        </row>
        <row r="304">
          <cell r="B304">
            <v>13</v>
          </cell>
          <cell r="C304">
            <v>0.17399999999999999</v>
          </cell>
          <cell r="I304">
            <v>10</v>
          </cell>
          <cell r="J304">
            <v>1.3580000000000001</v>
          </cell>
        </row>
        <row r="305">
          <cell r="B305">
            <v>14</v>
          </cell>
          <cell r="C305">
            <v>3.9E-2</v>
          </cell>
          <cell r="I305">
            <v>13.837</v>
          </cell>
          <cell r="J305">
            <v>-1.2</v>
          </cell>
        </row>
        <row r="306">
          <cell r="B306">
            <v>15.5</v>
          </cell>
          <cell r="C306">
            <v>-6.4000000000000001E-2</v>
          </cell>
          <cell r="I306">
            <v>15.337</v>
          </cell>
          <cell r="J306">
            <v>-1.2</v>
          </cell>
        </row>
        <row r="307">
          <cell r="B307">
            <v>17</v>
          </cell>
          <cell r="C307">
            <v>3.7999999999999999E-2</v>
          </cell>
          <cell r="I307">
            <v>16.837</v>
          </cell>
          <cell r="J307">
            <v>-1.2</v>
          </cell>
        </row>
        <row r="308">
          <cell r="B308">
            <v>18</v>
          </cell>
          <cell r="C308">
            <v>0.14599999999999999</v>
          </cell>
          <cell r="I308">
            <v>21.111999999999998</v>
          </cell>
          <cell r="J308">
            <v>1.65</v>
          </cell>
        </row>
        <row r="309">
          <cell r="B309">
            <v>19</v>
          </cell>
          <cell r="C309">
            <v>0.372</v>
          </cell>
          <cell r="I309">
            <v>22</v>
          </cell>
          <cell r="J309">
            <v>1.649</v>
          </cell>
        </row>
        <row r="310">
          <cell r="B310">
            <v>20</v>
          </cell>
          <cell r="C310">
            <v>0.76800000000000002</v>
          </cell>
          <cell r="I310">
            <v>23</v>
          </cell>
          <cell r="J310">
            <v>0.624</v>
          </cell>
        </row>
        <row r="311">
          <cell r="B311">
            <v>21</v>
          </cell>
          <cell r="C311">
            <v>1.6539999999999999</v>
          </cell>
          <cell r="I311">
            <v>28</v>
          </cell>
          <cell r="J311">
            <v>0.61799999999999999</v>
          </cell>
        </row>
        <row r="312">
          <cell r="B312">
            <v>22</v>
          </cell>
          <cell r="C312">
            <v>1.649</v>
          </cell>
          <cell r="I312">
            <v>33</v>
          </cell>
          <cell r="J312">
            <v>0.61299999999999999</v>
          </cell>
        </row>
        <row r="313">
          <cell r="B313">
            <v>23</v>
          </cell>
          <cell r="C313">
            <v>0.624</v>
          </cell>
        </row>
        <row r="314">
          <cell r="B314">
            <v>28</v>
          </cell>
          <cell r="C314">
            <v>0.61799999999999999</v>
          </cell>
        </row>
        <row r="315">
          <cell r="B315">
            <v>33</v>
          </cell>
          <cell r="C315">
            <v>0.61299999999999999</v>
          </cell>
        </row>
        <row r="324">
          <cell r="B324">
            <v>0</v>
          </cell>
          <cell r="C324">
            <v>0.69</v>
          </cell>
        </row>
        <row r="325">
          <cell r="B325">
            <v>8.5</v>
          </cell>
          <cell r="C325">
            <v>0.68200000000000005</v>
          </cell>
        </row>
        <row r="326">
          <cell r="B326">
            <v>9</v>
          </cell>
          <cell r="C326">
            <v>1.161</v>
          </cell>
        </row>
        <row r="327">
          <cell r="B327">
            <v>10</v>
          </cell>
          <cell r="C327">
            <v>1.1559999999999999</v>
          </cell>
        </row>
        <row r="328">
          <cell r="B328">
            <v>11</v>
          </cell>
          <cell r="C328">
            <v>0.61280000000000001</v>
          </cell>
          <cell r="I328">
            <v>0</v>
          </cell>
          <cell r="J328">
            <v>0.69</v>
          </cell>
        </row>
        <row r="329">
          <cell r="B329">
            <v>12</v>
          </cell>
          <cell r="C329">
            <v>0.32100000000000001</v>
          </cell>
          <cell r="I329">
            <v>8.5</v>
          </cell>
          <cell r="J329">
            <v>0.68200000000000005</v>
          </cell>
        </row>
        <row r="330">
          <cell r="B330">
            <v>13</v>
          </cell>
          <cell r="C330">
            <v>0.21299999999999999</v>
          </cell>
          <cell r="I330">
            <v>9</v>
          </cell>
          <cell r="J330">
            <v>1.161</v>
          </cell>
        </row>
        <row r="331">
          <cell r="B331">
            <v>14</v>
          </cell>
          <cell r="C331">
            <v>0.112</v>
          </cell>
          <cell r="I331">
            <v>12.541499999999999</v>
          </cell>
          <cell r="J331">
            <v>-1.2</v>
          </cell>
        </row>
        <row r="332">
          <cell r="B332">
            <v>15</v>
          </cell>
          <cell r="C332">
            <v>0.107</v>
          </cell>
          <cell r="I332">
            <v>14.041499999999999</v>
          </cell>
          <cell r="J332">
            <v>-1.2</v>
          </cell>
        </row>
        <row r="333">
          <cell r="B333">
            <v>16</v>
          </cell>
          <cell r="C333">
            <v>0.309</v>
          </cell>
          <cell r="I333">
            <v>15.541499999999999</v>
          </cell>
          <cell r="J333">
            <v>-1.2</v>
          </cell>
        </row>
        <row r="334">
          <cell r="B334">
            <v>17</v>
          </cell>
          <cell r="C334">
            <v>0.626</v>
          </cell>
          <cell r="I334">
            <v>19.141500000000001</v>
          </cell>
          <cell r="J334">
            <v>1.2</v>
          </cell>
        </row>
        <row r="335">
          <cell r="B335">
            <v>18</v>
          </cell>
          <cell r="C335">
            <v>1.333</v>
          </cell>
          <cell r="I335">
            <v>20</v>
          </cell>
          <cell r="J335">
            <v>0.621</v>
          </cell>
        </row>
        <row r="336">
          <cell r="B336">
            <v>19</v>
          </cell>
          <cell r="C336">
            <v>1.3120000000000001</v>
          </cell>
          <cell r="I336">
            <v>25</v>
          </cell>
          <cell r="J336">
            <v>0.61199999999999999</v>
          </cell>
        </row>
        <row r="337">
          <cell r="B337">
            <v>20</v>
          </cell>
          <cell r="C337">
            <v>0.621</v>
          </cell>
          <cell r="I337">
            <v>30</v>
          </cell>
          <cell r="J337">
            <v>0.6</v>
          </cell>
        </row>
        <row r="338">
          <cell r="B338">
            <v>25</v>
          </cell>
          <cell r="C338">
            <v>0.61199999999999999</v>
          </cell>
        </row>
        <row r="339">
          <cell r="B339">
            <v>30</v>
          </cell>
          <cell r="C339">
            <v>0.6</v>
          </cell>
        </row>
        <row r="342">
          <cell r="B342">
            <v>0</v>
          </cell>
          <cell r="C342">
            <v>0.59899999999999998</v>
          </cell>
        </row>
        <row r="343">
          <cell r="B343">
            <v>5</v>
          </cell>
          <cell r="C343">
            <v>0.60699999999999998</v>
          </cell>
        </row>
        <row r="344">
          <cell r="B344">
            <v>8.5</v>
          </cell>
          <cell r="C344">
            <v>0.61199999999999999</v>
          </cell>
        </row>
        <row r="345">
          <cell r="B345">
            <v>9</v>
          </cell>
          <cell r="C345">
            <v>1.329</v>
          </cell>
        </row>
        <row r="346">
          <cell r="B346">
            <v>10</v>
          </cell>
          <cell r="C346">
            <v>1.321</v>
          </cell>
        </row>
        <row r="347">
          <cell r="B347">
            <v>11</v>
          </cell>
          <cell r="C347">
            <v>0.70799999999999996</v>
          </cell>
          <cell r="I347">
            <v>0</v>
          </cell>
          <cell r="J347">
            <v>0.59899999999999998</v>
          </cell>
        </row>
        <row r="348">
          <cell r="B348">
            <v>12</v>
          </cell>
          <cell r="C348">
            <v>0.442</v>
          </cell>
          <cell r="I348">
            <v>5</v>
          </cell>
          <cell r="J348">
            <v>0.60699999999999998</v>
          </cell>
        </row>
        <row r="349">
          <cell r="B349">
            <v>13</v>
          </cell>
          <cell r="C349">
            <v>0.33500000000000002</v>
          </cell>
          <cell r="I349">
            <v>8.5</v>
          </cell>
          <cell r="J349">
            <v>0.61199999999999999</v>
          </cell>
        </row>
        <row r="350">
          <cell r="B350">
            <v>14</v>
          </cell>
          <cell r="C350">
            <v>0.23200000000000001</v>
          </cell>
          <cell r="I350">
            <v>9</v>
          </cell>
          <cell r="J350">
            <v>1.329</v>
          </cell>
        </row>
        <row r="351">
          <cell r="B351">
            <v>15</v>
          </cell>
          <cell r="C351">
            <v>0.33300000000000002</v>
          </cell>
          <cell r="I351">
            <v>9.25</v>
          </cell>
          <cell r="J351">
            <v>1.321</v>
          </cell>
        </row>
        <row r="352">
          <cell r="B352">
            <v>16</v>
          </cell>
          <cell r="C352">
            <v>0.439</v>
          </cell>
          <cell r="I352">
            <v>13.031499999999999</v>
          </cell>
          <cell r="J352">
            <v>-1.2</v>
          </cell>
        </row>
        <row r="353">
          <cell r="B353">
            <v>17</v>
          </cell>
          <cell r="C353">
            <v>0.71799999999999997</v>
          </cell>
          <cell r="I353">
            <v>14.531499999999999</v>
          </cell>
          <cell r="J353">
            <v>-1.2</v>
          </cell>
        </row>
        <row r="354">
          <cell r="B354">
            <v>18</v>
          </cell>
          <cell r="C354">
            <v>1.0760000000000001</v>
          </cell>
          <cell r="I354">
            <v>16.031500000000001</v>
          </cell>
          <cell r="J354">
            <v>-1.2</v>
          </cell>
        </row>
        <row r="355">
          <cell r="B355">
            <v>19</v>
          </cell>
          <cell r="C355">
            <v>1.0720000000000001</v>
          </cell>
          <cell r="I355">
            <v>19.256500000000003</v>
          </cell>
          <cell r="J355">
            <v>0.95</v>
          </cell>
        </row>
        <row r="356">
          <cell r="B356">
            <v>19.5</v>
          </cell>
          <cell r="C356">
            <v>0.52600000000000002</v>
          </cell>
          <cell r="I356">
            <v>19.5</v>
          </cell>
          <cell r="J356">
            <v>0.52600000000000002</v>
          </cell>
        </row>
        <row r="357">
          <cell r="B357">
            <v>25</v>
          </cell>
          <cell r="C357">
            <v>0.52</v>
          </cell>
          <cell r="I357">
            <v>25</v>
          </cell>
          <cell r="J357">
            <v>0.52</v>
          </cell>
        </row>
        <row r="358">
          <cell r="B358">
            <v>30</v>
          </cell>
          <cell r="C358">
            <v>0.51200000000000001</v>
          </cell>
          <cell r="I358">
            <v>30</v>
          </cell>
          <cell r="J358">
            <v>0.51200000000000001</v>
          </cell>
        </row>
        <row r="361">
          <cell r="B361">
            <v>0</v>
          </cell>
          <cell r="C361">
            <v>0.52100000000000002</v>
          </cell>
        </row>
        <row r="362">
          <cell r="B362">
            <v>5</v>
          </cell>
          <cell r="C362">
            <v>0.50900000000000001</v>
          </cell>
        </row>
        <row r="363">
          <cell r="B363">
            <v>10</v>
          </cell>
          <cell r="C363">
            <v>0.497</v>
          </cell>
        </row>
        <row r="364">
          <cell r="B364">
            <v>11</v>
          </cell>
          <cell r="C364">
            <v>0.222</v>
          </cell>
        </row>
        <row r="365">
          <cell r="B365">
            <v>12</v>
          </cell>
          <cell r="C365">
            <v>2.5999999999999999E-2</v>
          </cell>
          <cell r="I365">
            <v>0</v>
          </cell>
          <cell r="J365">
            <v>0.52100000000000002</v>
          </cell>
        </row>
        <row r="366">
          <cell r="B366">
            <v>13.5</v>
          </cell>
          <cell r="C366">
            <v>-7.6999999999999999E-2</v>
          </cell>
          <cell r="I366">
            <v>5</v>
          </cell>
          <cell r="J366">
            <v>0.50900000000000001</v>
          </cell>
        </row>
        <row r="367">
          <cell r="B367">
            <v>15</v>
          </cell>
          <cell r="C367">
            <v>2.4E-2</v>
          </cell>
          <cell r="I367">
            <v>9.5</v>
          </cell>
          <cell r="J367">
            <v>0.497</v>
          </cell>
        </row>
        <row r="368">
          <cell r="B368">
            <v>16</v>
          </cell>
          <cell r="C368">
            <v>0.19800000000000001</v>
          </cell>
          <cell r="I368">
            <v>12.045500000000001</v>
          </cell>
          <cell r="J368">
            <v>-1.2</v>
          </cell>
        </row>
        <row r="369">
          <cell r="B369">
            <v>17</v>
          </cell>
          <cell r="C369">
            <v>0.48799999999999999</v>
          </cell>
          <cell r="I369">
            <v>13.545500000000001</v>
          </cell>
          <cell r="J369">
            <v>-1.2</v>
          </cell>
        </row>
        <row r="370">
          <cell r="B370">
            <v>22</v>
          </cell>
          <cell r="C370">
            <v>0.47199999999999998</v>
          </cell>
          <cell r="I370">
            <v>15.045500000000001</v>
          </cell>
          <cell r="J370">
            <v>-1.2</v>
          </cell>
        </row>
        <row r="371">
          <cell r="B371">
            <v>27</v>
          </cell>
          <cell r="C371">
            <v>0.46700000000000003</v>
          </cell>
          <cell r="I371">
            <v>17.595500000000001</v>
          </cell>
          <cell r="J371">
            <v>0.5</v>
          </cell>
        </row>
        <row r="372">
          <cell r="I372">
            <v>22</v>
          </cell>
          <cell r="J372">
            <v>0.47199999999999998</v>
          </cell>
        </row>
        <row r="374">
          <cell r="B374">
            <v>0</v>
          </cell>
          <cell r="C374">
            <v>0.41899999999999998</v>
          </cell>
        </row>
        <row r="375">
          <cell r="B375">
            <v>5</v>
          </cell>
          <cell r="C375">
            <v>0.41399999999999998</v>
          </cell>
        </row>
        <row r="376">
          <cell r="B376">
            <v>10</v>
          </cell>
          <cell r="C376">
            <v>0.40600000000000003</v>
          </cell>
        </row>
        <row r="377">
          <cell r="B377">
            <v>11</v>
          </cell>
          <cell r="C377">
            <v>0.20100000000000001</v>
          </cell>
        </row>
        <row r="378">
          <cell r="B378">
            <v>12</v>
          </cell>
          <cell r="C378">
            <v>0.12</v>
          </cell>
        </row>
        <row r="379">
          <cell r="B379">
            <v>13</v>
          </cell>
          <cell r="C379">
            <v>1.4999999999999999E-2</v>
          </cell>
        </row>
        <row r="380">
          <cell r="B380">
            <v>14</v>
          </cell>
          <cell r="C380">
            <v>-8.4000000000000005E-2</v>
          </cell>
        </row>
        <row r="381">
          <cell r="B381">
            <v>15</v>
          </cell>
          <cell r="C381">
            <v>1.7000000000000001E-2</v>
          </cell>
        </row>
        <row r="382">
          <cell r="B382">
            <v>16</v>
          </cell>
          <cell r="C382">
            <v>0.124</v>
          </cell>
          <cell r="I382">
            <v>0</v>
          </cell>
          <cell r="J382">
            <v>0.41899999999999998</v>
          </cell>
        </row>
        <row r="383">
          <cell r="B383">
            <v>17</v>
          </cell>
          <cell r="C383">
            <v>0.189</v>
          </cell>
          <cell r="I383">
            <v>5</v>
          </cell>
          <cell r="J383">
            <v>0.41399999999999998</v>
          </cell>
        </row>
        <row r="384">
          <cell r="B384">
            <v>18</v>
          </cell>
          <cell r="C384">
            <v>0.47699999999999998</v>
          </cell>
          <cell r="I384">
            <v>10</v>
          </cell>
          <cell r="J384">
            <v>0.40600000000000003</v>
          </cell>
        </row>
        <row r="385">
          <cell r="B385">
            <v>23</v>
          </cell>
          <cell r="C385">
            <v>0.47</v>
          </cell>
          <cell r="I385">
            <v>12.408999999999999</v>
          </cell>
          <cell r="J385">
            <v>-1.2</v>
          </cell>
        </row>
        <row r="386">
          <cell r="B386">
            <v>28</v>
          </cell>
          <cell r="C386">
            <v>0.45800000000000002</v>
          </cell>
          <cell r="I386">
            <v>13.908999999999999</v>
          </cell>
          <cell r="J386">
            <v>-1.2</v>
          </cell>
        </row>
        <row r="387">
          <cell r="I387">
            <v>15.408999999999999</v>
          </cell>
          <cell r="J387">
            <v>-1.2</v>
          </cell>
        </row>
        <row r="390">
          <cell r="B390">
            <v>0</v>
          </cell>
          <cell r="C390">
            <v>0.19800000000000001</v>
          </cell>
        </row>
        <row r="391">
          <cell r="B391">
            <v>5</v>
          </cell>
          <cell r="C391">
            <v>0.193</v>
          </cell>
        </row>
        <row r="392">
          <cell r="B392">
            <v>10</v>
          </cell>
          <cell r="C392">
            <v>0.187</v>
          </cell>
        </row>
        <row r="393">
          <cell r="B393">
            <v>11</v>
          </cell>
          <cell r="C393">
            <v>8.7999999999999995E-2</v>
          </cell>
        </row>
        <row r="394">
          <cell r="B394">
            <v>12</v>
          </cell>
          <cell r="C394">
            <v>1E-3</v>
          </cell>
        </row>
        <row r="395">
          <cell r="B395">
            <v>13</v>
          </cell>
          <cell r="C395">
            <v>-0.10100000000000001</v>
          </cell>
        </row>
        <row r="396">
          <cell r="B396">
            <v>14.5</v>
          </cell>
          <cell r="C396">
            <v>-0.20300000000000001</v>
          </cell>
        </row>
        <row r="397">
          <cell r="B397">
            <v>16</v>
          </cell>
          <cell r="C397">
            <v>-0.10199999999999999</v>
          </cell>
        </row>
        <row r="398">
          <cell r="B398">
            <v>17</v>
          </cell>
          <cell r="C398">
            <v>0.104</v>
          </cell>
        </row>
        <row r="399">
          <cell r="B399">
            <v>18</v>
          </cell>
          <cell r="C399">
            <v>9.5000000000000001E-2</v>
          </cell>
          <cell r="I399">
            <v>0</v>
          </cell>
          <cell r="J399">
            <v>0.19800000000000001</v>
          </cell>
        </row>
        <row r="400">
          <cell r="B400">
            <v>19</v>
          </cell>
          <cell r="C400">
            <v>0.29399999999999998</v>
          </cell>
          <cell r="I400">
            <v>5</v>
          </cell>
          <cell r="J400">
            <v>0.193</v>
          </cell>
        </row>
        <row r="401">
          <cell r="B401">
            <v>20</v>
          </cell>
          <cell r="C401">
            <v>0.27800000000000002</v>
          </cell>
          <cell r="I401">
            <v>10</v>
          </cell>
          <cell r="J401">
            <v>0.187</v>
          </cell>
        </row>
        <row r="402">
          <cell r="B402">
            <v>22</v>
          </cell>
          <cell r="C402">
            <v>-0.10199999999999999</v>
          </cell>
          <cell r="I402">
            <v>12.080500000000001</v>
          </cell>
          <cell r="J402">
            <v>-1.2</v>
          </cell>
        </row>
        <row r="403">
          <cell r="B403">
            <v>23</v>
          </cell>
          <cell r="C403">
            <v>-0.51300000000000001</v>
          </cell>
          <cell r="I403">
            <v>13.580500000000001</v>
          </cell>
          <cell r="J403">
            <v>-1.2</v>
          </cell>
        </row>
        <row r="404">
          <cell r="I404">
            <v>15.080500000000001</v>
          </cell>
          <cell r="J404">
            <v>-1.2</v>
          </cell>
        </row>
        <row r="407">
          <cell r="B407">
            <v>0</v>
          </cell>
          <cell r="C407">
            <v>0.107</v>
          </cell>
        </row>
        <row r="408">
          <cell r="B408">
            <v>5</v>
          </cell>
          <cell r="C408">
            <v>9.8000000000000004E-2</v>
          </cell>
        </row>
        <row r="409">
          <cell r="B409">
            <v>10</v>
          </cell>
          <cell r="C409">
            <v>8.7999999999999995E-2</v>
          </cell>
          <cell r="I409">
            <v>0</v>
          </cell>
          <cell r="J409">
            <v>0.107</v>
          </cell>
        </row>
        <row r="410">
          <cell r="B410">
            <v>11</v>
          </cell>
          <cell r="C410">
            <v>-1.2999999999999999E-2</v>
          </cell>
          <cell r="I410">
            <v>5</v>
          </cell>
          <cell r="J410">
            <v>9.8000000000000004E-2</v>
          </cell>
        </row>
        <row r="411">
          <cell r="B411">
            <v>12</v>
          </cell>
          <cell r="C411">
            <v>-9.2999999999999999E-2</v>
          </cell>
          <cell r="I411">
            <v>10</v>
          </cell>
          <cell r="J411">
            <v>8.7999999999999995E-2</v>
          </cell>
        </row>
        <row r="412">
          <cell r="B412">
            <v>13</v>
          </cell>
          <cell r="C412">
            <v>-0.20599999999999999</v>
          </cell>
          <cell r="I412">
            <v>11.932</v>
          </cell>
          <cell r="J412">
            <v>-1.2</v>
          </cell>
        </row>
        <row r="413">
          <cell r="B413">
            <v>14</v>
          </cell>
          <cell r="C413">
            <v>-0.309</v>
          </cell>
          <cell r="I413">
            <v>13.432</v>
          </cell>
          <cell r="J413">
            <v>-1.2</v>
          </cell>
        </row>
        <row r="414">
          <cell r="B414">
            <v>15</v>
          </cell>
          <cell r="C414">
            <v>-0.20599999999999999</v>
          </cell>
          <cell r="I414">
            <v>14.932</v>
          </cell>
          <cell r="J414">
            <v>-1.2</v>
          </cell>
        </row>
        <row r="415">
          <cell r="B415">
            <v>16</v>
          </cell>
          <cell r="C415">
            <v>-9.7000000000000003E-2</v>
          </cell>
          <cell r="I415">
            <v>16.582000000000001</v>
          </cell>
          <cell r="J415">
            <v>-0.1</v>
          </cell>
        </row>
        <row r="416">
          <cell r="B416">
            <v>17</v>
          </cell>
          <cell r="C416">
            <v>-3.3000000000000002E-2</v>
          </cell>
          <cell r="I416">
            <v>17</v>
          </cell>
          <cell r="J416">
            <v>-3.3000000000000002E-2</v>
          </cell>
        </row>
        <row r="417">
          <cell r="B417">
            <v>18</v>
          </cell>
          <cell r="C417">
            <v>0.193</v>
          </cell>
          <cell r="I417">
            <v>18</v>
          </cell>
          <cell r="J417">
            <v>0.193</v>
          </cell>
        </row>
        <row r="418">
          <cell r="B418">
            <v>23</v>
          </cell>
          <cell r="C418">
            <v>0.18099999999999999</v>
          </cell>
          <cell r="I418">
            <v>23</v>
          </cell>
          <cell r="J418">
            <v>0.18099999999999999</v>
          </cell>
        </row>
        <row r="419">
          <cell r="B419">
            <v>30</v>
          </cell>
          <cell r="C419">
            <v>0.17199999999999999</v>
          </cell>
          <cell r="I419">
            <v>30</v>
          </cell>
          <cell r="J419">
            <v>0.17199999999999999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59"/>
  <sheetViews>
    <sheetView zoomScale="180" zoomScaleNormal="180" zoomScaleSheetLayoutView="70" workbookViewId="0">
      <selection activeCell="A374" sqref="A374:XFD374"/>
    </sheetView>
  </sheetViews>
  <sheetFormatPr defaultRowHeight="13.2" x14ac:dyDescent="0.25"/>
  <cols>
    <col min="1" max="1" width="2.33203125" style="21" customWidth="1"/>
    <col min="2" max="2" width="8.109375" style="32" customWidth="1"/>
    <col min="3" max="3" width="8.5546875" style="33" customWidth="1"/>
    <col min="4" max="4" width="9.44140625" style="33" customWidth="1"/>
    <col min="5" max="7" width="8.109375" style="21" hidden="1" customWidth="1"/>
    <col min="8" max="8" width="7.5546875" style="21" hidden="1" customWidth="1"/>
    <col min="9" max="9" width="7.44140625" style="21" hidden="1" customWidth="1"/>
    <col min="10" max="10" width="7.44140625" style="41" hidden="1" customWidth="1"/>
    <col min="11" max="12" width="7.44140625" style="21" hidden="1" customWidth="1"/>
    <col min="13" max="13" width="9.44140625" style="21" hidden="1" customWidth="1"/>
    <col min="14" max="14" width="3.6640625" style="21" customWidth="1"/>
    <col min="15" max="16" width="10.109375" style="21" customWidth="1"/>
    <col min="17" max="17" width="8.6640625" style="21" customWidth="1"/>
    <col min="18" max="18" width="9.109375" style="21"/>
    <col min="19" max="19" width="23.88671875" style="21" customWidth="1"/>
    <col min="20" max="20" width="6.4414062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52" t="s">
        <v>116</v>
      </c>
      <c r="B1" s="52"/>
      <c r="C1" s="52"/>
      <c r="D1" s="52"/>
      <c r="E1" s="52"/>
      <c r="F1" s="52"/>
      <c r="G1" s="52"/>
      <c r="H1" s="52"/>
      <c r="I1" s="52"/>
      <c r="J1" s="52"/>
      <c r="K1" s="52"/>
      <c r="L1" s="52"/>
      <c r="M1" s="52"/>
      <c r="N1" s="52"/>
      <c r="O1" s="52"/>
      <c r="P1" s="52"/>
      <c r="Q1" s="52"/>
      <c r="R1" s="52"/>
      <c r="S1" s="52"/>
      <c r="T1" s="52"/>
      <c r="U1" s="20"/>
      <c r="V1" s="20"/>
    </row>
    <row r="2" spans="1:22" ht="15" x14ac:dyDescent="0.25">
      <c r="B2" s="42"/>
      <c r="C2" s="22"/>
      <c r="D2" s="22"/>
      <c r="E2" s="42"/>
      <c r="F2" s="42"/>
      <c r="G2" s="42"/>
      <c r="H2" s="42"/>
      <c r="I2" s="42"/>
      <c r="J2" s="42"/>
      <c r="K2" s="42"/>
      <c r="L2" s="42"/>
      <c r="M2" s="42"/>
      <c r="N2" s="42"/>
      <c r="O2" s="42"/>
      <c r="P2" s="42"/>
      <c r="Q2" s="42"/>
      <c r="R2" s="42"/>
      <c r="S2" s="42"/>
      <c r="T2" s="20"/>
      <c r="U2" s="20"/>
      <c r="V2" s="20"/>
    </row>
    <row r="3" spans="1:22" ht="15" x14ac:dyDescent="0.25">
      <c r="B3" s="23" t="s">
        <v>72</v>
      </c>
      <c r="C3" s="23"/>
      <c r="D3" s="51">
        <v>0</v>
      </c>
      <c r="E3" s="51"/>
      <c r="J3" s="42"/>
      <c r="K3" s="42"/>
      <c r="L3" s="42"/>
      <c r="M3" s="42"/>
      <c r="N3" s="24"/>
      <c r="O3" s="24"/>
      <c r="P3" s="24"/>
    </row>
    <row r="4" spans="1:22" x14ac:dyDescent="0.25">
      <c r="B4" s="50"/>
      <c r="C4" s="50"/>
      <c r="D4" s="50"/>
      <c r="E4" s="50"/>
      <c r="F4" s="50"/>
      <c r="G4" s="50"/>
      <c r="I4" s="50" t="s">
        <v>73</v>
      </c>
      <c r="J4" s="50"/>
      <c r="K4" s="50"/>
      <c r="L4" s="50"/>
      <c r="M4" s="50"/>
      <c r="N4" s="25"/>
      <c r="O4" s="25"/>
      <c r="P4" s="25"/>
    </row>
    <row r="5" spans="1:22" x14ac:dyDescent="0.25">
      <c r="B5" s="26">
        <v>0</v>
      </c>
      <c r="C5" s="27">
        <v>1.3140000000000001</v>
      </c>
      <c r="D5" s="27" t="s">
        <v>112</v>
      </c>
      <c r="E5" s="39"/>
      <c r="F5" s="39"/>
      <c r="G5" s="39"/>
      <c r="H5" s="39"/>
      <c r="I5" s="28"/>
      <c r="J5" s="29"/>
      <c r="K5" s="40"/>
      <c r="L5" s="39"/>
      <c r="M5" s="40"/>
      <c r="N5" s="30"/>
      <c r="O5" s="30"/>
      <c r="P5" s="30"/>
      <c r="R5" s="31"/>
    </row>
    <row r="6" spans="1:22" x14ac:dyDescent="0.25">
      <c r="B6" s="26">
        <v>5</v>
      </c>
      <c r="C6" s="27">
        <v>1.304</v>
      </c>
      <c r="D6" s="27"/>
      <c r="E6" s="40">
        <f>(C5+C6)/2</f>
        <v>1.3090000000000002</v>
      </c>
      <c r="F6" s="39">
        <f>B6-B5</f>
        <v>5</v>
      </c>
      <c r="G6" s="40">
        <f>E6*F6</f>
        <v>6.5450000000000008</v>
      </c>
      <c r="H6" s="39"/>
      <c r="I6" s="26">
        <v>0</v>
      </c>
      <c r="J6" s="27">
        <v>1.3140000000000001</v>
      </c>
      <c r="K6" s="40"/>
      <c r="L6" s="39"/>
      <c r="M6" s="40"/>
      <c r="N6" s="30"/>
      <c r="O6" s="30"/>
      <c r="P6" s="30"/>
      <c r="Q6" s="32"/>
      <c r="R6" s="31"/>
    </row>
    <row r="7" spans="1:22" x14ac:dyDescent="0.25">
      <c r="B7" s="26">
        <v>10</v>
      </c>
      <c r="C7" s="27">
        <v>1.2969999999999999</v>
      </c>
      <c r="D7" s="27" t="s">
        <v>24</v>
      </c>
      <c r="E7" s="40">
        <f t="shared" ref="E7:E19" si="0">(C6+C7)/2</f>
        <v>1.3005</v>
      </c>
      <c r="F7" s="39">
        <f t="shared" ref="F7:F19" si="1">B7-B6</f>
        <v>5</v>
      </c>
      <c r="G7" s="40">
        <f t="shared" ref="G7:G19" si="2">E7*F7</f>
        <v>6.5024999999999995</v>
      </c>
      <c r="H7" s="39"/>
      <c r="I7" s="26">
        <v>5</v>
      </c>
      <c r="J7" s="27">
        <v>1.304</v>
      </c>
      <c r="K7" s="40">
        <f t="shared" ref="K7:K12" si="3">AVERAGE(J6,J7)</f>
        <v>1.3090000000000002</v>
      </c>
      <c r="L7" s="39">
        <f t="shared" ref="L7:L12" si="4">I7-I6</f>
        <v>5</v>
      </c>
      <c r="M7" s="40">
        <f t="shared" ref="M7:M19" si="5">L7*K7</f>
        <v>6.5450000000000008</v>
      </c>
      <c r="N7" s="30"/>
      <c r="O7" s="30"/>
      <c r="P7" s="30"/>
      <c r="Q7" s="32"/>
      <c r="R7" s="31"/>
    </row>
    <row r="8" spans="1:22" x14ac:dyDescent="0.25">
      <c r="B8" s="26">
        <v>11</v>
      </c>
      <c r="C8" s="27">
        <v>0.73399999999999999</v>
      </c>
      <c r="D8" s="27"/>
      <c r="E8" s="40">
        <f t="shared" si="0"/>
        <v>1.0154999999999998</v>
      </c>
      <c r="F8" s="39">
        <f t="shared" si="1"/>
        <v>1</v>
      </c>
      <c r="G8" s="40">
        <f t="shared" si="2"/>
        <v>1.0154999999999998</v>
      </c>
      <c r="H8" s="39"/>
      <c r="I8" s="26">
        <v>10</v>
      </c>
      <c r="J8" s="27">
        <v>1.2969999999999999</v>
      </c>
      <c r="K8" s="40">
        <f t="shared" si="3"/>
        <v>1.3005</v>
      </c>
      <c r="L8" s="39">
        <f t="shared" si="4"/>
        <v>5</v>
      </c>
      <c r="M8" s="40">
        <f t="shared" si="5"/>
        <v>6.5024999999999995</v>
      </c>
      <c r="N8" s="30"/>
      <c r="O8" s="30"/>
      <c r="P8" s="30"/>
      <c r="Q8" s="32"/>
      <c r="R8" s="31"/>
    </row>
    <row r="9" spans="1:22" x14ac:dyDescent="0.25">
      <c r="B9" s="26">
        <v>13</v>
      </c>
      <c r="C9" s="27">
        <v>0.34699999999999998</v>
      </c>
      <c r="D9" s="27"/>
      <c r="E9" s="40">
        <f t="shared" si="0"/>
        <v>0.54049999999999998</v>
      </c>
      <c r="F9" s="39">
        <f t="shared" si="1"/>
        <v>2</v>
      </c>
      <c r="G9" s="40">
        <f t="shared" si="2"/>
        <v>1.081</v>
      </c>
      <c r="H9" s="39"/>
      <c r="I9" s="26">
        <v>11</v>
      </c>
      <c r="J9" s="27">
        <v>0.73399999999999999</v>
      </c>
      <c r="K9" s="40">
        <f t="shared" si="3"/>
        <v>1.0154999999999998</v>
      </c>
      <c r="L9" s="39">
        <f t="shared" si="4"/>
        <v>1</v>
      </c>
      <c r="M9" s="40">
        <f t="shared" si="5"/>
        <v>1.0154999999999998</v>
      </c>
      <c r="N9" s="30"/>
      <c r="O9" s="30"/>
      <c r="P9" s="30"/>
      <c r="Q9" s="32"/>
      <c r="R9" s="31"/>
    </row>
    <row r="10" spans="1:22" x14ac:dyDescent="0.25">
      <c r="B10" s="26">
        <v>15</v>
      </c>
      <c r="C10" s="27">
        <v>5.1999999999999998E-2</v>
      </c>
      <c r="D10" s="27"/>
      <c r="E10" s="40">
        <f t="shared" si="0"/>
        <v>0.19949999999999998</v>
      </c>
      <c r="F10" s="39">
        <f t="shared" si="1"/>
        <v>2</v>
      </c>
      <c r="G10" s="40">
        <f t="shared" si="2"/>
        <v>0.39899999999999997</v>
      </c>
      <c r="H10" s="39"/>
      <c r="I10" s="26">
        <v>13</v>
      </c>
      <c r="J10" s="27">
        <v>0.34699999999999998</v>
      </c>
      <c r="K10" s="40">
        <f t="shared" si="3"/>
        <v>0.54049999999999998</v>
      </c>
      <c r="L10" s="39">
        <f t="shared" si="4"/>
        <v>2</v>
      </c>
      <c r="M10" s="40">
        <f t="shared" si="5"/>
        <v>1.081</v>
      </c>
      <c r="N10" s="30"/>
      <c r="O10" s="30"/>
      <c r="P10" s="30"/>
      <c r="Q10" s="32"/>
      <c r="R10" s="31"/>
    </row>
    <row r="11" spans="1:22" x14ac:dyDescent="0.25">
      <c r="B11" s="26">
        <v>17</v>
      </c>
      <c r="C11" s="27">
        <v>-0.158</v>
      </c>
      <c r="D11" s="27"/>
      <c r="E11" s="40">
        <f t="shared" si="0"/>
        <v>-5.3000000000000005E-2</v>
      </c>
      <c r="F11" s="39">
        <f t="shared" si="1"/>
        <v>2</v>
      </c>
      <c r="G11" s="40">
        <f t="shared" si="2"/>
        <v>-0.10600000000000001</v>
      </c>
      <c r="H11" s="39"/>
      <c r="I11" s="26">
        <v>15</v>
      </c>
      <c r="J11" s="27">
        <v>5.1999999999999998E-2</v>
      </c>
      <c r="K11" s="40">
        <f t="shared" si="3"/>
        <v>0.19949999999999998</v>
      </c>
      <c r="L11" s="39">
        <f t="shared" si="4"/>
        <v>2</v>
      </c>
      <c r="M11" s="40">
        <f t="shared" si="5"/>
        <v>0.39899999999999997</v>
      </c>
      <c r="N11" s="30"/>
      <c r="O11" s="30"/>
      <c r="P11" s="30"/>
      <c r="Q11" s="32"/>
      <c r="R11" s="31"/>
    </row>
    <row r="12" spans="1:22" x14ac:dyDescent="0.25">
      <c r="B12" s="26">
        <v>19</v>
      </c>
      <c r="C12" s="27">
        <v>-0.26200000000000001</v>
      </c>
      <c r="D12" s="27" t="s">
        <v>23</v>
      </c>
      <c r="E12" s="40">
        <f t="shared" si="0"/>
        <v>-0.21000000000000002</v>
      </c>
      <c r="F12" s="39">
        <f t="shared" si="1"/>
        <v>2</v>
      </c>
      <c r="G12" s="40">
        <f t="shared" si="2"/>
        <v>-0.42000000000000004</v>
      </c>
      <c r="H12" s="39"/>
      <c r="I12" s="43">
        <f>I11+(J11-J12)*1.5</f>
        <v>16.878</v>
      </c>
      <c r="J12" s="44">
        <v>-1.2</v>
      </c>
      <c r="K12" s="40">
        <f t="shared" si="3"/>
        <v>-0.57399999999999995</v>
      </c>
      <c r="L12" s="39">
        <f t="shared" si="4"/>
        <v>1.8780000000000001</v>
      </c>
      <c r="M12" s="40">
        <f t="shared" si="5"/>
        <v>-1.0779719999999999</v>
      </c>
      <c r="N12" s="30"/>
      <c r="O12" s="30"/>
      <c r="P12" s="30"/>
      <c r="Q12" s="32"/>
      <c r="R12" s="31"/>
    </row>
    <row r="13" spans="1:22" x14ac:dyDescent="0.25">
      <c r="B13" s="26">
        <v>21</v>
      </c>
      <c r="C13" s="27">
        <v>-0.16700000000000001</v>
      </c>
      <c r="D13" s="27"/>
      <c r="E13" s="40">
        <f t="shared" si="0"/>
        <v>-0.21450000000000002</v>
      </c>
      <c r="F13" s="39">
        <f t="shared" si="1"/>
        <v>2</v>
      </c>
      <c r="G13" s="40">
        <f t="shared" si="2"/>
        <v>-0.42900000000000005</v>
      </c>
      <c r="H13" s="39"/>
      <c r="I13" s="46">
        <f>I12+1.5</f>
        <v>18.378</v>
      </c>
      <c r="J13" s="47">
        <f>J12</f>
        <v>-1.2</v>
      </c>
      <c r="K13" s="40">
        <f>AVERAGE(J12,J13)</f>
        <v>-1.2</v>
      </c>
      <c r="L13" s="39">
        <f>I13-I12</f>
        <v>1.5</v>
      </c>
      <c r="M13" s="40">
        <f t="shared" si="5"/>
        <v>-1.7999999999999998</v>
      </c>
      <c r="N13" s="34"/>
      <c r="O13" s="34"/>
      <c r="P13" s="34"/>
      <c r="Q13" s="32"/>
      <c r="R13" s="31"/>
    </row>
    <row r="14" spans="1:22" x14ac:dyDescent="0.25">
      <c r="B14" s="26">
        <v>23</v>
      </c>
      <c r="C14" s="27">
        <v>-6.2E-2</v>
      </c>
      <c r="D14" s="27"/>
      <c r="E14" s="40">
        <f t="shared" si="0"/>
        <v>-0.1145</v>
      </c>
      <c r="F14" s="39">
        <f t="shared" si="1"/>
        <v>2</v>
      </c>
      <c r="G14" s="40">
        <f t="shared" si="2"/>
        <v>-0.22900000000000001</v>
      </c>
      <c r="H14" s="39"/>
      <c r="I14" s="43">
        <f>I13+1.5</f>
        <v>19.878</v>
      </c>
      <c r="J14" s="44">
        <f>J12</f>
        <v>-1.2</v>
      </c>
      <c r="K14" s="40">
        <f t="shared" ref="K14:K19" si="6">AVERAGE(J13,J14)</f>
        <v>-1.2</v>
      </c>
      <c r="L14" s="39">
        <f t="shared" ref="L14:L19" si="7">I14-I13</f>
        <v>1.5</v>
      </c>
      <c r="M14" s="40">
        <f t="shared" si="5"/>
        <v>-1.7999999999999998</v>
      </c>
      <c r="N14" s="30"/>
      <c r="O14" s="30"/>
      <c r="P14" s="30"/>
      <c r="Q14" s="32"/>
      <c r="R14" s="31"/>
    </row>
    <row r="15" spans="1:22" x14ac:dyDescent="0.25">
      <c r="B15" s="26">
        <v>25</v>
      </c>
      <c r="C15" s="27">
        <v>4.9000000000000002E-2</v>
      </c>
      <c r="D15" s="27"/>
      <c r="E15" s="40">
        <f t="shared" si="0"/>
        <v>-6.4999999999999988E-3</v>
      </c>
      <c r="F15" s="39">
        <f t="shared" si="1"/>
        <v>2</v>
      </c>
      <c r="G15" s="40">
        <f t="shared" si="2"/>
        <v>-1.2999999999999998E-2</v>
      </c>
      <c r="H15" s="23"/>
      <c r="I15" s="43">
        <f>I14+(J15-J14)*1.5</f>
        <v>21.452999999999999</v>
      </c>
      <c r="J15" s="45">
        <v>-0.15</v>
      </c>
      <c r="K15" s="40">
        <f t="shared" si="6"/>
        <v>-0.67499999999999993</v>
      </c>
      <c r="L15" s="39">
        <f t="shared" si="7"/>
        <v>1.5749999999999993</v>
      </c>
      <c r="M15" s="40">
        <f t="shared" si="5"/>
        <v>-1.0631249999999994</v>
      </c>
      <c r="N15" s="34"/>
      <c r="O15" s="34"/>
      <c r="P15" s="34"/>
      <c r="Q15" s="32"/>
      <c r="R15" s="31"/>
    </row>
    <row r="16" spans="1:22" x14ac:dyDescent="0.25">
      <c r="B16" s="26">
        <v>27</v>
      </c>
      <c r="C16" s="27">
        <v>0.50700000000000001</v>
      </c>
      <c r="D16" s="27"/>
      <c r="E16" s="40">
        <f t="shared" si="0"/>
        <v>0.27800000000000002</v>
      </c>
      <c r="F16" s="39">
        <f t="shared" si="1"/>
        <v>2</v>
      </c>
      <c r="G16" s="40">
        <f t="shared" si="2"/>
        <v>0.55600000000000005</v>
      </c>
      <c r="H16" s="23"/>
      <c r="I16" s="26">
        <v>25</v>
      </c>
      <c r="J16" s="27">
        <v>4.9000000000000002E-2</v>
      </c>
      <c r="K16" s="40">
        <f t="shared" si="6"/>
        <v>-5.0499999999999996E-2</v>
      </c>
      <c r="L16" s="39">
        <f t="shared" si="7"/>
        <v>3.5470000000000006</v>
      </c>
      <c r="M16" s="40">
        <f t="shared" si="5"/>
        <v>-0.17912350000000002</v>
      </c>
      <c r="N16" s="34"/>
      <c r="O16" s="34"/>
      <c r="P16" s="34"/>
      <c r="Q16" s="32"/>
      <c r="R16" s="31"/>
    </row>
    <row r="17" spans="2:18" x14ac:dyDescent="0.25">
      <c r="B17" s="26">
        <v>28</v>
      </c>
      <c r="C17" s="27">
        <v>0.85199999999999998</v>
      </c>
      <c r="D17" s="27" t="s">
        <v>22</v>
      </c>
      <c r="E17" s="40">
        <f t="shared" si="0"/>
        <v>0.67949999999999999</v>
      </c>
      <c r="F17" s="39">
        <f t="shared" si="1"/>
        <v>1</v>
      </c>
      <c r="G17" s="40">
        <f t="shared" si="2"/>
        <v>0.67949999999999999</v>
      </c>
      <c r="H17" s="23"/>
      <c r="I17" s="26">
        <v>27</v>
      </c>
      <c r="J17" s="27">
        <v>0.50700000000000001</v>
      </c>
      <c r="K17" s="40">
        <f t="shared" si="6"/>
        <v>0.27800000000000002</v>
      </c>
      <c r="L17" s="39">
        <f t="shared" si="7"/>
        <v>2</v>
      </c>
      <c r="M17" s="40">
        <f t="shared" si="5"/>
        <v>0.55600000000000005</v>
      </c>
      <c r="N17" s="30"/>
      <c r="O17" s="30"/>
      <c r="P17" s="30"/>
      <c r="R17" s="31"/>
    </row>
    <row r="18" spans="2:18" x14ac:dyDescent="0.25">
      <c r="B18" s="26">
        <v>33</v>
      </c>
      <c r="C18" s="27">
        <v>0.84499999999999997</v>
      </c>
      <c r="D18" s="27"/>
      <c r="E18" s="40">
        <f t="shared" si="0"/>
        <v>0.84850000000000003</v>
      </c>
      <c r="F18" s="39">
        <f t="shared" si="1"/>
        <v>5</v>
      </c>
      <c r="G18" s="40">
        <f t="shared" si="2"/>
        <v>4.2424999999999997</v>
      </c>
      <c r="H18" s="23"/>
      <c r="I18" s="26">
        <v>28</v>
      </c>
      <c r="J18" s="27">
        <v>0.85199999999999998</v>
      </c>
      <c r="K18" s="40">
        <f t="shared" si="6"/>
        <v>0.67949999999999999</v>
      </c>
      <c r="L18" s="39">
        <f t="shared" si="7"/>
        <v>1</v>
      </c>
      <c r="M18" s="40">
        <f t="shared" si="5"/>
        <v>0.67949999999999999</v>
      </c>
      <c r="N18" s="30"/>
      <c r="O18" s="30"/>
      <c r="P18" s="30"/>
      <c r="R18" s="31"/>
    </row>
    <row r="19" spans="2:18" x14ac:dyDescent="0.25">
      <c r="B19" s="26">
        <v>38</v>
      </c>
      <c r="C19" s="27">
        <v>0.83799999999999997</v>
      </c>
      <c r="D19" s="27" t="s">
        <v>112</v>
      </c>
      <c r="E19" s="40">
        <f t="shared" si="0"/>
        <v>0.84149999999999991</v>
      </c>
      <c r="F19" s="39">
        <f t="shared" si="1"/>
        <v>5</v>
      </c>
      <c r="G19" s="40">
        <f t="shared" si="2"/>
        <v>4.2074999999999996</v>
      </c>
      <c r="H19" s="23"/>
      <c r="I19" s="26">
        <v>33</v>
      </c>
      <c r="J19" s="27">
        <v>0.84499999999999997</v>
      </c>
      <c r="K19" s="40">
        <f t="shared" si="6"/>
        <v>0.84850000000000003</v>
      </c>
      <c r="L19" s="39">
        <f t="shared" si="7"/>
        <v>5</v>
      </c>
      <c r="M19" s="40">
        <f t="shared" si="5"/>
        <v>4.2424999999999997</v>
      </c>
      <c r="N19" s="30"/>
      <c r="O19" s="30"/>
      <c r="P19" s="30"/>
      <c r="R19" s="31"/>
    </row>
    <row r="20" spans="2:18" ht="15" x14ac:dyDescent="0.25">
      <c r="B20" s="42"/>
      <c r="C20" s="22"/>
      <c r="D20" s="22"/>
      <c r="E20" s="42"/>
      <c r="F20" s="39"/>
      <c r="G20" s="40"/>
      <c r="H20" s="53" t="s">
        <v>74</v>
      </c>
      <c r="I20" s="53"/>
      <c r="J20" s="40" t="e">
        <f>#REF!</f>
        <v>#REF!</v>
      </c>
      <c r="K20" s="40" t="s">
        <v>75</v>
      </c>
      <c r="L20" s="39" t="e">
        <f>#REF!</f>
        <v>#REF!</v>
      </c>
      <c r="M20" s="40" t="e">
        <f>J20-L20</f>
        <v>#REF!</v>
      </c>
      <c r="N20" s="34"/>
      <c r="O20" s="24"/>
      <c r="P20" s="24"/>
    </row>
    <row r="21" spans="2:18" ht="15" x14ac:dyDescent="0.25">
      <c r="B21" s="23" t="s">
        <v>72</v>
      </c>
      <c r="C21" s="23"/>
      <c r="D21" s="51">
        <v>0.1</v>
      </c>
      <c r="E21" s="51"/>
      <c r="J21" s="42"/>
      <c r="K21" s="42"/>
      <c r="L21" s="42"/>
      <c r="M21" s="42"/>
      <c r="N21" s="24"/>
      <c r="O21" s="24"/>
      <c r="P21" s="24"/>
    </row>
    <row r="22" spans="2:18" x14ac:dyDescent="0.25">
      <c r="B22" s="50"/>
      <c r="C22" s="50"/>
      <c r="D22" s="50"/>
      <c r="E22" s="50"/>
      <c r="F22" s="50"/>
      <c r="G22" s="50"/>
      <c r="H22" s="21" t="s">
        <v>76</v>
      </c>
      <c r="I22" s="50" t="s">
        <v>73</v>
      </c>
      <c r="J22" s="50"/>
      <c r="K22" s="50"/>
      <c r="L22" s="50"/>
      <c r="M22" s="50"/>
      <c r="N22" s="25"/>
      <c r="O22" s="25"/>
      <c r="P22" s="25"/>
    </row>
    <row r="23" spans="2:18" x14ac:dyDescent="0.25">
      <c r="B23" s="26">
        <v>0</v>
      </c>
      <c r="C23" s="27">
        <v>2.3210000000000002</v>
      </c>
      <c r="D23" s="27" t="s">
        <v>117</v>
      </c>
      <c r="E23" s="39"/>
      <c r="F23" s="39"/>
      <c r="G23" s="39"/>
      <c r="H23" s="39"/>
      <c r="I23" s="28"/>
      <c r="J23" s="29"/>
      <c r="K23" s="40"/>
      <c r="L23" s="39"/>
      <c r="M23" s="40"/>
      <c r="N23" s="30"/>
      <c r="O23" s="30"/>
      <c r="P23" s="30"/>
      <c r="R23" s="31"/>
    </row>
    <row r="24" spans="2:18" x14ac:dyDescent="0.25">
      <c r="B24" s="26">
        <v>2</v>
      </c>
      <c r="C24" s="27">
        <v>2.3149999999999999</v>
      </c>
      <c r="D24" s="27" t="s">
        <v>24</v>
      </c>
      <c r="E24" s="40">
        <f>(C23+C24)/2</f>
        <v>2.3180000000000001</v>
      </c>
      <c r="F24" s="39">
        <f>B24-B23</f>
        <v>2</v>
      </c>
      <c r="G24" s="40">
        <f>E24*F24</f>
        <v>4.6360000000000001</v>
      </c>
      <c r="H24" s="39"/>
      <c r="I24" s="26">
        <v>0</v>
      </c>
      <c r="J24" s="27">
        <v>2.3210000000000002</v>
      </c>
      <c r="K24" s="40"/>
      <c r="L24" s="39"/>
      <c r="M24" s="40"/>
      <c r="N24" s="30"/>
      <c r="O24" s="30"/>
      <c r="P24" s="30"/>
      <c r="Q24" s="32"/>
      <c r="R24" s="31"/>
    </row>
    <row r="25" spans="2:18" x14ac:dyDescent="0.25">
      <c r="B25" s="26">
        <v>4</v>
      </c>
      <c r="C25" s="27">
        <v>0.82</v>
      </c>
      <c r="D25" s="27"/>
      <c r="E25" s="40">
        <f t="shared" ref="E25:E38" si="8">(C24+C25)/2</f>
        <v>1.5674999999999999</v>
      </c>
      <c r="F25" s="39">
        <f t="shared" ref="F25:F38" si="9">B25-B24</f>
        <v>2</v>
      </c>
      <c r="G25" s="40">
        <f t="shared" ref="G25:G38" si="10">E25*F25</f>
        <v>3.1349999999999998</v>
      </c>
      <c r="H25" s="39"/>
      <c r="I25" s="26">
        <v>2</v>
      </c>
      <c r="J25" s="27">
        <v>2.3149999999999999</v>
      </c>
      <c r="K25" s="40">
        <f t="shared" ref="K25:K30" si="11">AVERAGE(J24,J25)</f>
        <v>2.3180000000000001</v>
      </c>
      <c r="L25" s="39">
        <f t="shared" ref="L25:L30" si="12">I25-I24</f>
        <v>2</v>
      </c>
      <c r="M25" s="40">
        <f t="shared" ref="M25:M38" si="13">L25*K25</f>
        <v>4.6360000000000001</v>
      </c>
      <c r="N25" s="30"/>
      <c r="O25" s="30"/>
      <c r="P25" s="30"/>
      <c r="Q25" s="32"/>
      <c r="R25" s="31"/>
    </row>
    <row r="26" spans="2:18" x14ac:dyDescent="0.25">
      <c r="B26" s="26">
        <v>6</v>
      </c>
      <c r="C26" s="27">
        <v>-0.59499999999999997</v>
      </c>
      <c r="D26" s="27"/>
      <c r="E26" s="40">
        <f t="shared" si="8"/>
        <v>0.11249999999999999</v>
      </c>
      <c r="F26" s="39">
        <f t="shared" si="9"/>
        <v>2</v>
      </c>
      <c r="G26" s="40">
        <f t="shared" si="10"/>
        <v>0.22499999999999998</v>
      </c>
      <c r="H26" s="39"/>
      <c r="I26" s="26">
        <v>4</v>
      </c>
      <c r="J26" s="27">
        <v>0.82</v>
      </c>
      <c r="K26" s="40">
        <f t="shared" si="11"/>
        <v>1.5674999999999999</v>
      </c>
      <c r="L26" s="39">
        <f t="shared" si="12"/>
        <v>2</v>
      </c>
      <c r="M26" s="40">
        <f t="shared" si="13"/>
        <v>3.1349999999999998</v>
      </c>
      <c r="N26" s="30"/>
      <c r="O26" s="30"/>
      <c r="P26" s="30"/>
      <c r="Q26" s="32"/>
      <c r="R26" s="31"/>
    </row>
    <row r="27" spans="2:18" x14ac:dyDescent="0.25">
      <c r="B27" s="26">
        <v>9</v>
      </c>
      <c r="C27" s="27">
        <v>-1.49</v>
      </c>
      <c r="D27" s="27"/>
      <c r="E27" s="40">
        <f t="shared" si="8"/>
        <v>-1.0425</v>
      </c>
      <c r="F27" s="39">
        <f t="shared" si="9"/>
        <v>3</v>
      </c>
      <c r="G27" s="40">
        <f t="shared" si="10"/>
        <v>-3.1274999999999999</v>
      </c>
      <c r="H27" s="39"/>
      <c r="I27" s="26">
        <v>6</v>
      </c>
      <c r="J27" s="27">
        <v>-0.59499999999999997</v>
      </c>
      <c r="K27" s="40">
        <f t="shared" si="11"/>
        <v>0.11249999999999999</v>
      </c>
      <c r="L27" s="39">
        <f t="shared" si="12"/>
        <v>2</v>
      </c>
      <c r="M27" s="40">
        <f t="shared" si="13"/>
        <v>0.22499999999999998</v>
      </c>
      <c r="N27" s="30"/>
      <c r="O27" s="30"/>
      <c r="P27" s="30"/>
      <c r="Q27" s="32"/>
      <c r="R27" s="31"/>
    </row>
    <row r="28" spans="2:18" x14ac:dyDescent="0.25">
      <c r="B28" s="26">
        <v>12</v>
      </c>
      <c r="C28" s="27">
        <v>-2.274</v>
      </c>
      <c r="D28" s="27"/>
      <c r="E28" s="40">
        <f t="shared" si="8"/>
        <v>-1.8820000000000001</v>
      </c>
      <c r="F28" s="39">
        <f t="shared" si="9"/>
        <v>3</v>
      </c>
      <c r="G28" s="40">
        <f t="shared" si="10"/>
        <v>-5.6460000000000008</v>
      </c>
      <c r="H28" s="39"/>
      <c r="I28" s="26">
        <v>9</v>
      </c>
      <c r="J28" s="27">
        <v>-1.49</v>
      </c>
      <c r="K28" s="40">
        <f t="shared" si="11"/>
        <v>-1.0425</v>
      </c>
      <c r="L28" s="39">
        <f t="shared" si="12"/>
        <v>3</v>
      </c>
      <c r="M28" s="40">
        <f t="shared" si="13"/>
        <v>-3.1274999999999999</v>
      </c>
      <c r="N28" s="30"/>
      <c r="O28" s="30"/>
      <c r="P28" s="30"/>
      <c r="Q28" s="32"/>
      <c r="R28" s="31"/>
    </row>
    <row r="29" spans="2:18" x14ac:dyDescent="0.25">
      <c r="B29" s="26">
        <v>14</v>
      </c>
      <c r="C29" s="27">
        <v>-2.379</v>
      </c>
      <c r="D29" s="27" t="s">
        <v>23</v>
      </c>
      <c r="E29" s="40">
        <f t="shared" si="8"/>
        <v>-2.3265000000000002</v>
      </c>
      <c r="F29" s="39">
        <f t="shared" si="9"/>
        <v>2</v>
      </c>
      <c r="G29" s="40">
        <f t="shared" si="10"/>
        <v>-4.6530000000000005</v>
      </c>
      <c r="H29" s="39"/>
      <c r="I29" s="26">
        <v>12</v>
      </c>
      <c r="J29" s="27">
        <v>-2.274</v>
      </c>
      <c r="K29" s="40">
        <f t="shared" si="11"/>
        <v>-1.8820000000000001</v>
      </c>
      <c r="L29" s="39">
        <f t="shared" si="12"/>
        <v>3</v>
      </c>
      <c r="M29" s="40">
        <f t="shared" si="13"/>
        <v>-5.6460000000000008</v>
      </c>
      <c r="N29" s="30"/>
      <c r="O29" s="30"/>
      <c r="P29" s="30"/>
      <c r="Q29" s="32"/>
      <c r="R29" s="31"/>
    </row>
    <row r="30" spans="2:18" x14ac:dyDescent="0.25">
      <c r="B30" s="26">
        <v>16</v>
      </c>
      <c r="C30" s="27">
        <v>-2.2679999999999998</v>
      </c>
      <c r="D30" s="27"/>
      <c r="E30" s="40">
        <f t="shared" si="8"/>
        <v>-2.3235000000000001</v>
      </c>
      <c r="F30" s="39">
        <f t="shared" si="9"/>
        <v>2</v>
      </c>
      <c r="G30" s="40">
        <f t="shared" si="10"/>
        <v>-4.6470000000000002</v>
      </c>
      <c r="H30" s="39"/>
      <c r="I30" s="26">
        <v>14</v>
      </c>
      <c r="J30" s="27">
        <v>-2.379</v>
      </c>
      <c r="K30" s="40">
        <f t="shared" si="11"/>
        <v>-2.3265000000000002</v>
      </c>
      <c r="L30" s="39">
        <f t="shared" si="12"/>
        <v>2</v>
      </c>
      <c r="M30" s="40">
        <f t="shared" si="13"/>
        <v>-4.6530000000000005</v>
      </c>
      <c r="N30" s="30"/>
      <c r="O30" s="30"/>
      <c r="P30" s="30"/>
      <c r="Q30" s="32"/>
      <c r="R30" s="31"/>
    </row>
    <row r="31" spans="2:18" x14ac:dyDescent="0.25">
      <c r="B31" s="26">
        <v>19</v>
      </c>
      <c r="C31" s="27">
        <v>-1.5289999999999999</v>
      </c>
      <c r="D31" s="27"/>
      <c r="E31" s="40">
        <f t="shared" si="8"/>
        <v>-1.8984999999999999</v>
      </c>
      <c r="F31" s="39">
        <f t="shared" si="9"/>
        <v>3</v>
      </c>
      <c r="G31" s="40">
        <f t="shared" si="10"/>
        <v>-5.6954999999999991</v>
      </c>
      <c r="H31" s="39"/>
      <c r="I31" s="26">
        <v>16</v>
      </c>
      <c r="J31" s="27">
        <v>-2.2679999999999998</v>
      </c>
      <c r="K31" s="40">
        <f>AVERAGE(J30,J31)</f>
        <v>-2.3235000000000001</v>
      </c>
      <c r="L31" s="39">
        <f>I31-I30</f>
        <v>2</v>
      </c>
      <c r="M31" s="40">
        <f t="shared" si="13"/>
        <v>-4.6470000000000002</v>
      </c>
      <c r="N31" s="34"/>
      <c r="O31" s="34"/>
      <c r="P31" s="34"/>
      <c r="Q31" s="32"/>
      <c r="R31" s="31"/>
    </row>
    <row r="32" spans="2:18" x14ac:dyDescent="0.25">
      <c r="B32" s="26">
        <v>22</v>
      </c>
      <c r="C32" s="27">
        <v>-0.57399999999999995</v>
      </c>
      <c r="D32" s="27"/>
      <c r="E32" s="40">
        <f t="shared" si="8"/>
        <v>-1.0514999999999999</v>
      </c>
      <c r="F32" s="39">
        <f t="shared" si="9"/>
        <v>3</v>
      </c>
      <c r="G32" s="40">
        <f t="shared" si="10"/>
        <v>-3.1544999999999996</v>
      </c>
      <c r="H32" s="39"/>
      <c r="I32" s="26">
        <v>19</v>
      </c>
      <c r="J32" s="27">
        <v>-1.5289999999999999</v>
      </c>
      <c r="K32" s="40">
        <f t="shared" ref="K32:K38" si="14">AVERAGE(J31,J32)</f>
        <v>-1.8984999999999999</v>
      </c>
      <c r="L32" s="39">
        <f t="shared" ref="L32:L38" si="15">I32-I31</f>
        <v>3</v>
      </c>
      <c r="M32" s="40">
        <f t="shared" si="13"/>
        <v>-5.6954999999999991</v>
      </c>
      <c r="N32" s="30"/>
      <c r="O32" s="30"/>
      <c r="P32" s="30"/>
      <c r="Q32" s="32"/>
      <c r="R32" s="31"/>
    </row>
    <row r="33" spans="2:18" x14ac:dyDescent="0.25">
      <c r="B33" s="26">
        <v>24</v>
      </c>
      <c r="C33" s="27">
        <v>0.80200000000000005</v>
      </c>
      <c r="D33" s="27"/>
      <c r="E33" s="40">
        <f t="shared" si="8"/>
        <v>0.11400000000000005</v>
      </c>
      <c r="F33" s="39">
        <f t="shared" si="9"/>
        <v>2</v>
      </c>
      <c r="G33" s="40">
        <f t="shared" si="10"/>
        <v>0.22800000000000009</v>
      </c>
      <c r="H33" s="23"/>
      <c r="I33" s="26">
        <v>22</v>
      </c>
      <c r="J33" s="27">
        <v>-0.57399999999999995</v>
      </c>
      <c r="K33" s="40">
        <f t="shared" si="14"/>
        <v>-1.0514999999999999</v>
      </c>
      <c r="L33" s="39">
        <f t="shared" si="15"/>
        <v>3</v>
      </c>
      <c r="M33" s="40">
        <f t="shared" si="13"/>
        <v>-3.1544999999999996</v>
      </c>
      <c r="N33" s="34"/>
      <c r="O33" s="34"/>
      <c r="P33" s="34"/>
      <c r="Q33" s="32"/>
      <c r="R33" s="31"/>
    </row>
    <row r="34" spans="2:18" x14ac:dyDescent="0.25">
      <c r="B34" s="26">
        <v>26</v>
      </c>
      <c r="C34" s="27">
        <v>2.415</v>
      </c>
      <c r="D34" s="27" t="s">
        <v>22</v>
      </c>
      <c r="E34" s="40">
        <f t="shared" si="8"/>
        <v>1.6085</v>
      </c>
      <c r="F34" s="39">
        <f t="shared" si="9"/>
        <v>2</v>
      </c>
      <c r="G34" s="40">
        <f t="shared" si="10"/>
        <v>3.2170000000000001</v>
      </c>
      <c r="H34" s="23"/>
      <c r="I34" s="26">
        <v>24</v>
      </c>
      <c r="J34" s="27">
        <v>0.80200000000000005</v>
      </c>
      <c r="K34" s="40">
        <f t="shared" si="14"/>
        <v>0.11400000000000005</v>
      </c>
      <c r="L34" s="39">
        <f t="shared" si="15"/>
        <v>2</v>
      </c>
      <c r="M34" s="40">
        <f t="shared" si="13"/>
        <v>0.22800000000000009</v>
      </c>
      <c r="N34" s="34"/>
      <c r="O34" s="34"/>
      <c r="P34" s="34"/>
      <c r="Q34" s="32"/>
      <c r="R34" s="31"/>
    </row>
    <row r="35" spans="2:18" x14ac:dyDescent="0.25">
      <c r="B35" s="26">
        <v>28</v>
      </c>
      <c r="C35" s="27">
        <v>2.41</v>
      </c>
      <c r="D35" s="27" t="s">
        <v>118</v>
      </c>
      <c r="E35" s="40">
        <f t="shared" si="8"/>
        <v>2.4125000000000001</v>
      </c>
      <c r="F35" s="39">
        <f t="shared" si="9"/>
        <v>2</v>
      </c>
      <c r="G35" s="40">
        <f t="shared" si="10"/>
        <v>4.8250000000000002</v>
      </c>
      <c r="H35" s="23"/>
      <c r="I35" s="26">
        <v>26</v>
      </c>
      <c r="J35" s="27">
        <v>2.415</v>
      </c>
      <c r="K35" s="40">
        <f t="shared" si="14"/>
        <v>1.6085</v>
      </c>
      <c r="L35" s="39">
        <f t="shared" si="15"/>
        <v>2</v>
      </c>
      <c r="M35" s="40">
        <f t="shared" si="13"/>
        <v>3.2170000000000001</v>
      </c>
      <c r="N35" s="30"/>
      <c r="O35" s="30"/>
      <c r="P35" s="30"/>
      <c r="R35" s="31"/>
    </row>
    <row r="36" spans="2:18" x14ac:dyDescent="0.25">
      <c r="B36" s="26">
        <v>29</v>
      </c>
      <c r="C36" s="27">
        <v>1.5249999999999999</v>
      </c>
      <c r="D36" s="27"/>
      <c r="E36" s="40">
        <f t="shared" si="8"/>
        <v>1.9675</v>
      </c>
      <c r="F36" s="39">
        <f t="shared" si="9"/>
        <v>1</v>
      </c>
      <c r="G36" s="40">
        <f t="shared" si="10"/>
        <v>1.9675</v>
      </c>
      <c r="H36" s="23"/>
      <c r="I36" s="26">
        <v>28</v>
      </c>
      <c r="J36" s="27">
        <v>2.41</v>
      </c>
      <c r="K36" s="40">
        <f t="shared" si="14"/>
        <v>2.4125000000000001</v>
      </c>
      <c r="L36" s="39">
        <f t="shared" si="15"/>
        <v>2</v>
      </c>
      <c r="M36" s="40">
        <f t="shared" si="13"/>
        <v>4.8250000000000002</v>
      </c>
      <c r="N36" s="30"/>
      <c r="O36" s="30"/>
      <c r="P36" s="30"/>
      <c r="R36" s="31"/>
    </row>
    <row r="37" spans="2:18" x14ac:dyDescent="0.25">
      <c r="B37" s="26">
        <v>35</v>
      </c>
      <c r="C37" s="27">
        <v>1.52</v>
      </c>
      <c r="D37" s="27"/>
      <c r="E37" s="40">
        <f t="shared" si="8"/>
        <v>1.5225</v>
      </c>
      <c r="F37" s="39">
        <f t="shared" si="9"/>
        <v>6</v>
      </c>
      <c r="G37" s="40">
        <f t="shared" si="10"/>
        <v>9.1349999999999998</v>
      </c>
      <c r="H37" s="23"/>
      <c r="I37" s="26">
        <v>29</v>
      </c>
      <c r="J37" s="27">
        <v>1.5249999999999999</v>
      </c>
      <c r="K37" s="40">
        <f t="shared" si="14"/>
        <v>1.9675</v>
      </c>
      <c r="L37" s="39">
        <f t="shared" si="15"/>
        <v>1</v>
      </c>
      <c r="M37" s="40">
        <f t="shared" si="13"/>
        <v>1.9675</v>
      </c>
      <c r="N37" s="30"/>
      <c r="O37" s="30"/>
      <c r="P37" s="30"/>
      <c r="R37" s="31"/>
    </row>
    <row r="38" spans="2:18" x14ac:dyDescent="0.25">
      <c r="B38" s="28">
        <v>40</v>
      </c>
      <c r="C38" s="36">
        <v>1.5149999999999999</v>
      </c>
      <c r="D38" s="36" t="s">
        <v>115</v>
      </c>
      <c r="E38" s="40">
        <f t="shared" si="8"/>
        <v>1.5175000000000001</v>
      </c>
      <c r="F38" s="39">
        <f t="shared" si="9"/>
        <v>5</v>
      </c>
      <c r="G38" s="40">
        <f t="shared" si="10"/>
        <v>7.5875000000000004</v>
      </c>
      <c r="I38" s="26">
        <v>35</v>
      </c>
      <c r="J38" s="27">
        <v>1.52</v>
      </c>
      <c r="K38" s="40">
        <f t="shared" si="14"/>
        <v>1.5225</v>
      </c>
      <c r="L38" s="39">
        <f t="shared" si="15"/>
        <v>6</v>
      </c>
      <c r="M38" s="40">
        <f t="shared" si="13"/>
        <v>9.1349999999999998</v>
      </c>
      <c r="N38" s="30"/>
      <c r="O38" s="30"/>
      <c r="P38" s="30"/>
      <c r="R38" s="31"/>
    </row>
    <row r="39" spans="2:18" ht="15" x14ac:dyDescent="0.25">
      <c r="B39" s="42"/>
      <c r="C39" s="22"/>
      <c r="D39" s="22"/>
      <c r="E39" s="42"/>
      <c r="F39" s="39"/>
      <c r="G39" s="40"/>
      <c r="H39" s="53" t="s">
        <v>74</v>
      </c>
      <c r="I39" s="53"/>
      <c r="J39" s="40" t="e">
        <f>#REF!</f>
        <v>#REF!</v>
      </c>
      <c r="K39" s="40" t="s">
        <v>75</v>
      </c>
      <c r="L39" s="39" t="e">
        <f>#REF!</f>
        <v>#REF!</v>
      </c>
      <c r="M39" s="40" t="e">
        <f>J39-L39</f>
        <v>#REF!</v>
      </c>
      <c r="N39" s="34"/>
      <c r="O39" s="24"/>
      <c r="P39" s="24"/>
    </row>
    <row r="40" spans="2:18" ht="15" x14ac:dyDescent="0.25">
      <c r="B40" s="23" t="s">
        <v>72</v>
      </c>
      <c r="C40" s="23"/>
      <c r="D40" s="51">
        <v>0.2</v>
      </c>
      <c r="E40" s="51"/>
      <c r="J40" s="42"/>
      <c r="K40" s="42"/>
      <c r="L40" s="42"/>
      <c r="M40" s="42"/>
      <c r="N40" s="24"/>
      <c r="O40" s="24"/>
      <c r="P40" s="35"/>
    </row>
    <row r="41" spans="2:18" x14ac:dyDescent="0.25">
      <c r="B41" s="50"/>
      <c r="C41" s="50"/>
      <c r="D41" s="50"/>
      <c r="E41" s="50"/>
      <c r="F41" s="50"/>
      <c r="G41" s="50"/>
      <c r="H41" s="21" t="s">
        <v>76</v>
      </c>
      <c r="I41" s="50" t="s">
        <v>73</v>
      </c>
      <c r="J41" s="50"/>
      <c r="K41" s="50"/>
      <c r="L41" s="50"/>
      <c r="M41" s="50"/>
      <c r="N41" s="25"/>
      <c r="O41" s="25"/>
      <c r="P41" s="25"/>
    </row>
    <row r="42" spans="2:18" x14ac:dyDescent="0.25">
      <c r="B42" s="26">
        <v>0</v>
      </c>
      <c r="C42" s="27">
        <v>-8.3000000000000004E-2</v>
      </c>
      <c r="D42" s="27" t="s">
        <v>109</v>
      </c>
      <c r="E42" s="39"/>
      <c r="F42" s="39"/>
      <c r="G42" s="39"/>
      <c r="H42" s="39"/>
      <c r="I42" s="28"/>
      <c r="J42" s="29"/>
      <c r="K42" s="40"/>
      <c r="L42" s="39"/>
      <c r="M42" s="40"/>
      <c r="N42" s="30"/>
      <c r="O42" s="30"/>
      <c r="P42" s="30"/>
      <c r="R42" s="31"/>
    </row>
    <row r="43" spans="2:18" x14ac:dyDescent="0.25">
      <c r="B43" s="26">
        <v>2</v>
      </c>
      <c r="C43" s="27">
        <v>0.501</v>
      </c>
      <c r="D43" s="27"/>
      <c r="E43" s="40">
        <f>(C42+C43)/2</f>
        <v>0.20899999999999999</v>
      </c>
      <c r="F43" s="39">
        <f>B43-B42</f>
        <v>2</v>
      </c>
      <c r="G43" s="40">
        <f>E43*F43</f>
        <v>0.41799999999999998</v>
      </c>
      <c r="H43" s="39"/>
      <c r="I43" s="26"/>
      <c r="J43" s="26"/>
      <c r="K43" s="40"/>
      <c r="L43" s="39"/>
      <c r="M43" s="40"/>
      <c r="N43" s="30"/>
      <c r="O43" s="30"/>
      <c r="P43" s="30"/>
      <c r="Q43" s="32"/>
      <c r="R43" s="31"/>
    </row>
    <row r="44" spans="2:18" x14ac:dyDescent="0.25">
      <c r="B44" s="26">
        <v>3</v>
      </c>
      <c r="C44" s="27">
        <v>1.518</v>
      </c>
      <c r="D44" s="27"/>
      <c r="E44" s="40">
        <f t="shared" ref="E44:E57" si="16">(C43+C44)/2</f>
        <v>1.0095000000000001</v>
      </c>
      <c r="F44" s="39">
        <f t="shared" ref="F44:F57" si="17">B44-B43</f>
        <v>1</v>
      </c>
      <c r="G44" s="40">
        <f t="shared" ref="G44:G57" si="18">E44*F44</f>
        <v>1.0095000000000001</v>
      </c>
      <c r="H44" s="39"/>
      <c r="I44" s="26"/>
      <c r="J44" s="26"/>
      <c r="K44" s="40"/>
      <c r="L44" s="39"/>
      <c r="M44" s="40"/>
      <c r="N44" s="30"/>
      <c r="O44" s="30"/>
      <c r="P44" s="30"/>
      <c r="Q44" s="32"/>
      <c r="R44" s="31"/>
    </row>
    <row r="45" spans="2:18" x14ac:dyDescent="0.25">
      <c r="B45" s="26">
        <v>4</v>
      </c>
      <c r="C45" s="27">
        <v>1.5069999999999999</v>
      </c>
      <c r="D45" s="27" t="s">
        <v>24</v>
      </c>
      <c r="E45" s="40">
        <f t="shared" si="16"/>
        <v>1.5125</v>
      </c>
      <c r="F45" s="39">
        <f t="shared" si="17"/>
        <v>1</v>
      </c>
      <c r="G45" s="40">
        <f t="shared" si="18"/>
        <v>1.5125</v>
      </c>
      <c r="H45" s="39"/>
      <c r="I45" s="26"/>
      <c r="J45" s="26"/>
      <c r="K45" s="40"/>
      <c r="L45" s="39"/>
      <c r="M45" s="40"/>
      <c r="N45" s="30"/>
      <c r="O45" s="30"/>
      <c r="P45" s="30"/>
      <c r="Q45" s="32"/>
      <c r="R45" s="31"/>
    </row>
    <row r="46" spans="2:18" x14ac:dyDescent="0.25">
      <c r="B46" s="26">
        <v>5</v>
      </c>
      <c r="C46" s="27">
        <v>0.52800000000000002</v>
      </c>
      <c r="D46" s="27"/>
      <c r="E46" s="40">
        <f t="shared" si="16"/>
        <v>1.0175000000000001</v>
      </c>
      <c r="F46" s="39">
        <f t="shared" si="17"/>
        <v>1</v>
      </c>
      <c r="G46" s="40">
        <f t="shared" si="18"/>
        <v>1.0175000000000001</v>
      </c>
      <c r="H46" s="39"/>
      <c r="I46" s="26"/>
      <c r="J46" s="26"/>
      <c r="K46" s="40"/>
      <c r="L46" s="39"/>
      <c r="M46" s="40"/>
      <c r="N46" s="30"/>
      <c r="O46" s="30"/>
      <c r="P46" s="30"/>
      <c r="Q46" s="32"/>
      <c r="R46" s="31"/>
    </row>
    <row r="47" spans="2:18" x14ac:dyDescent="0.25">
      <c r="B47" s="26">
        <v>6</v>
      </c>
      <c r="C47" s="27">
        <v>1.6E-2</v>
      </c>
      <c r="D47" s="27"/>
      <c r="E47" s="40">
        <f t="shared" si="16"/>
        <v>0.27200000000000002</v>
      </c>
      <c r="F47" s="39">
        <f t="shared" si="17"/>
        <v>1</v>
      </c>
      <c r="G47" s="40">
        <f t="shared" si="18"/>
        <v>0.27200000000000002</v>
      </c>
      <c r="H47" s="39"/>
      <c r="I47" s="26"/>
      <c r="J47" s="26"/>
      <c r="K47" s="40"/>
      <c r="L47" s="39"/>
      <c r="M47" s="40"/>
      <c r="N47" s="30"/>
      <c r="O47" s="30"/>
      <c r="P47" s="30"/>
      <c r="Q47" s="32"/>
      <c r="R47" s="31"/>
    </row>
    <row r="48" spans="2:18" x14ac:dyDescent="0.25">
      <c r="B48" s="26">
        <v>8</v>
      </c>
      <c r="C48" s="27">
        <v>-0.42399999999999999</v>
      </c>
      <c r="D48" s="27"/>
      <c r="E48" s="40">
        <f t="shared" si="16"/>
        <v>-0.20399999999999999</v>
      </c>
      <c r="F48" s="39">
        <f t="shared" si="17"/>
        <v>2</v>
      </c>
      <c r="G48" s="40">
        <f t="shared" si="18"/>
        <v>-0.40799999999999997</v>
      </c>
      <c r="H48" s="39"/>
      <c r="I48" s="26">
        <v>0</v>
      </c>
      <c r="J48" s="27">
        <v>-8.3000000000000004E-2</v>
      </c>
      <c r="K48" s="40"/>
      <c r="L48" s="39"/>
      <c r="M48" s="40"/>
      <c r="N48" s="30"/>
      <c r="O48" s="30"/>
      <c r="P48" s="30"/>
      <c r="Q48" s="32"/>
      <c r="R48" s="31"/>
    </row>
    <row r="49" spans="2:18" x14ac:dyDescent="0.25">
      <c r="B49" s="26">
        <v>10</v>
      </c>
      <c r="C49" s="27">
        <v>-0.52800000000000002</v>
      </c>
      <c r="D49" s="27" t="s">
        <v>23</v>
      </c>
      <c r="E49" s="40">
        <f t="shared" si="16"/>
        <v>-0.47599999999999998</v>
      </c>
      <c r="F49" s="39">
        <f t="shared" si="17"/>
        <v>2</v>
      </c>
      <c r="G49" s="40">
        <f t="shared" si="18"/>
        <v>-0.95199999999999996</v>
      </c>
      <c r="H49" s="39"/>
      <c r="I49" s="26">
        <v>2</v>
      </c>
      <c r="J49" s="27">
        <v>0.501</v>
      </c>
      <c r="K49" s="40">
        <f t="shared" ref="K49" si="19">AVERAGE(J48,J49)</f>
        <v>0.20899999999999999</v>
      </c>
      <c r="L49" s="39">
        <f t="shared" ref="L49" si="20">I49-I48</f>
        <v>2</v>
      </c>
      <c r="M49" s="40">
        <f t="shared" ref="M49:M62" si="21">L49*K49</f>
        <v>0.41799999999999998</v>
      </c>
      <c r="N49" s="30"/>
      <c r="O49" s="30"/>
      <c r="P49" s="30"/>
      <c r="Q49" s="32"/>
      <c r="R49" s="31"/>
    </row>
    <row r="50" spans="2:18" x14ac:dyDescent="0.25">
      <c r="B50" s="26">
        <v>12</v>
      </c>
      <c r="C50" s="27">
        <v>-0.42599999999999999</v>
      </c>
      <c r="D50" s="27"/>
      <c r="E50" s="40">
        <f t="shared" si="16"/>
        <v>-0.47699999999999998</v>
      </c>
      <c r="F50" s="39">
        <f t="shared" si="17"/>
        <v>2</v>
      </c>
      <c r="G50" s="40">
        <f t="shared" si="18"/>
        <v>-0.95399999999999996</v>
      </c>
      <c r="H50" s="39"/>
      <c r="I50" s="26">
        <v>3</v>
      </c>
      <c r="J50" s="27">
        <v>1.518</v>
      </c>
      <c r="K50" s="40">
        <f>AVERAGE(J49,J50)</f>
        <v>1.0095000000000001</v>
      </c>
      <c r="L50" s="39">
        <f>I50-I49</f>
        <v>1</v>
      </c>
      <c r="M50" s="40">
        <f t="shared" si="21"/>
        <v>1.0095000000000001</v>
      </c>
      <c r="N50" s="34"/>
      <c r="O50" s="34"/>
      <c r="P50" s="34"/>
      <c r="Q50" s="32"/>
      <c r="R50" s="31"/>
    </row>
    <row r="51" spans="2:18" x14ac:dyDescent="0.25">
      <c r="B51" s="26">
        <v>14</v>
      </c>
      <c r="C51" s="27">
        <v>-2.1999999999999999E-2</v>
      </c>
      <c r="D51" s="27"/>
      <c r="E51" s="40">
        <f t="shared" si="16"/>
        <v>-0.224</v>
      </c>
      <c r="F51" s="39">
        <f t="shared" si="17"/>
        <v>2</v>
      </c>
      <c r="G51" s="40">
        <f t="shared" si="18"/>
        <v>-0.44800000000000001</v>
      </c>
      <c r="H51" s="39"/>
      <c r="I51" s="26">
        <v>4</v>
      </c>
      <c r="J51" s="27">
        <v>1.5069999999999999</v>
      </c>
      <c r="K51" s="40">
        <f t="shared" ref="K51:K62" si="22">AVERAGE(J50,J51)</f>
        <v>1.5125</v>
      </c>
      <c r="L51" s="39">
        <f t="shared" ref="L51:L62" si="23">I51-I50</f>
        <v>1</v>
      </c>
      <c r="M51" s="40">
        <f t="shared" si="21"/>
        <v>1.5125</v>
      </c>
      <c r="N51" s="30"/>
      <c r="O51" s="30"/>
      <c r="P51" s="30"/>
      <c r="Q51" s="32"/>
      <c r="R51" s="31"/>
    </row>
    <row r="52" spans="2:18" x14ac:dyDescent="0.25">
      <c r="B52" s="26">
        <v>15</v>
      </c>
      <c r="C52" s="27">
        <v>0.49399999999999999</v>
      </c>
      <c r="D52" s="27"/>
      <c r="E52" s="40">
        <f t="shared" si="16"/>
        <v>0.23599999999999999</v>
      </c>
      <c r="F52" s="39">
        <f t="shared" si="17"/>
        <v>1</v>
      </c>
      <c r="G52" s="40">
        <f t="shared" si="18"/>
        <v>0.23599999999999999</v>
      </c>
      <c r="H52" s="23"/>
      <c r="I52" s="26">
        <v>5</v>
      </c>
      <c r="J52" s="27">
        <v>0.52800000000000002</v>
      </c>
      <c r="K52" s="40">
        <f t="shared" si="22"/>
        <v>1.0175000000000001</v>
      </c>
      <c r="L52" s="39">
        <f t="shared" si="23"/>
        <v>1</v>
      </c>
      <c r="M52" s="40">
        <f t="shared" si="21"/>
        <v>1.0175000000000001</v>
      </c>
      <c r="N52" s="34"/>
      <c r="O52" s="34"/>
      <c r="P52" s="34"/>
      <c r="Q52" s="32"/>
      <c r="R52" s="31"/>
    </row>
    <row r="53" spans="2:18" x14ac:dyDescent="0.25">
      <c r="B53" s="26">
        <v>16</v>
      </c>
      <c r="C53" s="27">
        <v>1.704</v>
      </c>
      <c r="D53" s="27" t="s">
        <v>22</v>
      </c>
      <c r="E53" s="40">
        <f t="shared" si="16"/>
        <v>1.099</v>
      </c>
      <c r="F53" s="39">
        <f t="shared" si="17"/>
        <v>1</v>
      </c>
      <c r="G53" s="40">
        <f t="shared" si="18"/>
        <v>1.099</v>
      </c>
      <c r="H53" s="23"/>
      <c r="I53" s="26">
        <v>6</v>
      </c>
      <c r="J53" s="27">
        <v>1.6E-2</v>
      </c>
      <c r="K53" s="40">
        <f t="shared" si="22"/>
        <v>0.27200000000000002</v>
      </c>
      <c r="L53" s="39">
        <f t="shared" si="23"/>
        <v>1</v>
      </c>
      <c r="M53" s="40">
        <f t="shared" si="21"/>
        <v>0.27200000000000002</v>
      </c>
      <c r="N53" s="34"/>
      <c r="O53" s="34"/>
      <c r="P53" s="34"/>
      <c r="Q53" s="32"/>
      <c r="R53" s="31"/>
    </row>
    <row r="54" spans="2:18" x14ac:dyDescent="0.25">
      <c r="B54" s="26">
        <v>17</v>
      </c>
      <c r="C54" s="27">
        <v>1.698</v>
      </c>
      <c r="D54" s="27"/>
      <c r="E54" s="40">
        <f t="shared" si="16"/>
        <v>1.7010000000000001</v>
      </c>
      <c r="F54" s="39">
        <f t="shared" si="17"/>
        <v>1</v>
      </c>
      <c r="G54" s="40">
        <f t="shared" si="18"/>
        <v>1.7010000000000001</v>
      </c>
      <c r="H54" s="23"/>
      <c r="I54" s="26">
        <v>7</v>
      </c>
      <c r="J54" s="27">
        <v>-0.2</v>
      </c>
      <c r="K54" s="40">
        <f t="shared" si="22"/>
        <v>-9.1999999999999998E-2</v>
      </c>
      <c r="L54" s="39">
        <f t="shared" si="23"/>
        <v>1</v>
      </c>
      <c r="M54" s="40">
        <f t="shared" si="21"/>
        <v>-9.1999999999999998E-2</v>
      </c>
      <c r="N54" s="30"/>
      <c r="O54" s="30"/>
      <c r="P54" s="30"/>
      <c r="R54" s="31"/>
    </row>
    <row r="55" spans="2:18" x14ac:dyDescent="0.25">
      <c r="B55" s="26">
        <v>18</v>
      </c>
      <c r="C55" s="27">
        <v>0.91600000000000004</v>
      </c>
      <c r="D55" s="27"/>
      <c r="E55" s="40">
        <f t="shared" si="16"/>
        <v>1.3069999999999999</v>
      </c>
      <c r="F55" s="39">
        <f t="shared" si="17"/>
        <v>1</v>
      </c>
      <c r="G55" s="40">
        <f t="shared" si="18"/>
        <v>1.3069999999999999</v>
      </c>
      <c r="H55" s="23"/>
      <c r="I55" s="43">
        <f>I54+(J54-J55)*1.5</f>
        <v>8.5</v>
      </c>
      <c r="J55" s="44">
        <v>-1.2</v>
      </c>
      <c r="K55" s="40">
        <f t="shared" si="22"/>
        <v>-0.7</v>
      </c>
      <c r="L55" s="39">
        <f t="shared" si="23"/>
        <v>1.5</v>
      </c>
      <c r="M55" s="40">
        <f t="shared" si="21"/>
        <v>-1.0499999999999998</v>
      </c>
      <c r="N55" s="30"/>
      <c r="O55" s="30"/>
      <c r="P55" s="30"/>
      <c r="R55" s="31"/>
    </row>
    <row r="56" spans="2:18" x14ac:dyDescent="0.25">
      <c r="B56" s="26">
        <v>23</v>
      </c>
      <c r="C56" s="27">
        <v>0.90700000000000003</v>
      </c>
      <c r="D56" s="27"/>
      <c r="E56" s="40">
        <f t="shared" si="16"/>
        <v>0.91149999999999998</v>
      </c>
      <c r="F56" s="39">
        <f t="shared" si="17"/>
        <v>5</v>
      </c>
      <c r="G56" s="40">
        <f t="shared" si="18"/>
        <v>4.5575000000000001</v>
      </c>
      <c r="H56" s="23"/>
      <c r="I56" s="46">
        <f>I55+1.5</f>
        <v>10</v>
      </c>
      <c r="J56" s="47">
        <f>J55</f>
        <v>-1.2</v>
      </c>
      <c r="K56" s="40">
        <f t="shared" si="22"/>
        <v>-1.2</v>
      </c>
      <c r="L56" s="39">
        <f t="shared" si="23"/>
        <v>1.5</v>
      </c>
      <c r="M56" s="40">
        <f t="shared" si="21"/>
        <v>-1.7999999999999998</v>
      </c>
      <c r="N56" s="30"/>
      <c r="O56" s="30"/>
      <c r="P56" s="30"/>
      <c r="R56" s="31"/>
    </row>
    <row r="57" spans="2:18" x14ac:dyDescent="0.25">
      <c r="B57" s="28">
        <v>28</v>
      </c>
      <c r="C57" s="36">
        <v>0.90200000000000002</v>
      </c>
      <c r="D57" s="36" t="s">
        <v>77</v>
      </c>
      <c r="E57" s="40">
        <f t="shared" si="16"/>
        <v>0.90450000000000008</v>
      </c>
      <c r="F57" s="39">
        <f t="shared" si="17"/>
        <v>5</v>
      </c>
      <c r="G57" s="40">
        <f t="shared" si="18"/>
        <v>4.5225000000000009</v>
      </c>
      <c r="I57" s="43">
        <f>I56+1.5</f>
        <v>11.5</v>
      </c>
      <c r="J57" s="44">
        <f>J55</f>
        <v>-1.2</v>
      </c>
      <c r="K57" s="40">
        <f t="shared" si="22"/>
        <v>-1.2</v>
      </c>
      <c r="L57" s="39">
        <f t="shared" si="23"/>
        <v>1.5</v>
      </c>
      <c r="M57" s="40">
        <f t="shared" si="21"/>
        <v>-1.7999999999999998</v>
      </c>
      <c r="N57" s="30"/>
      <c r="O57" s="30"/>
      <c r="P57" s="30"/>
      <c r="R57" s="31"/>
    </row>
    <row r="58" spans="2:18" x14ac:dyDescent="0.25">
      <c r="B58" s="28"/>
      <c r="C58" s="36"/>
      <c r="D58" s="36"/>
      <c r="E58" s="40"/>
      <c r="F58" s="39"/>
      <c r="G58" s="40"/>
      <c r="I58" s="43">
        <f>I57+(J58-J57)*1.5</f>
        <v>12.925000000000001</v>
      </c>
      <c r="J58" s="45">
        <v>-0.25</v>
      </c>
      <c r="K58" s="40">
        <f t="shared" si="22"/>
        <v>-0.72499999999999998</v>
      </c>
      <c r="L58" s="39">
        <f t="shared" si="23"/>
        <v>1.4250000000000007</v>
      </c>
      <c r="M58" s="40">
        <f t="shared" si="21"/>
        <v>-1.0331250000000005</v>
      </c>
      <c r="O58" s="34"/>
      <c r="P58" s="34"/>
    </row>
    <row r="59" spans="2:18" x14ac:dyDescent="0.25">
      <c r="B59" s="28"/>
      <c r="C59" s="36"/>
      <c r="D59" s="36"/>
      <c r="E59" s="40"/>
      <c r="F59" s="39"/>
      <c r="G59" s="40"/>
      <c r="I59" s="26">
        <v>14</v>
      </c>
      <c r="J59" s="27">
        <v>-2.1999999999999999E-2</v>
      </c>
      <c r="K59" s="40">
        <f t="shared" si="22"/>
        <v>-0.13600000000000001</v>
      </c>
      <c r="L59" s="39">
        <f t="shared" si="23"/>
        <v>1.0749999999999993</v>
      </c>
      <c r="M59" s="40">
        <f t="shared" si="21"/>
        <v>-0.14619999999999991</v>
      </c>
      <c r="O59" s="24"/>
      <c r="P59" s="24"/>
    </row>
    <row r="60" spans="2:18" x14ac:dyDescent="0.25">
      <c r="B60" s="28"/>
      <c r="C60" s="36"/>
      <c r="D60" s="36"/>
      <c r="E60" s="40"/>
      <c r="F60" s="39"/>
      <c r="G60" s="40"/>
      <c r="I60" s="26">
        <v>15</v>
      </c>
      <c r="J60" s="27">
        <v>0.49399999999999999</v>
      </c>
      <c r="K60" s="40">
        <f t="shared" si="22"/>
        <v>0.23599999999999999</v>
      </c>
      <c r="L60" s="39">
        <f t="shared" si="23"/>
        <v>1</v>
      </c>
      <c r="M60" s="40">
        <f t="shared" si="21"/>
        <v>0.23599999999999999</v>
      </c>
      <c r="O60" s="24"/>
      <c r="P60" s="24"/>
    </row>
    <row r="61" spans="2:18" x14ac:dyDescent="0.25">
      <c r="B61" s="28"/>
      <c r="C61" s="36"/>
      <c r="D61" s="36"/>
      <c r="E61" s="40"/>
      <c r="F61" s="39"/>
      <c r="G61" s="40"/>
      <c r="I61" s="26">
        <v>16</v>
      </c>
      <c r="J61" s="27">
        <v>1.704</v>
      </c>
      <c r="K61" s="40">
        <f t="shared" si="22"/>
        <v>1.099</v>
      </c>
      <c r="L61" s="39">
        <f t="shared" si="23"/>
        <v>1</v>
      </c>
      <c r="M61" s="40">
        <f t="shared" si="21"/>
        <v>1.099</v>
      </c>
      <c r="O61" s="24"/>
      <c r="P61" s="24"/>
    </row>
    <row r="62" spans="2:18" x14ac:dyDescent="0.25">
      <c r="B62" s="28"/>
      <c r="C62" s="36"/>
      <c r="D62" s="36"/>
      <c r="E62" s="40"/>
      <c r="F62" s="39"/>
      <c r="G62" s="40"/>
      <c r="I62" s="26">
        <v>17</v>
      </c>
      <c r="J62" s="27">
        <v>1.698</v>
      </c>
      <c r="K62" s="40">
        <f t="shared" si="22"/>
        <v>1.7010000000000001</v>
      </c>
      <c r="L62" s="39">
        <f t="shared" si="23"/>
        <v>1</v>
      </c>
      <c r="M62" s="40">
        <f t="shared" si="21"/>
        <v>1.7010000000000001</v>
      </c>
      <c r="O62" s="24"/>
      <c r="P62" s="24"/>
    </row>
    <row r="63" spans="2:18" ht="15" x14ac:dyDescent="0.25">
      <c r="B63" s="23" t="s">
        <v>72</v>
      </c>
      <c r="C63" s="23"/>
      <c r="D63" s="51">
        <v>0.3</v>
      </c>
      <c r="E63" s="51"/>
      <c r="J63" s="42"/>
      <c r="K63" s="42"/>
      <c r="L63" s="42"/>
      <c r="M63" s="42"/>
      <c r="N63" s="24"/>
      <c r="O63" s="24"/>
      <c r="P63" s="35"/>
    </row>
    <row r="64" spans="2:18" x14ac:dyDescent="0.25">
      <c r="B64" s="26">
        <v>0</v>
      </c>
      <c r="C64" s="27">
        <v>0.26700000000000002</v>
      </c>
      <c r="D64" s="27" t="s">
        <v>109</v>
      </c>
      <c r="E64" s="39"/>
      <c r="F64" s="39"/>
      <c r="G64" s="39"/>
      <c r="H64" s="39"/>
      <c r="I64" s="28"/>
      <c r="J64" s="29"/>
      <c r="K64" s="40"/>
      <c r="L64" s="39"/>
      <c r="M64" s="40"/>
      <c r="N64" s="30"/>
      <c r="O64" s="30"/>
      <c r="P64" s="30"/>
      <c r="R64" s="31"/>
    </row>
    <row r="65" spans="2:18" x14ac:dyDescent="0.25">
      <c r="B65" s="26">
        <v>2</v>
      </c>
      <c r="C65" s="27">
        <v>0.94599999999999995</v>
      </c>
      <c r="D65" s="27"/>
      <c r="E65" s="40">
        <f>(C64+C65)/2</f>
        <v>0.60650000000000004</v>
      </c>
      <c r="F65" s="39">
        <f>B65-B64</f>
        <v>2</v>
      </c>
      <c r="G65" s="40">
        <f>E65*F65</f>
        <v>1.2130000000000001</v>
      </c>
      <c r="H65" s="39"/>
      <c r="I65" s="26"/>
      <c r="J65" s="26"/>
      <c r="K65" s="40"/>
      <c r="L65" s="39"/>
      <c r="M65" s="40"/>
      <c r="N65" s="30"/>
      <c r="O65" s="30"/>
      <c r="P65" s="30"/>
      <c r="Q65" s="32"/>
      <c r="R65" s="31"/>
    </row>
    <row r="66" spans="2:18" x14ac:dyDescent="0.25">
      <c r="B66" s="26">
        <v>3</v>
      </c>
      <c r="C66" s="27">
        <v>2.0699999999999998</v>
      </c>
      <c r="D66" s="27"/>
      <c r="E66" s="40">
        <f t="shared" ref="E66:E78" si="24">(C65+C66)/2</f>
        <v>1.508</v>
      </c>
      <c r="F66" s="39">
        <f t="shared" ref="F66:F78" si="25">B66-B65</f>
        <v>1</v>
      </c>
      <c r="G66" s="40">
        <f t="shared" ref="G66:G78" si="26">E66*F66</f>
        <v>1.508</v>
      </c>
      <c r="H66" s="39"/>
      <c r="I66" s="26"/>
      <c r="J66" s="26"/>
      <c r="K66" s="40"/>
      <c r="L66" s="39"/>
      <c r="M66" s="40"/>
      <c r="N66" s="30"/>
      <c r="O66" s="30"/>
      <c r="P66" s="30"/>
      <c r="Q66" s="32"/>
      <c r="R66" s="31"/>
    </row>
    <row r="67" spans="2:18" x14ac:dyDescent="0.25">
      <c r="B67" s="26">
        <v>4</v>
      </c>
      <c r="C67" s="27">
        <v>2.0649999999999999</v>
      </c>
      <c r="D67" s="27" t="s">
        <v>24</v>
      </c>
      <c r="E67" s="40">
        <f t="shared" si="24"/>
        <v>2.0674999999999999</v>
      </c>
      <c r="F67" s="39">
        <f t="shared" si="25"/>
        <v>1</v>
      </c>
      <c r="G67" s="40">
        <f t="shared" si="26"/>
        <v>2.0674999999999999</v>
      </c>
      <c r="H67" s="39"/>
      <c r="I67" s="26"/>
      <c r="J67" s="26"/>
      <c r="K67" s="40"/>
      <c r="L67" s="39"/>
      <c r="M67" s="40"/>
      <c r="N67" s="30"/>
      <c r="O67" s="30"/>
      <c r="P67" s="30"/>
      <c r="Q67" s="32"/>
      <c r="R67" s="31"/>
    </row>
    <row r="68" spans="2:18" x14ac:dyDescent="0.25">
      <c r="B68" s="26">
        <v>5</v>
      </c>
      <c r="C68" s="27">
        <v>0.65600000000000003</v>
      </c>
      <c r="D68" s="27"/>
      <c r="E68" s="40">
        <f t="shared" si="24"/>
        <v>1.3605</v>
      </c>
      <c r="F68" s="39">
        <f t="shared" si="25"/>
        <v>1</v>
      </c>
      <c r="G68" s="40">
        <f t="shared" si="26"/>
        <v>1.3605</v>
      </c>
      <c r="H68" s="39"/>
      <c r="I68" s="26"/>
      <c r="J68" s="26"/>
      <c r="K68" s="40"/>
      <c r="L68" s="39"/>
      <c r="M68" s="40"/>
      <c r="N68" s="30"/>
      <c r="O68" s="30"/>
      <c r="P68" s="30"/>
      <c r="Q68" s="32"/>
      <c r="R68" s="31"/>
    </row>
    <row r="69" spans="2:18" x14ac:dyDescent="0.25">
      <c r="B69" s="26">
        <v>7</v>
      </c>
      <c r="C69" s="27">
        <v>6.4000000000000001E-2</v>
      </c>
      <c r="D69" s="27"/>
      <c r="E69" s="40">
        <f t="shared" si="24"/>
        <v>0.36</v>
      </c>
      <c r="F69" s="39">
        <f t="shared" si="25"/>
        <v>2</v>
      </c>
      <c r="G69" s="40">
        <f t="shared" si="26"/>
        <v>0.72</v>
      </c>
      <c r="H69" s="39"/>
      <c r="I69" s="26"/>
      <c r="J69" s="26"/>
      <c r="K69" s="40"/>
      <c r="L69" s="39"/>
      <c r="M69" s="40"/>
      <c r="N69" s="30"/>
      <c r="O69" s="30"/>
      <c r="P69" s="30"/>
      <c r="Q69" s="32"/>
      <c r="R69" s="31"/>
    </row>
    <row r="70" spans="2:18" x14ac:dyDescent="0.25">
      <c r="B70" s="26">
        <v>9</v>
      </c>
      <c r="C70" s="27">
        <v>-0.254</v>
      </c>
      <c r="D70" s="27"/>
      <c r="E70" s="40">
        <f t="shared" si="24"/>
        <v>-9.5000000000000001E-2</v>
      </c>
      <c r="F70" s="39">
        <f t="shared" si="25"/>
        <v>2</v>
      </c>
      <c r="G70" s="40">
        <f t="shared" si="26"/>
        <v>-0.19</v>
      </c>
      <c r="H70" s="39"/>
      <c r="I70" s="26">
        <v>0</v>
      </c>
      <c r="J70" s="27">
        <v>0.26700000000000002</v>
      </c>
      <c r="K70" s="40"/>
      <c r="L70" s="39"/>
      <c r="M70" s="40"/>
      <c r="N70" s="30"/>
      <c r="O70" s="30"/>
      <c r="P70" s="30"/>
      <c r="Q70" s="32"/>
      <c r="R70" s="31"/>
    </row>
    <row r="71" spans="2:18" x14ac:dyDescent="0.25">
      <c r="B71" s="26">
        <v>11</v>
      </c>
      <c r="C71" s="27">
        <v>-0.35499999999999998</v>
      </c>
      <c r="D71" s="27" t="s">
        <v>23</v>
      </c>
      <c r="E71" s="40">
        <f t="shared" si="24"/>
        <v>-0.30449999999999999</v>
      </c>
      <c r="F71" s="39">
        <f t="shared" si="25"/>
        <v>2</v>
      </c>
      <c r="G71" s="40">
        <f t="shared" si="26"/>
        <v>-0.60899999999999999</v>
      </c>
      <c r="H71" s="39"/>
      <c r="I71" s="26">
        <v>2</v>
      </c>
      <c r="J71" s="27">
        <v>0.94599999999999995</v>
      </c>
      <c r="K71" s="40">
        <f t="shared" ref="K71" si="27">AVERAGE(J70,J71)</f>
        <v>0.60650000000000004</v>
      </c>
      <c r="L71" s="39">
        <f t="shared" ref="L71" si="28">I71-I70</f>
        <v>2</v>
      </c>
      <c r="M71" s="40">
        <f t="shared" ref="M71:M78" si="29">L71*K71</f>
        <v>1.2130000000000001</v>
      </c>
      <c r="N71" s="30"/>
      <c r="O71" s="30"/>
      <c r="P71" s="30"/>
      <c r="Q71" s="32"/>
      <c r="R71" s="31"/>
    </row>
    <row r="72" spans="2:18" x14ac:dyDescent="0.25">
      <c r="B72" s="26">
        <v>13</v>
      </c>
      <c r="C72" s="27">
        <v>-0.253</v>
      </c>
      <c r="D72" s="27"/>
      <c r="E72" s="40">
        <f t="shared" si="24"/>
        <v>-0.30399999999999999</v>
      </c>
      <c r="F72" s="39">
        <f t="shared" si="25"/>
        <v>2</v>
      </c>
      <c r="G72" s="40">
        <f t="shared" si="26"/>
        <v>-0.60799999999999998</v>
      </c>
      <c r="H72" s="39"/>
      <c r="I72" s="26">
        <v>3</v>
      </c>
      <c r="J72" s="27">
        <v>2.0699999999999998</v>
      </c>
      <c r="K72" s="40">
        <f>AVERAGE(J71,J72)</f>
        <v>1.508</v>
      </c>
      <c r="L72" s="39">
        <f>I72-I71</f>
        <v>1</v>
      </c>
      <c r="M72" s="40">
        <f t="shared" si="29"/>
        <v>1.508</v>
      </c>
      <c r="N72" s="34"/>
      <c r="O72" s="34"/>
      <c r="P72" s="34"/>
      <c r="Q72" s="32"/>
      <c r="R72" s="31"/>
    </row>
    <row r="73" spans="2:18" x14ac:dyDescent="0.25">
      <c r="B73" s="26">
        <v>15</v>
      </c>
      <c r="C73" s="27">
        <v>5.0999999999999997E-2</v>
      </c>
      <c r="D73" s="27"/>
      <c r="E73" s="40">
        <f t="shared" si="24"/>
        <v>-0.10100000000000001</v>
      </c>
      <c r="F73" s="39">
        <f t="shared" si="25"/>
        <v>2</v>
      </c>
      <c r="G73" s="40">
        <f t="shared" si="26"/>
        <v>-0.20200000000000001</v>
      </c>
      <c r="H73" s="39"/>
      <c r="I73" s="26">
        <v>4</v>
      </c>
      <c r="J73" s="27">
        <v>2.0649999999999999</v>
      </c>
      <c r="K73" s="40">
        <f t="shared" ref="K73:K78" si="30">AVERAGE(J72,J73)</f>
        <v>2.0674999999999999</v>
      </c>
      <c r="L73" s="39">
        <f t="shared" ref="L73:L78" si="31">I73-I72</f>
        <v>1</v>
      </c>
      <c r="M73" s="40">
        <f t="shared" si="29"/>
        <v>2.0674999999999999</v>
      </c>
      <c r="N73" s="30"/>
      <c r="O73" s="30"/>
      <c r="P73" s="30"/>
      <c r="Q73" s="32"/>
      <c r="R73" s="31"/>
    </row>
    <row r="74" spans="2:18" x14ac:dyDescent="0.25">
      <c r="B74" s="26">
        <v>17</v>
      </c>
      <c r="C74" s="27">
        <v>0.46800000000000003</v>
      </c>
      <c r="D74" s="27"/>
      <c r="E74" s="40">
        <f t="shared" si="24"/>
        <v>0.25950000000000001</v>
      </c>
      <c r="F74" s="39">
        <f t="shared" si="25"/>
        <v>2</v>
      </c>
      <c r="G74" s="40">
        <f t="shared" si="26"/>
        <v>0.51900000000000002</v>
      </c>
      <c r="H74" s="23"/>
      <c r="I74" s="26">
        <v>5</v>
      </c>
      <c r="J74" s="27">
        <v>0.65600000000000003</v>
      </c>
      <c r="K74" s="40">
        <f t="shared" si="30"/>
        <v>1.3605</v>
      </c>
      <c r="L74" s="39">
        <f t="shared" si="31"/>
        <v>1</v>
      </c>
      <c r="M74" s="40">
        <f t="shared" si="29"/>
        <v>1.3605</v>
      </c>
      <c r="N74" s="34"/>
      <c r="O74" s="34"/>
      <c r="P74" s="34"/>
      <c r="Q74" s="32"/>
      <c r="R74" s="31"/>
    </row>
    <row r="75" spans="2:18" x14ac:dyDescent="0.25">
      <c r="B75" s="26">
        <v>18</v>
      </c>
      <c r="C75" s="27">
        <v>1.2390000000000001</v>
      </c>
      <c r="D75" s="27" t="s">
        <v>22</v>
      </c>
      <c r="E75" s="40">
        <f t="shared" si="24"/>
        <v>0.85350000000000004</v>
      </c>
      <c r="F75" s="39">
        <f t="shared" si="25"/>
        <v>1</v>
      </c>
      <c r="G75" s="40">
        <f t="shared" si="26"/>
        <v>0.85350000000000004</v>
      </c>
      <c r="H75" s="23"/>
      <c r="I75" s="26">
        <v>7</v>
      </c>
      <c r="J75" s="27">
        <v>6.4000000000000001E-2</v>
      </c>
      <c r="K75" s="40">
        <f t="shared" si="30"/>
        <v>0.36</v>
      </c>
      <c r="L75" s="39">
        <f t="shared" si="31"/>
        <v>2</v>
      </c>
      <c r="M75" s="40">
        <f t="shared" si="29"/>
        <v>0.72</v>
      </c>
      <c r="N75" s="34"/>
      <c r="O75" s="34"/>
      <c r="P75" s="34"/>
      <c r="Q75" s="32"/>
      <c r="R75" s="31"/>
    </row>
    <row r="76" spans="2:18" x14ac:dyDescent="0.25">
      <c r="B76" s="26">
        <v>20</v>
      </c>
      <c r="C76" s="27">
        <v>1.246</v>
      </c>
      <c r="D76" s="27"/>
      <c r="E76" s="40">
        <f t="shared" si="24"/>
        <v>1.2425000000000002</v>
      </c>
      <c r="F76" s="39">
        <f t="shared" si="25"/>
        <v>2</v>
      </c>
      <c r="G76" s="40">
        <f t="shared" si="26"/>
        <v>2.4850000000000003</v>
      </c>
      <c r="H76" s="23"/>
      <c r="I76" s="43">
        <f>I75+(J75-J76)*1.5</f>
        <v>8.8960000000000008</v>
      </c>
      <c r="J76" s="44">
        <v>-1.2</v>
      </c>
      <c r="K76" s="40">
        <f t="shared" si="30"/>
        <v>-0.56799999999999995</v>
      </c>
      <c r="L76" s="39">
        <f t="shared" si="31"/>
        <v>1.8960000000000008</v>
      </c>
      <c r="M76" s="40">
        <f t="shared" si="29"/>
        <v>-1.0769280000000003</v>
      </c>
      <c r="N76" s="30"/>
      <c r="O76" s="30"/>
      <c r="P76" s="30"/>
      <c r="R76" s="31"/>
    </row>
    <row r="77" spans="2:18" x14ac:dyDescent="0.25">
      <c r="B77" s="26">
        <v>22</v>
      </c>
      <c r="C77" s="27">
        <v>2.6019999999999999</v>
      </c>
      <c r="D77" s="27"/>
      <c r="E77" s="40">
        <f t="shared" si="24"/>
        <v>1.9239999999999999</v>
      </c>
      <c r="F77" s="39">
        <f t="shared" si="25"/>
        <v>2</v>
      </c>
      <c r="G77" s="40">
        <f t="shared" si="26"/>
        <v>3.8479999999999999</v>
      </c>
      <c r="H77" s="23"/>
      <c r="I77" s="46">
        <f>I76+1.5</f>
        <v>10.396000000000001</v>
      </c>
      <c r="J77" s="47">
        <f>J76</f>
        <v>-1.2</v>
      </c>
      <c r="K77" s="40">
        <f t="shared" si="30"/>
        <v>-1.2</v>
      </c>
      <c r="L77" s="39">
        <f t="shared" si="31"/>
        <v>1.5</v>
      </c>
      <c r="M77" s="40">
        <f t="shared" si="29"/>
        <v>-1.7999999999999998</v>
      </c>
      <c r="N77" s="30"/>
      <c r="O77" s="30"/>
      <c r="P77" s="30"/>
      <c r="R77" s="31"/>
    </row>
    <row r="78" spans="2:18" x14ac:dyDescent="0.25">
      <c r="B78" s="26">
        <v>27</v>
      </c>
      <c r="C78" s="27">
        <v>2.6320000000000001</v>
      </c>
      <c r="D78" s="27" t="s">
        <v>111</v>
      </c>
      <c r="E78" s="40">
        <f t="shared" si="24"/>
        <v>2.617</v>
      </c>
      <c r="F78" s="39">
        <f t="shared" si="25"/>
        <v>5</v>
      </c>
      <c r="G78" s="40">
        <f t="shared" si="26"/>
        <v>13.085000000000001</v>
      </c>
      <c r="H78" s="23"/>
      <c r="I78" s="43">
        <f>I77+1.5</f>
        <v>11.896000000000001</v>
      </c>
      <c r="J78" s="44">
        <f>J76</f>
        <v>-1.2</v>
      </c>
      <c r="K78" s="40">
        <f t="shared" si="30"/>
        <v>-1.2</v>
      </c>
      <c r="L78" s="39">
        <f t="shared" si="31"/>
        <v>1.5</v>
      </c>
      <c r="M78" s="40">
        <f t="shared" si="29"/>
        <v>-1.7999999999999998</v>
      </c>
      <c r="N78" s="30"/>
      <c r="O78" s="30"/>
      <c r="P78" s="30"/>
      <c r="R78" s="31"/>
    </row>
    <row r="79" spans="2:18" ht="15" x14ac:dyDescent="0.25">
      <c r="B79" s="23" t="s">
        <v>72</v>
      </c>
      <c r="C79" s="23"/>
      <c r="D79" s="51">
        <v>0.4</v>
      </c>
      <c r="E79" s="51"/>
      <c r="J79" s="42"/>
      <c r="K79" s="42"/>
      <c r="L79" s="42"/>
      <c r="M79" s="42"/>
      <c r="N79" s="24"/>
      <c r="O79" s="24"/>
      <c r="P79" s="24"/>
    </row>
    <row r="80" spans="2:18" x14ac:dyDescent="0.25">
      <c r="B80" s="26">
        <v>0</v>
      </c>
      <c r="C80" s="27">
        <v>1.226</v>
      </c>
      <c r="D80" s="27" t="s">
        <v>109</v>
      </c>
      <c r="E80" s="39"/>
      <c r="F80" s="39"/>
      <c r="G80" s="39"/>
      <c r="H80" s="39"/>
      <c r="I80" s="26">
        <v>0</v>
      </c>
      <c r="J80" s="27">
        <v>1.226</v>
      </c>
      <c r="K80" s="40"/>
      <c r="L80" s="39"/>
      <c r="M80" s="40"/>
      <c r="N80" s="30"/>
      <c r="O80" s="30"/>
      <c r="P80" s="30"/>
      <c r="R80" s="31"/>
    </row>
    <row r="81" spans="2:18" x14ac:dyDescent="0.25">
      <c r="B81" s="26">
        <v>2</v>
      </c>
      <c r="C81" s="27">
        <v>1.629</v>
      </c>
      <c r="D81" s="27"/>
      <c r="E81" s="40">
        <f>(C80+C81)/2</f>
        <v>1.4275</v>
      </c>
      <c r="F81" s="39">
        <f>B81-B80</f>
        <v>2</v>
      </c>
      <c r="G81" s="40">
        <f>E81*F81</f>
        <v>2.855</v>
      </c>
      <c r="H81" s="39"/>
      <c r="I81" s="26">
        <v>2</v>
      </c>
      <c r="J81" s="27">
        <v>1.629</v>
      </c>
      <c r="K81" s="40">
        <f t="shared" ref="K81:K87" si="32">AVERAGE(J80,J81)</f>
        <v>1.4275</v>
      </c>
      <c r="L81" s="39">
        <f t="shared" ref="L81:L87" si="33">I81-I80</f>
        <v>2</v>
      </c>
      <c r="M81" s="40">
        <f t="shared" ref="M81:M94" si="34">L81*K81</f>
        <v>2.855</v>
      </c>
      <c r="N81" s="30"/>
      <c r="O81" s="30"/>
      <c r="P81" s="30"/>
      <c r="Q81" s="32"/>
      <c r="R81" s="31"/>
    </row>
    <row r="82" spans="2:18" x14ac:dyDescent="0.25">
      <c r="B82" s="26">
        <v>4</v>
      </c>
      <c r="C82" s="27">
        <v>2.621</v>
      </c>
      <c r="D82" s="27"/>
      <c r="E82" s="40">
        <f t="shared" ref="E82:E95" si="35">(C81+C82)/2</f>
        <v>2.125</v>
      </c>
      <c r="F82" s="39">
        <f t="shared" ref="F82:F95" si="36">B82-B81</f>
        <v>2</v>
      </c>
      <c r="G82" s="40">
        <f t="shared" ref="G82:G95" si="37">E82*F82</f>
        <v>4.25</v>
      </c>
      <c r="H82" s="39"/>
      <c r="I82" s="26">
        <v>4</v>
      </c>
      <c r="J82" s="27">
        <v>2.621</v>
      </c>
      <c r="K82" s="40">
        <f t="shared" si="32"/>
        <v>2.125</v>
      </c>
      <c r="L82" s="39">
        <f t="shared" si="33"/>
        <v>2</v>
      </c>
      <c r="M82" s="40">
        <f t="shared" si="34"/>
        <v>4.25</v>
      </c>
      <c r="N82" s="30"/>
      <c r="O82" s="30"/>
      <c r="P82" s="30"/>
      <c r="Q82" s="32"/>
      <c r="R82" s="31"/>
    </row>
    <row r="83" spans="2:18" x14ac:dyDescent="0.25">
      <c r="B83" s="26">
        <v>5</v>
      </c>
      <c r="C83" s="27">
        <v>2.6120000000000001</v>
      </c>
      <c r="D83" s="27" t="s">
        <v>24</v>
      </c>
      <c r="E83" s="40">
        <f t="shared" si="35"/>
        <v>2.6165000000000003</v>
      </c>
      <c r="F83" s="39">
        <f t="shared" si="36"/>
        <v>1</v>
      </c>
      <c r="G83" s="40">
        <f t="shared" si="37"/>
        <v>2.6165000000000003</v>
      </c>
      <c r="H83" s="39"/>
      <c r="I83" s="26">
        <v>5</v>
      </c>
      <c r="J83" s="27">
        <v>2.6120000000000001</v>
      </c>
      <c r="K83" s="40">
        <f t="shared" si="32"/>
        <v>2.6165000000000003</v>
      </c>
      <c r="L83" s="39">
        <f t="shared" si="33"/>
        <v>1</v>
      </c>
      <c r="M83" s="40">
        <f t="shared" si="34"/>
        <v>2.6165000000000003</v>
      </c>
      <c r="N83" s="30"/>
      <c r="O83" s="30"/>
      <c r="P83" s="30"/>
      <c r="Q83" s="32"/>
      <c r="R83" s="31"/>
    </row>
    <row r="84" spans="2:18" x14ac:dyDescent="0.25">
      <c r="B84" s="26">
        <v>6</v>
      </c>
      <c r="C84" s="27">
        <v>1.4259999999999999</v>
      </c>
      <c r="D84" s="27"/>
      <c r="E84" s="40">
        <f t="shared" si="35"/>
        <v>2.0190000000000001</v>
      </c>
      <c r="F84" s="39">
        <f t="shared" si="36"/>
        <v>1</v>
      </c>
      <c r="G84" s="40">
        <f t="shared" si="37"/>
        <v>2.0190000000000001</v>
      </c>
      <c r="H84" s="39"/>
      <c r="I84" s="26">
        <v>6</v>
      </c>
      <c r="J84" s="27">
        <v>1.4259999999999999</v>
      </c>
      <c r="K84" s="40">
        <f t="shared" si="32"/>
        <v>2.0190000000000001</v>
      </c>
      <c r="L84" s="39">
        <f t="shared" si="33"/>
        <v>1</v>
      </c>
      <c r="M84" s="40">
        <f t="shared" si="34"/>
        <v>2.0190000000000001</v>
      </c>
      <c r="N84" s="30"/>
      <c r="O84" s="30"/>
      <c r="P84" s="30"/>
      <c r="Q84" s="32"/>
      <c r="R84" s="31"/>
    </row>
    <row r="85" spans="2:18" x14ac:dyDescent="0.25">
      <c r="B85" s="26">
        <v>8</v>
      </c>
      <c r="C85" s="27">
        <v>0.41899999999999998</v>
      </c>
      <c r="D85" s="27"/>
      <c r="E85" s="40">
        <f t="shared" si="35"/>
        <v>0.92249999999999999</v>
      </c>
      <c r="F85" s="39">
        <f t="shared" si="36"/>
        <v>2</v>
      </c>
      <c r="G85" s="40">
        <f t="shared" si="37"/>
        <v>1.845</v>
      </c>
      <c r="H85" s="39"/>
      <c r="I85" s="43">
        <f>I84+(J84-J85)*1.5</f>
        <v>9.9390000000000001</v>
      </c>
      <c r="J85" s="44">
        <v>-1.2</v>
      </c>
      <c r="K85" s="40">
        <f t="shared" si="32"/>
        <v>0.11299999999999999</v>
      </c>
      <c r="L85" s="39">
        <f t="shared" si="33"/>
        <v>3.9390000000000001</v>
      </c>
      <c r="M85" s="40">
        <f t="shared" si="34"/>
        <v>0.44510699999999997</v>
      </c>
      <c r="N85" s="30"/>
      <c r="O85" s="30"/>
      <c r="P85" s="30"/>
      <c r="Q85" s="32"/>
      <c r="R85" s="31"/>
    </row>
    <row r="86" spans="2:18" x14ac:dyDescent="0.25">
      <c r="B86" s="26">
        <v>10</v>
      </c>
      <c r="C86" s="27">
        <v>-0.39200000000000002</v>
      </c>
      <c r="D86" s="27"/>
      <c r="E86" s="40">
        <f t="shared" si="35"/>
        <v>1.3499999999999984E-2</v>
      </c>
      <c r="F86" s="39">
        <f t="shared" si="36"/>
        <v>2</v>
      </c>
      <c r="G86" s="40">
        <f t="shared" si="37"/>
        <v>2.6999999999999968E-2</v>
      </c>
      <c r="H86" s="39"/>
      <c r="I86" s="46">
        <f>I85+1.5</f>
        <v>11.439</v>
      </c>
      <c r="J86" s="47">
        <f>J85</f>
        <v>-1.2</v>
      </c>
      <c r="K86" s="40">
        <f t="shared" si="32"/>
        <v>-1.2</v>
      </c>
      <c r="L86" s="39">
        <f t="shared" si="33"/>
        <v>1.5</v>
      </c>
      <c r="M86" s="40">
        <f t="shared" si="34"/>
        <v>-1.7999999999999998</v>
      </c>
      <c r="N86" s="30"/>
      <c r="O86" s="30"/>
      <c r="P86" s="30"/>
      <c r="Q86" s="32"/>
      <c r="R86" s="31"/>
    </row>
    <row r="87" spans="2:18" x14ac:dyDescent="0.25">
      <c r="B87" s="26">
        <v>11.5</v>
      </c>
      <c r="C87" s="27">
        <v>-0.49399999999999999</v>
      </c>
      <c r="D87" s="27" t="s">
        <v>23</v>
      </c>
      <c r="E87" s="40">
        <f t="shared" si="35"/>
        <v>-0.443</v>
      </c>
      <c r="F87" s="39">
        <f t="shared" si="36"/>
        <v>1.5</v>
      </c>
      <c r="G87" s="40">
        <f t="shared" si="37"/>
        <v>-0.66449999999999998</v>
      </c>
      <c r="H87" s="39"/>
      <c r="I87" s="43">
        <f>I86+1.5</f>
        <v>12.939</v>
      </c>
      <c r="J87" s="44">
        <f>J85</f>
        <v>-1.2</v>
      </c>
      <c r="K87" s="40">
        <f t="shared" si="32"/>
        <v>-1.2</v>
      </c>
      <c r="L87" s="39">
        <f t="shared" si="33"/>
        <v>1.5</v>
      </c>
      <c r="M87" s="40">
        <f t="shared" si="34"/>
        <v>-1.7999999999999998</v>
      </c>
      <c r="N87" s="30"/>
      <c r="O87" s="30"/>
      <c r="P87" s="30"/>
      <c r="Q87" s="32"/>
      <c r="R87" s="31"/>
    </row>
    <row r="88" spans="2:18" x14ac:dyDescent="0.25">
      <c r="B88" s="26">
        <v>13</v>
      </c>
      <c r="C88" s="27">
        <v>-0.39100000000000001</v>
      </c>
      <c r="D88" s="27"/>
      <c r="E88" s="40">
        <f t="shared" si="35"/>
        <v>-0.4425</v>
      </c>
      <c r="F88" s="39">
        <f t="shared" si="36"/>
        <v>1.5</v>
      </c>
      <c r="G88" s="40">
        <f t="shared" si="37"/>
        <v>-0.66375000000000006</v>
      </c>
      <c r="H88" s="39"/>
      <c r="I88" s="43">
        <f>I87+(J88-J87)*1.5</f>
        <v>15.789</v>
      </c>
      <c r="J88" s="45">
        <v>0.7</v>
      </c>
      <c r="K88" s="40">
        <f>AVERAGE(J87,J88)</f>
        <v>-0.25</v>
      </c>
      <c r="L88" s="39">
        <f>I88-I87</f>
        <v>2.8499999999999996</v>
      </c>
      <c r="M88" s="40">
        <f t="shared" si="34"/>
        <v>-0.71249999999999991</v>
      </c>
      <c r="N88" s="34"/>
      <c r="O88" s="34"/>
      <c r="P88" s="34"/>
      <c r="Q88" s="32"/>
      <c r="R88" s="31"/>
    </row>
    <row r="89" spans="2:18" x14ac:dyDescent="0.25">
      <c r="B89" s="26">
        <v>15</v>
      </c>
      <c r="C89" s="27">
        <v>0.377</v>
      </c>
      <c r="D89" s="27"/>
      <c r="E89" s="40">
        <f t="shared" si="35"/>
        <v>-7.0000000000000062E-3</v>
      </c>
      <c r="F89" s="39">
        <f t="shared" si="36"/>
        <v>2</v>
      </c>
      <c r="G89" s="40">
        <f t="shared" si="37"/>
        <v>-1.4000000000000012E-2</v>
      </c>
      <c r="H89" s="39"/>
      <c r="I89" s="26">
        <v>17</v>
      </c>
      <c r="J89" s="27">
        <v>1.42</v>
      </c>
      <c r="K89" s="40">
        <f t="shared" ref="K89:K94" si="38">AVERAGE(J88,J89)</f>
        <v>1.06</v>
      </c>
      <c r="L89" s="39">
        <f t="shared" ref="L89:L94" si="39">I89-I88</f>
        <v>1.2110000000000003</v>
      </c>
      <c r="M89" s="40">
        <f t="shared" si="34"/>
        <v>1.2836600000000005</v>
      </c>
      <c r="N89" s="30"/>
      <c r="O89" s="30"/>
      <c r="P89" s="30"/>
      <c r="Q89" s="32"/>
      <c r="R89" s="31"/>
    </row>
    <row r="90" spans="2:18" x14ac:dyDescent="0.25">
      <c r="B90" s="26">
        <v>17</v>
      </c>
      <c r="C90" s="27">
        <v>1.42</v>
      </c>
      <c r="D90" s="27"/>
      <c r="E90" s="40">
        <f t="shared" si="35"/>
        <v>0.89849999999999997</v>
      </c>
      <c r="F90" s="39">
        <f t="shared" si="36"/>
        <v>2</v>
      </c>
      <c r="G90" s="40">
        <f t="shared" si="37"/>
        <v>1.7969999999999999</v>
      </c>
      <c r="H90" s="23"/>
      <c r="I90" s="26">
        <v>18</v>
      </c>
      <c r="J90" s="27">
        <v>2.452</v>
      </c>
      <c r="K90" s="40">
        <f t="shared" si="38"/>
        <v>1.9359999999999999</v>
      </c>
      <c r="L90" s="39">
        <f t="shared" si="39"/>
        <v>1</v>
      </c>
      <c r="M90" s="40">
        <f t="shared" si="34"/>
        <v>1.9359999999999999</v>
      </c>
      <c r="N90" s="34"/>
      <c r="O90" s="34"/>
      <c r="P90" s="34"/>
      <c r="Q90" s="32"/>
      <c r="R90" s="31"/>
    </row>
    <row r="91" spans="2:18" x14ac:dyDescent="0.25">
      <c r="B91" s="26">
        <v>18</v>
      </c>
      <c r="C91" s="27">
        <v>2.452</v>
      </c>
      <c r="D91" s="27" t="s">
        <v>22</v>
      </c>
      <c r="E91" s="40">
        <f t="shared" si="35"/>
        <v>1.9359999999999999</v>
      </c>
      <c r="F91" s="39">
        <f t="shared" si="36"/>
        <v>1</v>
      </c>
      <c r="G91" s="40">
        <f t="shared" si="37"/>
        <v>1.9359999999999999</v>
      </c>
      <c r="H91" s="23"/>
      <c r="I91" s="26">
        <v>19</v>
      </c>
      <c r="J91" s="27">
        <v>2.456</v>
      </c>
      <c r="K91" s="40">
        <f t="shared" si="38"/>
        <v>2.4539999999999997</v>
      </c>
      <c r="L91" s="39">
        <f t="shared" si="39"/>
        <v>1</v>
      </c>
      <c r="M91" s="40">
        <f t="shared" si="34"/>
        <v>2.4539999999999997</v>
      </c>
      <c r="N91" s="34"/>
      <c r="O91" s="34"/>
      <c r="P91" s="34"/>
      <c r="Q91" s="32"/>
      <c r="R91" s="31"/>
    </row>
    <row r="92" spans="2:18" x14ac:dyDescent="0.25">
      <c r="B92" s="26">
        <v>19</v>
      </c>
      <c r="C92" s="27">
        <v>2.456</v>
      </c>
      <c r="D92" s="27" t="s">
        <v>110</v>
      </c>
      <c r="E92" s="40">
        <f t="shared" si="35"/>
        <v>2.4539999999999997</v>
      </c>
      <c r="F92" s="39">
        <f t="shared" si="36"/>
        <v>1</v>
      </c>
      <c r="G92" s="40">
        <f t="shared" si="37"/>
        <v>2.4539999999999997</v>
      </c>
      <c r="H92" s="23"/>
      <c r="I92" s="26">
        <v>20</v>
      </c>
      <c r="J92" s="27">
        <v>3.117</v>
      </c>
      <c r="K92" s="40">
        <f t="shared" si="38"/>
        <v>2.7865000000000002</v>
      </c>
      <c r="L92" s="39">
        <f t="shared" si="39"/>
        <v>1</v>
      </c>
      <c r="M92" s="40">
        <f t="shared" si="34"/>
        <v>2.7865000000000002</v>
      </c>
      <c r="N92" s="30"/>
      <c r="O92" s="30"/>
      <c r="P92" s="30"/>
      <c r="R92" s="31"/>
    </row>
    <row r="93" spans="2:18" x14ac:dyDescent="0.25">
      <c r="B93" s="26">
        <v>20</v>
      </c>
      <c r="C93" s="27">
        <v>3.117</v>
      </c>
      <c r="D93" s="27"/>
      <c r="E93" s="40">
        <f t="shared" si="35"/>
        <v>2.7865000000000002</v>
      </c>
      <c r="F93" s="39">
        <f t="shared" si="36"/>
        <v>1</v>
      </c>
      <c r="G93" s="40">
        <f t="shared" si="37"/>
        <v>2.7865000000000002</v>
      </c>
      <c r="H93" s="23"/>
      <c r="I93" s="26">
        <v>24</v>
      </c>
      <c r="J93" s="27">
        <v>3.1120000000000001</v>
      </c>
      <c r="K93" s="40">
        <f t="shared" si="38"/>
        <v>3.1145</v>
      </c>
      <c r="L93" s="39">
        <f t="shared" si="39"/>
        <v>4</v>
      </c>
      <c r="M93" s="40">
        <f t="shared" si="34"/>
        <v>12.458</v>
      </c>
      <c r="N93" s="30"/>
      <c r="O93" s="30"/>
      <c r="P93" s="30"/>
      <c r="R93" s="31"/>
    </row>
    <row r="94" spans="2:18" x14ac:dyDescent="0.25">
      <c r="B94" s="26">
        <v>24</v>
      </c>
      <c r="C94" s="27">
        <v>3.1120000000000001</v>
      </c>
      <c r="D94" s="27"/>
      <c r="E94" s="40">
        <f t="shared" si="35"/>
        <v>3.1145</v>
      </c>
      <c r="F94" s="39">
        <f t="shared" si="36"/>
        <v>4</v>
      </c>
      <c r="G94" s="40">
        <f t="shared" si="37"/>
        <v>12.458</v>
      </c>
      <c r="H94" s="23"/>
      <c r="I94" s="28">
        <v>27</v>
      </c>
      <c r="J94" s="36">
        <v>3.0259999999999998</v>
      </c>
      <c r="K94" s="40">
        <f t="shared" si="38"/>
        <v>3.069</v>
      </c>
      <c r="L94" s="39">
        <f t="shared" si="39"/>
        <v>3</v>
      </c>
      <c r="M94" s="40">
        <f t="shared" si="34"/>
        <v>9.2070000000000007</v>
      </c>
      <c r="N94" s="30"/>
      <c r="O94" s="30"/>
      <c r="P94" s="30"/>
      <c r="R94" s="31"/>
    </row>
    <row r="95" spans="2:18" x14ac:dyDescent="0.25">
      <c r="B95" s="28">
        <v>27</v>
      </c>
      <c r="C95" s="36">
        <v>3.0259999999999998</v>
      </c>
      <c r="D95" s="27" t="s">
        <v>111</v>
      </c>
      <c r="E95" s="40">
        <f t="shared" si="35"/>
        <v>3.069</v>
      </c>
      <c r="F95" s="39">
        <f t="shared" si="36"/>
        <v>3</v>
      </c>
      <c r="G95" s="40">
        <f t="shared" si="37"/>
        <v>9.2070000000000007</v>
      </c>
      <c r="I95" s="28"/>
      <c r="J95" s="28"/>
      <c r="K95" s="40"/>
      <c r="L95" s="39"/>
      <c r="M95" s="40"/>
      <c r="N95" s="30"/>
      <c r="O95" s="30"/>
      <c r="P95" s="30"/>
      <c r="R95" s="31"/>
    </row>
    <row r="96" spans="2:18" ht="15" x14ac:dyDescent="0.25">
      <c r="B96" s="23" t="s">
        <v>72</v>
      </c>
      <c r="C96" s="23"/>
      <c r="D96" s="51">
        <v>0.5</v>
      </c>
      <c r="E96" s="51"/>
      <c r="J96" s="42"/>
      <c r="K96" s="42"/>
      <c r="L96" s="42"/>
      <c r="M96" s="42"/>
      <c r="N96" s="24"/>
      <c r="O96" s="24"/>
      <c r="P96" s="24"/>
    </row>
    <row r="97" spans="2:18" x14ac:dyDescent="0.25">
      <c r="B97" s="26">
        <v>0</v>
      </c>
      <c r="C97" s="27">
        <v>2.226</v>
      </c>
      <c r="D97" s="27" t="s">
        <v>111</v>
      </c>
      <c r="E97" s="39"/>
      <c r="F97" s="39"/>
      <c r="G97" s="39"/>
      <c r="H97" s="39"/>
      <c r="I97" s="28"/>
      <c r="J97" s="29"/>
      <c r="K97" s="40"/>
      <c r="L97" s="39"/>
      <c r="M97" s="40"/>
      <c r="N97" s="30"/>
      <c r="O97" s="30"/>
      <c r="P97" s="30"/>
      <c r="R97" s="31"/>
    </row>
    <row r="98" spans="2:18" x14ac:dyDescent="0.25">
      <c r="B98" s="26">
        <v>4</v>
      </c>
      <c r="C98" s="27">
        <v>2.2309999999999999</v>
      </c>
      <c r="D98" s="27"/>
      <c r="E98" s="40">
        <f>(C97+C98)/2</f>
        <v>2.2284999999999999</v>
      </c>
      <c r="F98" s="39">
        <f>B98-B97</f>
        <v>4</v>
      </c>
      <c r="G98" s="40">
        <f>E98*F98</f>
        <v>8.9139999999999997</v>
      </c>
      <c r="H98" s="39"/>
      <c r="I98" s="26"/>
      <c r="J98" s="26"/>
      <c r="K98" s="40"/>
      <c r="L98" s="39"/>
      <c r="M98" s="40"/>
      <c r="N98" s="30"/>
      <c r="O98" s="30"/>
      <c r="P98" s="30"/>
      <c r="Q98" s="32"/>
      <c r="R98" s="31"/>
    </row>
    <row r="99" spans="2:18" x14ac:dyDescent="0.25">
      <c r="B99" s="26">
        <v>6</v>
      </c>
      <c r="C99" s="27">
        <v>3.3279999999999998</v>
      </c>
      <c r="D99" s="27" t="s">
        <v>110</v>
      </c>
      <c r="E99" s="40">
        <f t="shared" ref="E99:E112" si="40">(C98+C99)/2</f>
        <v>2.7794999999999996</v>
      </c>
      <c r="F99" s="39">
        <f t="shared" ref="F99:F112" si="41">B99-B98</f>
        <v>2</v>
      </c>
      <c r="G99" s="40">
        <f t="shared" ref="G99:G112" si="42">E99*F99</f>
        <v>5.5589999999999993</v>
      </c>
      <c r="H99" s="39"/>
      <c r="I99" s="26"/>
      <c r="J99" s="26"/>
      <c r="K99" s="40"/>
      <c r="L99" s="39"/>
      <c r="M99" s="40"/>
      <c r="N99" s="30"/>
      <c r="O99" s="30"/>
      <c r="P99" s="30"/>
      <c r="Q99" s="32"/>
      <c r="R99" s="31"/>
    </row>
    <row r="100" spans="2:18" x14ac:dyDescent="0.25">
      <c r="B100" s="26">
        <v>10</v>
      </c>
      <c r="C100" s="27">
        <v>3.3170000000000002</v>
      </c>
      <c r="D100" s="27" t="s">
        <v>24</v>
      </c>
      <c r="E100" s="40">
        <f t="shared" si="40"/>
        <v>3.3224999999999998</v>
      </c>
      <c r="F100" s="39">
        <f t="shared" si="41"/>
        <v>4</v>
      </c>
      <c r="G100" s="40">
        <f t="shared" si="42"/>
        <v>13.29</v>
      </c>
      <c r="H100" s="39"/>
      <c r="I100" s="26"/>
      <c r="J100" s="26"/>
      <c r="K100" s="40"/>
      <c r="L100" s="39"/>
      <c r="M100" s="40"/>
      <c r="N100" s="30"/>
      <c r="O100" s="30"/>
      <c r="P100" s="30"/>
      <c r="Q100" s="32"/>
      <c r="R100" s="31"/>
    </row>
    <row r="101" spans="2:18" x14ac:dyDescent="0.25">
      <c r="B101" s="26">
        <v>12</v>
      </c>
      <c r="C101" s="27">
        <v>2.2040000000000002</v>
      </c>
      <c r="D101" s="27"/>
      <c r="E101" s="40">
        <f t="shared" si="40"/>
        <v>2.7605000000000004</v>
      </c>
      <c r="F101" s="39">
        <f t="shared" si="41"/>
        <v>2</v>
      </c>
      <c r="G101" s="40">
        <f t="shared" si="42"/>
        <v>5.5210000000000008</v>
      </c>
      <c r="H101" s="39"/>
      <c r="I101" s="26">
        <v>0</v>
      </c>
      <c r="J101" s="27">
        <v>2.226</v>
      </c>
      <c r="K101" s="40"/>
      <c r="L101" s="39"/>
      <c r="M101" s="40"/>
      <c r="N101" s="30"/>
      <c r="O101" s="30"/>
      <c r="P101" s="30"/>
      <c r="Q101" s="32"/>
      <c r="R101" s="31"/>
    </row>
    <row r="102" spans="2:18" x14ac:dyDescent="0.25">
      <c r="B102" s="26">
        <v>14</v>
      </c>
      <c r="C102" s="27">
        <v>1.3260000000000001</v>
      </c>
      <c r="D102" s="27"/>
      <c r="E102" s="40">
        <f t="shared" si="40"/>
        <v>1.7650000000000001</v>
      </c>
      <c r="F102" s="39">
        <f t="shared" si="41"/>
        <v>2</v>
      </c>
      <c r="G102" s="40">
        <f t="shared" si="42"/>
        <v>3.5300000000000002</v>
      </c>
      <c r="H102" s="39"/>
      <c r="I102" s="26">
        <v>4</v>
      </c>
      <c r="J102" s="27">
        <v>2.2309999999999999</v>
      </c>
      <c r="K102" s="40">
        <f t="shared" ref="K102:K104" si="43">AVERAGE(J101,J102)</f>
        <v>2.2284999999999999</v>
      </c>
      <c r="L102" s="39">
        <f t="shared" ref="L102:L104" si="44">I102-I101</f>
        <v>4</v>
      </c>
      <c r="M102" s="40">
        <f t="shared" ref="M102:M112" si="45">L102*K102</f>
        <v>8.9139999999999997</v>
      </c>
      <c r="N102" s="30"/>
      <c r="O102" s="30"/>
      <c r="P102" s="30"/>
      <c r="Q102" s="32"/>
      <c r="R102" s="31"/>
    </row>
    <row r="103" spans="2:18" x14ac:dyDescent="0.25">
      <c r="B103" s="26">
        <v>16</v>
      </c>
      <c r="C103" s="27">
        <v>0.53100000000000003</v>
      </c>
      <c r="D103" s="27"/>
      <c r="E103" s="40">
        <f t="shared" si="40"/>
        <v>0.9285000000000001</v>
      </c>
      <c r="F103" s="39">
        <f t="shared" si="41"/>
        <v>2</v>
      </c>
      <c r="G103" s="40">
        <f t="shared" si="42"/>
        <v>1.8570000000000002</v>
      </c>
      <c r="H103" s="39"/>
      <c r="I103" s="26">
        <v>6</v>
      </c>
      <c r="J103" s="27">
        <v>3.3279999999999998</v>
      </c>
      <c r="K103" s="40">
        <f t="shared" si="43"/>
        <v>2.7794999999999996</v>
      </c>
      <c r="L103" s="39">
        <f t="shared" si="44"/>
        <v>2</v>
      </c>
      <c r="M103" s="40">
        <f t="shared" si="45"/>
        <v>5.5589999999999993</v>
      </c>
      <c r="N103" s="30"/>
      <c r="O103" s="30"/>
      <c r="P103" s="30"/>
      <c r="Q103" s="32"/>
      <c r="R103" s="31"/>
    </row>
    <row r="104" spans="2:18" x14ac:dyDescent="0.25">
      <c r="B104" s="26">
        <v>18</v>
      </c>
      <c r="C104" s="27">
        <v>2.5000000000000001E-2</v>
      </c>
      <c r="D104" s="27"/>
      <c r="E104" s="40">
        <f t="shared" si="40"/>
        <v>0.27800000000000002</v>
      </c>
      <c r="F104" s="39">
        <f t="shared" si="41"/>
        <v>2</v>
      </c>
      <c r="G104" s="40">
        <f t="shared" si="42"/>
        <v>0.55600000000000005</v>
      </c>
      <c r="H104" s="39"/>
      <c r="I104" s="26">
        <v>10</v>
      </c>
      <c r="J104" s="27">
        <v>3.3170000000000002</v>
      </c>
      <c r="K104" s="40">
        <f t="shared" si="43"/>
        <v>3.3224999999999998</v>
      </c>
      <c r="L104" s="39">
        <f t="shared" si="44"/>
        <v>4</v>
      </c>
      <c r="M104" s="40">
        <f t="shared" si="45"/>
        <v>13.29</v>
      </c>
      <c r="N104" s="30"/>
      <c r="O104" s="30"/>
      <c r="P104" s="30"/>
      <c r="Q104" s="32"/>
      <c r="R104" s="31"/>
    </row>
    <row r="105" spans="2:18" x14ac:dyDescent="0.25">
      <c r="B105" s="26">
        <v>20</v>
      </c>
      <c r="C105" s="27">
        <v>-7.5999999999999998E-2</v>
      </c>
      <c r="D105" s="27" t="s">
        <v>23</v>
      </c>
      <c r="E105" s="40">
        <f t="shared" si="40"/>
        <v>-2.5499999999999998E-2</v>
      </c>
      <c r="F105" s="39">
        <f t="shared" si="41"/>
        <v>2</v>
      </c>
      <c r="G105" s="40">
        <f t="shared" si="42"/>
        <v>-5.0999999999999997E-2</v>
      </c>
      <c r="H105" s="39"/>
      <c r="I105" s="26">
        <v>12</v>
      </c>
      <c r="J105" s="27">
        <v>2.2040000000000002</v>
      </c>
      <c r="K105" s="40">
        <f>AVERAGE(J104,J105)</f>
        <v>2.7605000000000004</v>
      </c>
      <c r="L105" s="39">
        <f>I105-I104</f>
        <v>2</v>
      </c>
      <c r="M105" s="40">
        <f t="shared" si="45"/>
        <v>5.5210000000000008</v>
      </c>
      <c r="N105" s="34"/>
      <c r="O105" s="34"/>
      <c r="P105" s="34"/>
      <c r="Q105" s="32"/>
      <c r="R105" s="31"/>
    </row>
    <row r="106" spans="2:18" x14ac:dyDescent="0.25">
      <c r="B106" s="26">
        <v>22</v>
      </c>
      <c r="C106" s="27">
        <v>2.7E-2</v>
      </c>
      <c r="D106" s="27"/>
      <c r="E106" s="40">
        <f t="shared" si="40"/>
        <v>-2.4500000000000001E-2</v>
      </c>
      <c r="F106" s="39">
        <f t="shared" si="41"/>
        <v>2</v>
      </c>
      <c r="G106" s="40">
        <f t="shared" si="42"/>
        <v>-4.9000000000000002E-2</v>
      </c>
      <c r="H106" s="39"/>
      <c r="I106" s="26">
        <v>14</v>
      </c>
      <c r="J106" s="27">
        <v>1.3260000000000001</v>
      </c>
      <c r="K106" s="40">
        <f t="shared" ref="K106:K112" si="46">AVERAGE(J105,J106)</f>
        <v>1.7650000000000001</v>
      </c>
      <c r="L106" s="39">
        <f t="shared" ref="L106:L112" si="47">I106-I105</f>
        <v>2</v>
      </c>
      <c r="M106" s="40">
        <f t="shared" si="45"/>
        <v>3.5300000000000002</v>
      </c>
      <c r="N106" s="30"/>
      <c r="O106" s="30"/>
      <c r="P106" s="30"/>
      <c r="Q106" s="32"/>
      <c r="R106" s="31"/>
    </row>
    <row r="107" spans="2:18" x14ac:dyDescent="0.25">
      <c r="B107" s="26">
        <v>24</v>
      </c>
      <c r="C107" s="27">
        <v>0.20100000000000001</v>
      </c>
      <c r="D107" s="27"/>
      <c r="E107" s="40">
        <f t="shared" si="40"/>
        <v>0.114</v>
      </c>
      <c r="F107" s="39">
        <f t="shared" si="41"/>
        <v>2</v>
      </c>
      <c r="G107" s="40">
        <f t="shared" si="42"/>
        <v>0.22800000000000001</v>
      </c>
      <c r="H107" s="23"/>
      <c r="I107" s="26">
        <v>16</v>
      </c>
      <c r="J107" s="27">
        <v>0.53100000000000003</v>
      </c>
      <c r="K107" s="40">
        <f t="shared" si="46"/>
        <v>0.9285000000000001</v>
      </c>
      <c r="L107" s="39">
        <f t="shared" si="47"/>
        <v>2</v>
      </c>
      <c r="M107" s="40">
        <f t="shared" si="45"/>
        <v>1.8570000000000002</v>
      </c>
      <c r="N107" s="34"/>
      <c r="O107" s="34"/>
      <c r="P107" s="34"/>
      <c r="Q107" s="32"/>
      <c r="R107" s="31"/>
    </row>
    <row r="108" spans="2:18" x14ac:dyDescent="0.25">
      <c r="B108" s="26">
        <v>26</v>
      </c>
      <c r="C108" s="27">
        <v>0.41299999999999998</v>
      </c>
      <c r="D108" s="27"/>
      <c r="E108" s="40">
        <f t="shared" si="40"/>
        <v>0.307</v>
      </c>
      <c r="F108" s="39">
        <f t="shared" si="41"/>
        <v>2</v>
      </c>
      <c r="G108" s="40">
        <f t="shared" si="42"/>
        <v>0.61399999999999999</v>
      </c>
      <c r="H108" s="23"/>
      <c r="I108" s="43">
        <f>I107+(J107-J108)*1.5</f>
        <v>18.596499999999999</v>
      </c>
      <c r="J108" s="44">
        <v>-1.2</v>
      </c>
      <c r="K108" s="40">
        <f t="shared" si="46"/>
        <v>-0.33449999999999996</v>
      </c>
      <c r="L108" s="39">
        <f t="shared" si="47"/>
        <v>2.5964999999999989</v>
      </c>
      <c r="M108" s="40">
        <f t="shared" si="45"/>
        <v>-0.86852924999999959</v>
      </c>
      <c r="N108" s="34"/>
      <c r="O108" s="34"/>
      <c r="P108" s="34"/>
      <c r="Q108" s="32"/>
      <c r="R108" s="31"/>
    </row>
    <row r="109" spans="2:18" x14ac:dyDescent="0.25">
      <c r="B109" s="26">
        <v>28</v>
      </c>
      <c r="C109" s="27">
        <v>0.73099999999999998</v>
      </c>
      <c r="D109" s="27"/>
      <c r="E109" s="40">
        <f t="shared" si="40"/>
        <v>0.57199999999999995</v>
      </c>
      <c r="F109" s="39">
        <f t="shared" si="41"/>
        <v>2</v>
      </c>
      <c r="G109" s="40">
        <f t="shared" si="42"/>
        <v>1.1439999999999999</v>
      </c>
      <c r="H109" s="23"/>
      <c r="I109" s="46">
        <f>I108+1.5</f>
        <v>20.096499999999999</v>
      </c>
      <c r="J109" s="47">
        <f>J108</f>
        <v>-1.2</v>
      </c>
      <c r="K109" s="40">
        <f t="shared" si="46"/>
        <v>-1.2</v>
      </c>
      <c r="L109" s="39">
        <f t="shared" si="47"/>
        <v>1.5</v>
      </c>
      <c r="M109" s="40">
        <f t="shared" si="45"/>
        <v>-1.7999999999999998</v>
      </c>
      <c r="N109" s="30"/>
      <c r="O109" s="30"/>
      <c r="P109" s="30"/>
      <c r="R109" s="31"/>
    </row>
    <row r="110" spans="2:18" x14ac:dyDescent="0.25">
      <c r="B110" s="26">
        <v>30</v>
      </c>
      <c r="C110" s="27">
        <v>1.226</v>
      </c>
      <c r="D110" s="27" t="s">
        <v>22</v>
      </c>
      <c r="E110" s="40">
        <f t="shared" si="40"/>
        <v>0.97849999999999993</v>
      </c>
      <c r="F110" s="39">
        <f t="shared" si="41"/>
        <v>2</v>
      </c>
      <c r="G110" s="40">
        <f t="shared" si="42"/>
        <v>1.9569999999999999</v>
      </c>
      <c r="H110" s="23"/>
      <c r="I110" s="43">
        <f>I109+1.5</f>
        <v>21.596499999999999</v>
      </c>
      <c r="J110" s="44">
        <f>J108</f>
        <v>-1.2</v>
      </c>
      <c r="K110" s="40">
        <f t="shared" si="46"/>
        <v>-1.2</v>
      </c>
      <c r="L110" s="39">
        <f t="shared" si="47"/>
        <v>1.5</v>
      </c>
      <c r="M110" s="40">
        <f t="shared" si="45"/>
        <v>-1.7999999999999998</v>
      </c>
      <c r="N110" s="30"/>
      <c r="O110" s="30"/>
      <c r="P110" s="30"/>
      <c r="R110" s="31"/>
    </row>
    <row r="111" spans="2:18" x14ac:dyDescent="0.25">
      <c r="B111" s="26">
        <v>35</v>
      </c>
      <c r="C111" s="27">
        <v>1.2170000000000001</v>
      </c>
      <c r="D111" s="27"/>
      <c r="E111" s="40">
        <f t="shared" si="40"/>
        <v>1.2215</v>
      </c>
      <c r="F111" s="39">
        <f t="shared" si="41"/>
        <v>5</v>
      </c>
      <c r="G111" s="40">
        <f t="shared" si="42"/>
        <v>6.1074999999999999</v>
      </c>
      <c r="H111" s="23"/>
      <c r="I111" s="43">
        <f>I110+(J111-J110)*1.5</f>
        <v>23.6965</v>
      </c>
      <c r="J111" s="45">
        <v>0.2</v>
      </c>
      <c r="K111" s="40">
        <f t="shared" si="46"/>
        <v>-0.5</v>
      </c>
      <c r="L111" s="39">
        <f t="shared" si="47"/>
        <v>2.1000000000000014</v>
      </c>
      <c r="M111" s="40">
        <f t="shared" si="45"/>
        <v>-1.0500000000000007</v>
      </c>
      <c r="N111" s="30"/>
      <c r="O111" s="30"/>
      <c r="P111" s="30"/>
      <c r="R111" s="31"/>
    </row>
    <row r="112" spans="2:18" x14ac:dyDescent="0.25">
      <c r="B112" s="28">
        <v>40</v>
      </c>
      <c r="C112" s="36">
        <v>1.212</v>
      </c>
      <c r="D112" s="36" t="s">
        <v>108</v>
      </c>
      <c r="E112" s="40">
        <f t="shared" si="40"/>
        <v>1.2145000000000001</v>
      </c>
      <c r="F112" s="39">
        <f t="shared" si="41"/>
        <v>5</v>
      </c>
      <c r="G112" s="40">
        <f t="shared" si="42"/>
        <v>6.0725000000000007</v>
      </c>
      <c r="I112" s="26">
        <v>26</v>
      </c>
      <c r="J112" s="27">
        <v>0.41299999999999998</v>
      </c>
      <c r="K112" s="40">
        <f t="shared" si="46"/>
        <v>0.30649999999999999</v>
      </c>
      <c r="L112" s="39">
        <f t="shared" si="47"/>
        <v>2.3034999999999997</v>
      </c>
      <c r="M112" s="40">
        <f t="shared" si="45"/>
        <v>0.70602274999999992</v>
      </c>
      <c r="N112" s="30"/>
      <c r="O112" s="30"/>
      <c r="P112" s="30"/>
      <c r="R112" s="31"/>
    </row>
    <row r="113" spans="2:18" ht="15" x14ac:dyDescent="0.25">
      <c r="B113" s="23" t="s">
        <v>72</v>
      </c>
      <c r="C113" s="23"/>
      <c r="D113" s="51">
        <v>0.6</v>
      </c>
      <c r="E113" s="51"/>
      <c r="J113" s="42"/>
      <c r="K113" s="42"/>
      <c r="L113" s="42"/>
      <c r="M113" s="42"/>
      <c r="N113" s="24"/>
      <c r="O113" s="24"/>
      <c r="P113" s="24"/>
    </row>
    <row r="114" spans="2:18" x14ac:dyDescent="0.25">
      <c r="B114" s="26">
        <v>0</v>
      </c>
      <c r="C114" s="27">
        <v>2.5009999999999999</v>
      </c>
      <c r="D114" s="27" t="s">
        <v>111</v>
      </c>
      <c r="E114" s="39"/>
      <c r="F114" s="39"/>
      <c r="G114" s="39"/>
      <c r="H114" s="39"/>
      <c r="I114" s="26">
        <v>0</v>
      </c>
      <c r="J114" s="27">
        <v>2.5009999999999999</v>
      </c>
      <c r="K114" s="40"/>
      <c r="L114" s="39"/>
      <c r="M114" s="40"/>
      <c r="N114" s="30"/>
      <c r="O114" s="30"/>
      <c r="P114" s="30"/>
      <c r="R114" s="31"/>
    </row>
    <row r="115" spans="2:18" x14ac:dyDescent="0.25">
      <c r="B115" s="26">
        <v>4</v>
      </c>
      <c r="C115" s="27">
        <v>2.4870000000000001</v>
      </c>
      <c r="D115" s="27" t="s">
        <v>24</v>
      </c>
      <c r="E115" s="40">
        <f>(C114+C115)/2</f>
        <v>2.4939999999999998</v>
      </c>
      <c r="F115" s="39">
        <f>B115-B114</f>
        <v>4</v>
      </c>
      <c r="G115" s="40">
        <f>E115*F115</f>
        <v>9.9759999999999991</v>
      </c>
      <c r="H115" s="39"/>
      <c r="I115" s="26">
        <v>4</v>
      </c>
      <c r="J115" s="27">
        <v>2.4870000000000001</v>
      </c>
      <c r="K115" s="40">
        <f t="shared" ref="K115:K121" si="48">AVERAGE(J114,J115)</f>
        <v>2.4939999999999998</v>
      </c>
      <c r="L115" s="39">
        <f t="shared" ref="L115:L121" si="49">I115-I114</f>
        <v>4</v>
      </c>
      <c r="M115" s="40">
        <f t="shared" ref="M115:M127" si="50">L115*K115</f>
        <v>9.9759999999999991</v>
      </c>
      <c r="N115" s="30"/>
      <c r="O115" s="30"/>
      <c r="P115" s="30"/>
      <c r="Q115" s="32"/>
      <c r="R115" s="31"/>
    </row>
    <row r="116" spans="2:18" x14ac:dyDescent="0.25">
      <c r="B116" s="26">
        <v>5</v>
      </c>
      <c r="C116" s="27">
        <v>1.0609999999999999</v>
      </c>
      <c r="D116" s="27"/>
      <c r="E116" s="40">
        <f t="shared" ref="E116:E126" si="51">(C115+C116)/2</f>
        <v>1.774</v>
      </c>
      <c r="F116" s="39">
        <f t="shared" ref="F116:F126" si="52">B116-B115</f>
        <v>1</v>
      </c>
      <c r="G116" s="40">
        <f t="shared" ref="G116:G126" si="53">E116*F116</f>
        <v>1.774</v>
      </c>
      <c r="H116" s="39"/>
      <c r="I116" s="26">
        <v>5</v>
      </c>
      <c r="J116" s="27">
        <v>1.0609999999999999</v>
      </c>
      <c r="K116" s="40">
        <f t="shared" si="48"/>
        <v>1.774</v>
      </c>
      <c r="L116" s="39">
        <f t="shared" si="49"/>
        <v>1</v>
      </c>
      <c r="M116" s="40">
        <f t="shared" si="50"/>
        <v>1.774</v>
      </c>
      <c r="N116" s="30"/>
      <c r="O116" s="30"/>
      <c r="P116" s="30"/>
      <c r="Q116" s="32"/>
      <c r="R116" s="31"/>
    </row>
    <row r="117" spans="2:18" x14ac:dyDescent="0.25">
      <c r="B117" s="26">
        <v>6</v>
      </c>
      <c r="C117" s="27">
        <v>0.108</v>
      </c>
      <c r="D117" s="27"/>
      <c r="E117" s="40">
        <f t="shared" si="51"/>
        <v>0.58450000000000002</v>
      </c>
      <c r="F117" s="39">
        <f t="shared" si="52"/>
        <v>1</v>
      </c>
      <c r="G117" s="40">
        <f t="shared" si="53"/>
        <v>0.58450000000000002</v>
      </c>
      <c r="H117" s="39"/>
      <c r="I117" s="26">
        <v>6</v>
      </c>
      <c r="J117" s="27">
        <v>0.108</v>
      </c>
      <c r="K117" s="40">
        <f t="shared" si="48"/>
        <v>0.58450000000000002</v>
      </c>
      <c r="L117" s="39">
        <f t="shared" si="49"/>
        <v>1</v>
      </c>
      <c r="M117" s="40">
        <f t="shared" si="50"/>
        <v>0.58450000000000002</v>
      </c>
      <c r="N117" s="30"/>
      <c r="O117" s="30"/>
      <c r="P117" s="30"/>
      <c r="Q117" s="32"/>
      <c r="R117" s="31"/>
    </row>
    <row r="118" spans="2:18" x14ac:dyDescent="0.25">
      <c r="B118" s="26">
        <v>8</v>
      </c>
      <c r="C118" s="27">
        <v>-0.40100000000000002</v>
      </c>
      <c r="D118" s="27"/>
      <c r="E118" s="40">
        <f t="shared" si="51"/>
        <v>-0.14650000000000002</v>
      </c>
      <c r="F118" s="39">
        <f t="shared" si="52"/>
        <v>2</v>
      </c>
      <c r="G118" s="40">
        <f t="shared" si="53"/>
        <v>-0.29300000000000004</v>
      </c>
      <c r="H118" s="39"/>
      <c r="I118" s="43">
        <f>I117+(J117-J118)*1.5</f>
        <v>7.9619999999999997</v>
      </c>
      <c r="J118" s="44">
        <v>-1.2</v>
      </c>
      <c r="K118" s="40">
        <f t="shared" si="48"/>
        <v>-0.54599999999999993</v>
      </c>
      <c r="L118" s="39">
        <f t="shared" si="49"/>
        <v>1.9619999999999997</v>
      </c>
      <c r="M118" s="40">
        <f t="shared" si="50"/>
        <v>-1.0712519999999996</v>
      </c>
      <c r="N118" s="30"/>
      <c r="O118" s="30"/>
      <c r="P118" s="30"/>
      <c r="Q118" s="32"/>
      <c r="R118" s="31"/>
    </row>
    <row r="119" spans="2:18" x14ac:dyDescent="0.25">
      <c r="B119" s="26">
        <v>10</v>
      </c>
      <c r="C119" s="27">
        <v>-0.504</v>
      </c>
      <c r="D119" s="27" t="s">
        <v>23</v>
      </c>
      <c r="E119" s="40">
        <f t="shared" si="51"/>
        <v>-0.45250000000000001</v>
      </c>
      <c r="F119" s="39">
        <f t="shared" si="52"/>
        <v>2</v>
      </c>
      <c r="G119" s="40">
        <f t="shared" si="53"/>
        <v>-0.90500000000000003</v>
      </c>
      <c r="H119" s="39"/>
      <c r="I119" s="46">
        <f>I118+1.5</f>
        <v>9.4619999999999997</v>
      </c>
      <c r="J119" s="47">
        <f>J118</f>
        <v>-1.2</v>
      </c>
      <c r="K119" s="40">
        <f t="shared" si="48"/>
        <v>-1.2</v>
      </c>
      <c r="L119" s="39">
        <f t="shared" si="49"/>
        <v>1.5</v>
      </c>
      <c r="M119" s="40">
        <f t="shared" si="50"/>
        <v>-1.7999999999999998</v>
      </c>
      <c r="N119" s="30"/>
      <c r="O119" s="30"/>
      <c r="P119" s="30"/>
      <c r="Q119" s="32"/>
      <c r="R119" s="31"/>
    </row>
    <row r="120" spans="2:18" x14ac:dyDescent="0.25">
      <c r="B120" s="26">
        <v>12</v>
      </c>
      <c r="C120" s="27">
        <v>-0.40300000000000002</v>
      </c>
      <c r="D120" s="27"/>
      <c r="E120" s="40">
        <f t="shared" si="51"/>
        <v>-0.45350000000000001</v>
      </c>
      <c r="F120" s="39">
        <f t="shared" si="52"/>
        <v>2</v>
      </c>
      <c r="G120" s="40">
        <f t="shared" si="53"/>
        <v>-0.90700000000000003</v>
      </c>
      <c r="H120" s="39"/>
      <c r="I120" s="43">
        <f>I119+1.5</f>
        <v>10.962</v>
      </c>
      <c r="J120" s="44">
        <f>J118</f>
        <v>-1.2</v>
      </c>
      <c r="K120" s="40">
        <f t="shared" si="48"/>
        <v>-1.2</v>
      </c>
      <c r="L120" s="39">
        <f t="shared" si="49"/>
        <v>1.5</v>
      </c>
      <c r="M120" s="40">
        <f t="shared" si="50"/>
        <v>-1.7999999999999998</v>
      </c>
      <c r="N120" s="30"/>
      <c r="O120" s="30"/>
      <c r="P120" s="30"/>
      <c r="Q120" s="32"/>
      <c r="R120" s="31"/>
    </row>
    <row r="121" spans="2:18" x14ac:dyDescent="0.25">
      <c r="B121" s="26">
        <v>14</v>
      </c>
      <c r="C121" s="27">
        <v>-2.1000000000000001E-2</v>
      </c>
      <c r="D121" s="27"/>
      <c r="E121" s="40">
        <f t="shared" si="51"/>
        <v>-0.21200000000000002</v>
      </c>
      <c r="F121" s="39">
        <f t="shared" si="52"/>
        <v>2</v>
      </c>
      <c r="G121" s="40">
        <f t="shared" si="53"/>
        <v>-0.42400000000000004</v>
      </c>
      <c r="H121" s="39"/>
      <c r="I121" s="43">
        <f>I120+(J121-J120)*1.5</f>
        <v>12.311999999999999</v>
      </c>
      <c r="J121" s="45">
        <v>-0.3</v>
      </c>
      <c r="K121" s="40">
        <f t="shared" si="48"/>
        <v>-0.75</v>
      </c>
      <c r="L121" s="39">
        <f t="shared" si="49"/>
        <v>1.3499999999999996</v>
      </c>
      <c r="M121" s="40">
        <f t="shared" si="50"/>
        <v>-1.0124999999999997</v>
      </c>
      <c r="N121" s="30"/>
      <c r="O121" s="30"/>
      <c r="P121" s="30"/>
      <c r="Q121" s="32"/>
      <c r="R121" s="31"/>
    </row>
    <row r="122" spans="2:18" x14ac:dyDescent="0.25">
      <c r="B122" s="26">
        <v>15</v>
      </c>
      <c r="C122" s="27">
        <v>0.30299999999999999</v>
      </c>
      <c r="D122" s="27"/>
      <c r="E122" s="40">
        <f t="shared" si="51"/>
        <v>0.14099999999999999</v>
      </c>
      <c r="F122" s="39">
        <f t="shared" si="52"/>
        <v>1</v>
      </c>
      <c r="G122" s="40">
        <f t="shared" si="53"/>
        <v>0.14099999999999999</v>
      </c>
      <c r="H122" s="39"/>
      <c r="I122" s="26">
        <v>14</v>
      </c>
      <c r="J122" s="27">
        <v>-2.1000000000000001E-2</v>
      </c>
      <c r="K122" s="40">
        <f>AVERAGE(J121,J122)</f>
        <v>-0.1605</v>
      </c>
      <c r="L122" s="39">
        <f>I122-I121</f>
        <v>1.6880000000000006</v>
      </c>
      <c r="M122" s="40">
        <f t="shared" si="50"/>
        <v>-0.27092400000000011</v>
      </c>
      <c r="N122" s="34"/>
      <c r="O122" s="34"/>
      <c r="P122" s="34"/>
      <c r="Q122" s="32"/>
      <c r="R122" s="31"/>
    </row>
    <row r="123" spans="2:18" x14ac:dyDescent="0.25">
      <c r="B123" s="26">
        <v>16</v>
      </c>
      <c r="C123" s="27">
        <v>1.0860000000000001</v>
      </c>
      <c r="D123" s="27" t="s">
        <v>22</v>
      </c>
      <c r="E123" s="40">
        <f t="shared" si="51"/>
        <v>0.69450000000000001</v>
      </c>
      <c r="F123" s="39">
        <f t="shared" si="52"/>
        <v>1</v>
      </c>
      <c r="G123" s="40">
        <f t="shared" si="53"/>
        <v>0.69450000000000001</v>
      </c>
      <c r="H123" s="39"/>
      <c r="I123" s="26">
        <v>15</v>
      </c>
      <c r="J123" s="27">
        <v>0.30299999999999999</v>
      </c>
      <c r="K123" s="40">
        <f t="shared" ref="K123:K127" si="54">AVERAGE(J122,J123)</f>
        <v>0.14099999999999999</v>
      </c>
      <c r="L123" s="39">
        <f t="shared" ref="L123:L127" si="55">I123-I122</f>
        <v>1</v>
      </c>
      <c r="M123" s="40">
        <f t="shared" si="50"/>
        <v>0.14099999999999999</v>
      </c>
      <c r="N123" s="30"/>
      <c r="O123" s="30"/>
      <c r="P123" s="30"/>
      <c r="Q123" s="32"/>
      <c r="R123" s="31"/>
    </row>
    <row r="124" spans="2:18" x14ac:dyDescent="0.25">
      <c r="B124" s="26">
        <v>20</v>
      </c>
      <c r="C124" s="27">
        <v>1.101</v>
      </c>
      <c r="D124" s="27"/>
      <c r="E124" s="40">
        <f t="shared" si="51"/>
        <v>1.0935000000000001</v>
      </c>
      <c r="F124" s="39">
        <f t="shared" si="52"/>
        <v>4</v>
      </c>
      <c r="G124" s="40">
        <f t="shared" si="53"/>
        <v>4.3740000000000006</v>
      </c>
      <c r="H124" s="23"/>
      <c r="I124" s="26">
        <v>16</v>
      </c>
      <c r="J124" s="27">
        <v>1.0860000000000001</v>
      </c>
      <c r="K124" s="40">
        <f t="shared" si="54"/>
        <v>0.69450000000000001</v>
      </c>
      <c r="L124" s="39">
        <f t="shared" si="55"/>
        <v>1</v>
      </c>
      <c r="M124" s="40">
        <f t="shared" si="50"/>
        <v>0.69450000000000001</v>
      </c>
      <c r="N124" s="34"/>
      <c r="O124" s="34"/>
      <c r="P124" s="34"/>
      <c r="Q124" s="32"/>
      <c r="R124" s="31"/>
    </row>
    <row r="125" spans="2:18" x14ac:dyDescent="0.25">
      <c r="B125" s="26">
        <v>25</v>
      </c>
      <c r="C125" s="27">
        <v>1.107</v>
      </c>
      <c r="D125" s="27"/>
      <c r="E125" s="40">
        <f t="shared" si="51"/>
        <v>1.1040000000000001</v>
      </c>
      <c r="F125" s="39">
        <f t="shared" si="52"/>
        <v>5</v>
      </c>
      <c r="G125" s="40">
        <f t="shared" si="53"/>
        <v>5.5200000000000005</v>
      </c>
      <c r="H125" s="23"/>
      <c r="I125" s="26">
        <v>20</v>
      </c>
      <c r="J125" s="27">
        <v>1.101</v>
      </c>
      <c r="K125" s="40">
        <f t="shared" si="54"/>
        <v>1.0935000000000001</v>
      </c>
      <c r="L125" s="39">
        <f t="shared" si="55"/>
        <v>4</v>
      </c>
      <c r="M125" s="40">
        <f t="shared" si="50"/>
        <v>4.3740000000000006</v>
      </c>
      <c r="N125" s="34"/>
      <c r="O125" s="34"/>
      <c r="P125" s="34"/>
      <c r="Q125" s="32"/>
      <c r="R125" s="31"/>
    </row>
    <row r="126" spans="2:18" x14ac:dyDescent="0.25">
      <c r="B126" s="26">
        <v>30</v>
      </c>
      <c r="C126" s="27">
        <v>1.1120000000000001</v>
      </c>
      <c r="D126" s="27" t="s">
        <v>77</v>
      </c>
      <c r="E126" s="40">
        <f t="shared" si="51"/>
        <v>1.1095000000000002</v>
      </c>
      <c r="F126" s="39">
        <f t="shared" si="52"/>
        <v>5</v>
      </c>
      <c r="G126" s="40">
        <f t="shared" si="53"/>
        <v>5.5475000000000012</v>
      </c>
      <c r="H126" s="23"/>
      <c r="I126" s="26">
        <v>25</v>
      </c>
      <c r="J126" s="27">
        <v>1.107</v>
      </c>
      <c r="K126" s="40">
        <f t="shared" si="54"/>
        <v>1.1040000000000001</v>
      </c>
      <c r="L126" s="39">
        <f t="shared" si="55"/>
        <v>5</v>
      </c>
      <c r="M126" s="40">
        <f t="shared" si="50"/>
        <v>5.5200000000000005</v>
      </c>
      <c r="N126" s="30"/>
      <c r="O126" s="30"/>
      <c r="P126" s="30"/>
      <c r="R126" s="31"/>
    </row>
    <row r="127" spans="2:18" x14ac:dyDescent="0.25">
      <c r="B127" s="26"/>
      <c r="C127" s="27"/>
      <c r="D127" s="27"/>
      <c r="E127" s="40"/>
      <c r="F127" s="39"/>
      <c r="G127" s="40"/>
      <c r="H127" s="23"/>
      <c r="I127" s="26">
        <v>30</v>
      </c>
      <c r="J127" s="27">
        <v>1.1120000000000001</v>
      </c>
      <c r="K127" s="40">
        <f t="shared" si="54"/>
        <v>1.1095000000000002</v>
      </c>
      <c r="L127" s="39">
        <f t="shared" si="55"/>
        <v>5</v>
      </c>
      <c r="M127" s="40">
        <f t="shared" si="50"/>
        <v>5.5475000000000012</v>
      </c>
      <c r="N127" s="30"/>
      <c r="O127" s="30"/>
      <c r="P127" s="30"/>
      <c r="R127" s="31"/>
    </row>
    <row r="128" spans="2:18" ht="15" x14ac:dyDescent="0.25">
      <c r="B128" s="23" t="s">
        <v>72</v>
      </c>
      <c r="C128" s="23"/>
      <c r="D128" s="51">
        <v>0.7</v>
      </c>
      <c r="E128" s="51"/>
      <c r="J128" s="42"/>
      <c r="K128" s="42"/>
      <c r="L128" s="42"/>
      <c r="M128" s="42"/>
      <c r="N128" s="24"/>
      <c r="O128" s="24"/>
      <c r="P128" s="24"/>
    </row>
    <row r="129" spans="2:18" x14ac:dyDescent="0.25">
      <c r="B129" s="50"/>
      <c r="C129" s="50"/>
      <c r="D129" s="50"/>
      <c r="E129" s="50"/>
      <c r="F129" s="50"/>
      <c r="G129" s="50"/>
      <c r="I129" s="50"/>
      <c r="J129" s="50"/>
      <c r="K129" s="50"/>
      <c r="L129" s="50"/>
      <c r="M129" s="50"/>
      <c r="N129" s="25"/>
      <c r="O129" s="25"/>
      <c r="P129" s="30"/>
    </row>
    <row r="130" spans="2:18" x14ac:dyDescent="0.25">
      <c r="B130" s="26">
        <v>0</v>
      </c>
      <c r="C130" s="27">
        <v>1.0509999999999999</v>
      </c>
      <c r="D130" s="27" t="s">
        <v>109</v>
      </c>
      <c r="E130" s="39"/>
      <c r="F130" s="39"/>
      <c r="G130" s="39"/>
      <c r="H130" s="39"/>
      <c r="I130" s="28"/>
      <c r="J130" s="29"/>
      <c r="K130" s="40"/>
      <c r="L130" s="39"/>
      <c r="M130" s="40"/>
      <c r="N130" s="30"/>
      <c r="O130" s="30"/>
      <c r="P130" s="30"/>
      <c r="R130" s="31"/>
    </row>
    <row r="131" spans="2:18" x14ac:dyDescent="0.25">
      <c r="B131" s="26">
        <v>1</v>
      </c>
      <c r="C131" s="27">
        <v>1.956</v>
      </c>
      <c r="D131" s="27"/>
      <c r="E131" s="40">
        <f>(C130+C131)/2</f>
        <v>1.5034999999999998</v>
      </c>
      <c r="F131" s="39">
        <f>B131-B130</f>
        <v>1</v>
      </c>
      <c r="G131" s="40">
        <f>E131*F131</f>
        <v>1.5034999999999998</v>
      </c>
      <c r="H131" s="39"/>
      <c r="I131" s="26"/>
      <c r="J131" s="26"/>
      <c r="K131" s="40"/>
      <c r="L131" s="39"/>
      <c r="M131" s="40"/>
      <c r="N131" s="30"/>
      <c r="O131" s="30"/>
      <c r="P131" s="30"/>
      <c r="Q131" s="32"/>
      <c r="R131" s="31"/>
    </row>
    <row r="132" spans="2:18" x14ac:dyDescent="0.25">
      <c r="B132" s="26">
        <v>3</v>
      </c>
      <c r="C132" s="27">
        <v>2.7080000000000002</v>
      </c>
      <c r="D132" s="27"/>
      <c r="E132" s="40">
        <f t="shared" ref="E132:E143" si="56">(C131+C132)/2</f>
        <v>2.3319999999999999</v>
      </c>
      <c r="F132" s="39">
        <f t="shared" ref="F132:F143" si="57">B132-B131</f>
        <v>2</v>
      </c>
      <c r="G132" s="40">
        <f t="shared" ref="G132:G143" si="58">E132*F132</f>
        <v>4.6639999999999997</v>
      </c>
      <c r="H132" s="39"/>
      <c r="I132" s="26"/>
      <c r="J132" s="26"/>
      <c r="K132" s="40"/>
      <c r="L132" s="39"/>
      <c r="M132" s="40"/>
      <c r="N132" s="30"/>
      <c r="O132" s="30"/>
      <c r="P132" s="30"/>
      <c r="Q132" s="32"/>
      <c r="R132" s="31"/>
    </row>
    <row r="133" spans="2:18" x14ac:dyDescent="0.25">
      <c r="B133" s="26">
        <v>4</v>
      </c>
      <c r="C133" s="27">
        <v>2.72</v>
      </c>
      <c r="D133" s="27" t="s">
        <v>24</v>
      </c>
      <c r="E133" s="40">
        <f t="shared" si="56"/>
        <v>2.7140000000000004</v>
      </c>
      <c r="F133" s="39">
        <f t="shared" si="57"/>
        <v>1</v>
      </c>
      <c r="G133" s="40">
        <f t="shared" si="58"/>
        <v>2.7140000000000004</v>
      </c>
      <c r="H133" s="39"/>
      <c r="I133" s="26"/>
      <c r="J133" s="26"/>
      <c r="K133" s="40"/>
      <c r="L133" s="39"/>
      <c r="M133" s="40"/>
      <c r="N133" s="30"/>
      <c r="O133" s="30"/>
      <c r="P133" s="30"/>
      <c r="Q133" s="32"/>
      <c r="R133" s="31"/>
    </row>
    <row r="134" spans="2:18" x14ac:dyDescent="0.25">
      <c r="B134" s="26">
        <v>5</v>
      </c>
      <c r="C134" s="27">
        <v>1.4590000000000001</v>
      </c>
      <c r="D134" s="27"/>
      <c r="E134" s="40">
        <f t="shared" si="56"/>
        <v>2.0895000000000001</v>
      </c>
      <c r="F134" s="39">
        <f t="shared" si="57"/>
        <v>1</v>
      </c>
      <c r="G134" s="40">
        <f t="shared" si="58"/>
        <v>2.0895000000000001</v>
      </c>
      <c r="H134" s="39"/>
      <c r="I134" s="26"/>
      <c r="J134" s="26"/>
      <c r="K134" s="40"/>
      <c r="L134" s="39"/>
      <c r="M134" s="40"/>
      <c r="N134" s="30"/>
      <c r="O134" s="30"/>
      <c r="P134" s="30"/>
      <c r="Q134" s="32"/>
      <c r="R134" s="31"/>
    </row>
    <row r="135" spans="2:18" x14ac:dyDescent="0.25">
      <c r="B135" s="26">
        <v>7</v>
      </c>
      <c r="C135" s="27">
        <v>0.26300000000000001</v>
      </c>
      <c r="D135" s="27"/>
      <c r="E135" s="40">
        <f t="shared" si="56"/>
        <v>0.86099999999999999</v>
      </c>
      <c r="F135" s="39">
        <f t="shared" si="57"/>
        <v>2</v>
      </c>
      <c r="G135" s="40">
        <f t="shared" si="58"/>
        <v>1.722</v>
      </c>
      <c r="H135" s="39"/>
      <c r="I135" s="26"/>
      <c r="J135" s="26"/>
      <c r="K135" s="40"/>
      <c r="L135" s="39"/>
      <c r="M135" s="40"/>
      <c r="N135" s="30"/>
      <c r="O135" s="30"/>
      <c r="P135" s="30"/>
      <c r="Q135" s="32"/>
      <c r="R135" s="31"/>
    </row>
    <row r="136" spans="2:18" x14ac:dyDescent="0.25">
      <c r="B136" s="26">
        <v>9</v>
      </c>
      <c r="C136" s="27">
        <v>-0.34</v>
      </c>
      <c r="D136" s="27"/>
      <c r="E136" s="40">
        <f t="shared" si="56"/>
        <v>-3.8500000000000006E-2</v>
      </c>
      <c r="F136" s="39">
        <f t="shared" si="57"/>
        <v>2</v>
      </c>
      <c r="G136" s="40">
        <f t="shared" si="58"/>
        <v>-7.7000000000000013E-2</v>
      </c>
      <c r="H136" s="39"/>
      <c r="I136" s="26">
        <v>0</v>
      </c>
      <c r="J136" s="27">
        <v>1.0509999999999999</v>
      </c>
      <c r="K136" s="40"/>
      <c r="L136" s="39"/>
      <c r="M136" s="40"/>
      <c r="N136" s="30"/>
      <c r="O136" s="30"/>
      <c r="P136" s="30"/>
      <c r="Q136" s="32"/>
      <c r="R136" s="31"/>
    </row>
    <row r="137" spans="2:18" x14ac:dyDescent="0.25">
      <c r="B137" s="26">
        <v>10</v>
      </c>
      <c r="C137" s="27">
        <v>-0.442</v>
      </c>
      <c r="D137" s="27" t="s">
        <v>23</v>
      </c>
      <c r="E137" s="40">
        <f t="shared" si="56"/>
        <v>-0.39100000000000001</v>
      </c>
      <c r="F137" s="39">
        <f t="shared" si="57"/>
        <v>1</v>
      </c>
      <c r="G137" s="40">
        <f t="shared" si="58"/>
        <v>-0.39100000000000001</v>
      </c>
      <c r="H137" s="39"/>
      <c r="I137" s="26">
        <v>1</v>
      </c>
      <c r="J137" s="27">
        <v>1.956</v>
      </c>
      <c r="K137" s="40">
        <f t="shared" ref="K137" si="59">AVERAGE(J136,J137)</f>
        <v>1.5034999999999998</v>
      </c>
      <c r="L137" s="39">
        <f t="shared" ref="L137" si="60">I137-I136</f>
        <v>1</v>
      </c>
      <c r="M137" s="40">
        <f t="shared" ref="M137:M144" si="61">L137*K137</f>
        <v>1.5034999999999998</v>
      </c>
      <c r="N137" s="30"/>
      <c r="O137" s="30"/>
      <c r="P137" s="30"/>
      <c r="Q137" s="32"/>
      <c r="R137" s="31"/>
    </row>
    <row r="138" spans="2:18" x14ac:dyDescent="0.25">
      <c r="B138" s="26">
        <v>11</v>
      </c>
      <c r="C138" s="27">
        <v>-0.34100000000000003</v>
      </c>
      <c r="D138" s="27"/>
      <c r="E138" s="40">
        <f t="shared" si="56"/>
        <v>-0.39150000000000001</v>
      </c>
      <c r="F138" s="39">
        <f t="shared" si="57"/>
        <v>1</v>
      </c>
      <c r="G138" s="40">
        <f t="shared" si="58"/>
        <v>-0.39150000000000001</v>
      </c>
      <c r="H138" s="39"/>
      <c r="I138" s="26">
        <v>2.5</v>
      </c>
      <c r="J138" s="27">
        <v>2.4500000000000002</v>
      </c>
      <c r="K138" s="40">
        <f>AVERAGE(J137,J138)</f>
        <v>2.2030000000000003</v>
      </c>
      <c r="L138" s="39">
        <f>I138-I137</f>
        <v>1.5</v>
      </c>
      <c r="M138" s="40">
        <f t="shared" si="61"/>
        <v>3.3045000000000004</v>
      </c>
      <c r="N138" s="34"/>
      <c r="O138" s="34"/>
      <c r="P138" s="34"/>
      <c r="Q138" s="32"/>
      <c r="R138" s="31"/>
    </row>
    <row r="139" spans="2:18" x14ac:dyDescent="0.25">
      <c r="B139" s="26">
        <v>13</v>
      </c>
      <c r="C139" s="27">
        <v>0.35199999999999998</v>
      </c>
      <c r="D139" s="27"/>
      <c r="E139" s="40">
        <f t="shared" si="56"/>
        <v>5.4999999999999771E-3</v>
      </c>
      <c r="F139" s="39">
        <f t="shared" si="57"/>
        <v>2</v>
      </c>
      <c r="G139" s="40">
        <f t="shared" si="58"/>
        <v>1.0999999999999954E-2</v>
      </c>
      <c r="H139" s="39"/>
      <c r="I139" s="43">
        <f>I138+(J138-J139)*1.5</f>
        <v>7.9750000000000005</v>
      </c>
      <c r="J139" s="44">
        <v>-1.2</v>
      </c>
      <c r="K139" s="40">
        <f t="shared" ref="K139:K144" si="62">AVERAGE(J138,J139)</f>
        <v>0.62500000000000011</v>
      </c>
      <c r="L139" s="39">
        <f t="shared" ref="L139:L144" si="63">I139-I138</f>
        <v>5.4750000000000005</v>
      </c>
      <c r="M139" s="40">
        <f t="shared" si="61"/>
        <v>3.4218750000000009</v>
      </c>
      <c r="N139" s="30"/>
      <c r="O139" s="30"/>
      <c r="P139" s="30"/>
      <c r="Q139" s="32"/>
      <c r="R139" s="31"/>
    </row>
    <row r="140" spans="2:18" x14ac:dyDescent="0.25">
      <c r="B140" s="26">
        <v>15</v>
      </c>
      <c r="C140" s="27">
        <v>1.556</v>
      </c>
      <c r="D140" s="27"/>
      <c r="E140" s="40">
        <f t="shared" si="56"/>
        <v>0.95399999999999996</v>
      </c>
      <c r="F140" s="39">
        <f t="shared" si="57"/>
        <v>2</v>
      </c>
      <c r="G140" s="40">
        <f t="shared" si="58"/>
        <v>1.9079999999999999</v>
      </c>
      <c r="H140" s="23"/>
      <c r="I140" s="46">
        <f>I139+1.5</f>
        <v>9.4750000000000014</v>
      </c>
      <c r="J140" s="47">
        <f>J139</f>
        <v>-1.2</v>
      </c>
      <c r="K140" s="40">
        <f t="shared" si="62"/>
        <v>-1.2</v>
      </c>
      <c r="L140" s="39">
        <f t="shared" si="63"/>
        <v>1.5000000000000009</v>
      </c>
      <c r="M140" s="40">
        <f t="shared" si="61"/>
        <v>-1.8000000000000009</v>
      </c>
      <c r="N140" s="34"/>
      <c r="O140" s="34"/>
      <c r="P140" s="34"/>
      <c r="Q140" s="32"/>
      <c r="R140" s="31"/>
    </row>
    <row r="141" spans="2:18" x14ac:dyDescent="0.25">
      <c r="B141" s="26">
        <v>16</v>
      </c>
      <c r="C141" s="27">
        <v>3.1019999999999999</v>
      </c>
      <c r="D141" s="27" t="s">
        <v>22</v>
      </c>
      <c r="E141" s="40">
        <f t="shared" si="56"/>
        <v>2.3289999999999997</v>
      </c>
      <c r="F141" s="39">
        <f t="shared" si="57"/>
        <v>1</v>
      </c>
      <c r="G141" s="40">
        <f t="shared" si="58"/>
        <v>2.3289999999999997</v>
      </c>
      <c r="H141" s="23"/>
      <c r="I141" s="43">
        <f>I140+1.5</f>
        <v>10.975000000000001</v>
      </c>
      <c r="J141" s="44">
        <f>J139</f>
        <v>-1.2</v>
      </c>
      <c r="K141" s="40">
        <f t="shared" si="62"/>
        <v>-1.2</v>
      </c>
      <c r="L141" s="39">
        <f t="shared" si="63"/>
        <v>1.5</v>
      </c>
      <c r="M141" s="40">
        <f t="shared" si="61"/>
        <v>-1.7999999999999998</v>
      </c>
      <c r="N141" s="34"/>
      <c r="O141" s="34"/>
      <c r="P141" s="34"/>
      <c r="Q141" s="32"/>
      <c r="R141" s="31"/>
    </row>
    <row r="142" spans="2:18" x14ac:dyDescent="0.25">
      <c r="B142" s="26">
        <v>22</v>
      </c>
      <c r="C142" s="27">
        <v>3.109</v>
      </c>
      <c r="D142" s="27" t="s">
        <v>110</v>
      </c>
      <c r="E142" s="40">
        <f t="shared" si="56"/>
        <v>3.1055000000000001</v>
      </c>
      <c r="F142" s="39">
        <f t="shared" si="57"/>
        <v>6</v>
      </c>
      <c r="G142" s="40">
        <f t="shared" si="58"/>
        <v>18.633000000000003</v>
      </c>
      <c r="H142" s="23"/>
      <c r="I142" s="43">
        <f>I141+(J142-J141)*1.5</f>
        <v>17.425000000000001</v>
      </c>
      <c r="J142" s="45">
        <v>3.1</v>
      </c>
      <c r="K142" s="40">
        <f t="shared" si="62"/>
        <v>0.95000000000000007</v>
      </c>
      <c r="L142" s="39">
        <f t="shared" si="63"/>
        <v>6.4499999999999993</v>
      </c>
      <c r="M142" s="40">
        <f t="shared" si="61"/>
        <v>6.1274999999999995</v>
      </c>
      <c r="N142" s="30"/>
      <c r="O142" s="30"/>
      <c r="P142" s="30"/>
      <c r="R142" s="31"/>
    </row>
    <row r="143" spans="2:18" x14ac:dyDescent="0.25">
      <c r="B143" s="26">
        <v>26</v>
      </c>
      <c r="C143" s="27">
        <v>2.9529999999999998</v>
      </c>
      <c r="D143" s="27" t="s">
        <v>119</v>
      </c>
      <c r="E143" s="40">
        <f t="shared" si="56"/>
        <v>3.0309999999999997</v>
      </c>
      <c r="F143" s="39">
        <f t="shared" si="57"/>
        <v>4</v>
      </c>
      <c r="G143" s="40">
        <f t="shared" si="58"/>
        <v>12.123999999999999</v>
      </c>
      <c r="H143" s="23"/>
      <c r="I143" s="26">
        <v>22</v>
      </c>
      <c r="J143" s="27">
        <v>3.109</v>
      </c>
      <c r="K143" s="40">
        <f t="shared" si="62"/>
        <v>3.1044999999999998</v>
      </c>
      <c r="L143" s="39">
        <f t="shared" si="63"/>
        <v>4.5749999999999993</v>
      </c>
      <c r="M143" s="40">
        <f t="shared" si="61"/>
        <v>14.203087499999997</v>
      </c>
      <c r="N143" s="30"/>
      <c r="O143" s="30"/>
      <c r="P143" s="30"/>
      <c r="R143" s="31"/>
    </row>
    <row r="144" spans="2:18" x14ac:dyDescent="0.25">
      <c r="B144" s="26"/>
      <c r="C144" s="27"/>
      <c r="D144" s="27"/>
      <c r="E144" s="40"/>
      <c r="F144" s="39"/>
      <c r="G144" s="40"/>
      <c r="H144" s="23"/>
      <c r="I144" s="26">
        <v>26</v>
      </c>
      <c r="J144" s="27">
        <v>2.9529999999999998</v>
      </c>
      <c r="K144" s="40">
        <f t="shared" si="62"/>
        <v>3.0309999999999997</v>
      </c>
      <c r="L144" s="39">
        <f t="shared" si="63"/>
        <v>4</v>
      </c>
      <c r="M144" s="40">
        <f t="shared" si="61"/>
        <v>12.123999999999999</v>
      </c>
      <c r="N144" s="30"/>
      <c r="O144" s="30"/>
      <c r="P144" s="30"/>
      <c r="R144" s="31"/>
    </row>
    <row r="145" spans="2:18" x14ac:dyDescent="0.25">
      <c r="B145" s="29"/>
      <c r="C145" s="38"/>
      <c r="D145" s="38"/>
      <c r="E145" s="40"/>
      <c r="F145" s="39"/>
      <c r="G145" s="40"/>
      <c r="H145" s="39"/>
      <c r="I145" s="39"/>
      <c r="J145" s="40"/>
      <c r="K145" s="40"/>
      <c r="L145" s="39"/>
      <c r="M145" s="40"/>
      <c r="N145" s="34"/>
      <c r="O145" s="34"/>
      <c r="P145" s="34"/>
    </row>
    <row r="146" spans="2:18" ht="15" x14ac:dyDescent="0.25">
      <c r="B146" s="23" t="s">
        <v>72</v>
      </c>
      <c r="C146" s="23"/>
      <c r="D146" s="51">
        <v>0.8</v>
      </c>
      <c r="E146" s="51"/>
      <c r="J146" s="42"/>
      <c r="K146" s="42"/>
      <c r="L146" s="42"/>
      <c r="M146" s="42"/>
      <c r="N146" s="24"/>
      <c r="O146" s="24"/>
      <c r="P146" s="24"/>
    </row>
    <row r="147" spans="2:18" x14ac:dyDescent="0.25">
      <c r="B147" s="50"/>
      <c r="C147" s="50"/>
      <c r="D147" s="50"/>
      <c r="E147" s="50"/>
      <c r="F147" s="50"/>
      <c r="G147" s="50"/>
      <c r="I147" s="50"/>
      <c r="J147" s="50"/>
      <c r="K147" s="50"/>
      <c r="L147" s="50"/>
      <c r="M147" s="50"/>
      <c r="N147" s="25"/>
      <c r="O147" s="25"/>
      <c r="P147" s="30"/>
    </row>
    <row r="148" spans="2:18" x14ac:dyDescent="0.25">
      <c r="B148" s="26">
        <v>0</v>
      </c>
      <c r="C148" s="27">
        <v>0.92500000000000004</v>
      </c>
      <c r="D148" s="27" t="s">
        <v>120</v>
      </c>
      <c r="E148" s="39"/>
      <c r="F148" s="39"/>
      <c r="G148" s="39"/>
      <c r="H148" s="39"/>
      <c r="I148" s="28"/>
      <c r="J148" s="29"/>
      <c r="K148" s="40"/>
      <c r="L148" s="39"/>
      <c r="M148" s="40"/>
      <c r="N148" s="30"/>
      <c r="O148" s="30"/>
      <c r="P148" s="30"/>
      <c r="R148" s="31"/>
    </row>
    <row r="149" spans="2:18" x14ac:dyDescent="0.25">
      <c r="B149" s="26">
        <v>7</v>
      </c>
      <c r="C149" s="27">
        <v>0.93200000000000005</v>
      </c>
      <c r="D149" s="27"/>
      <c r="E149" s="40">
        <f>(C148+C149)/2</f>
        <v>0.9285000000000001</v>
      </c>
      <c r="F149" s="39">
        <f>B149-B148</f>
        <v>7</v>
      </c>
      <c r="G149" s="40">
        <f>E149*F149</f>
        <v>6.4995000000000012</v>
      </c>
      <c r="H149" s="39"/>
      <c r="I149" s="26"/>
      <c r="J149" s="26"/>
      <c r="K149" s="40"/>
      <c r="L149" s="39"/>
      <c r="M149" s="40"/>
      <c r="N149" s="30"/>
      <c r="O149" s="30"/>
      <c r="P149" s="30"/>
      <c r="Q149" s="32"/>
      <c r="R149" s="31"/>
    </row>
    <row r="150" spans="2:18" x14ac:dyDescent="0.25">
      <c r="B150" s="26">
        <v>8</v>
      </c>
      <c r="C150" s="27">
        <v>2.3010000000000002</v>
      </c>
      <c r="D150" s="27"/>
      <c r="E150" s="40">
        <f t="shared" ref="E150:E161" si="64">(C149+C150)/2</f>
        <v>1.6165</v>
      </c>
      <c r="F150" s="39">
        <f t="shared" ref="F150:F161" si="65">B150-B149</f>
        <v>1</v>
      </c>
      <c r="G150" s="40">
        <f t="shared" ref="G150:G161" si="66">E150*F150</f>
        <v>1.6165</v>
      </c>
      <c r="H150" s="39"/>
      <c r="I150" s="26"/>
      <c r="J150" s="26"/>
      <c r="K150" s="40"/>
      <c r="L150" s="39"/>
      <c r="M150" s="40"/>
      <c r="N150" s="30"/>
      <c r="O150" s="30"/>
      <c r="P150" s="30"/>
      <c r="Q150" s="32"/>
      <c r="R150" s="31"/>
    </row>
    <row r="151" spans="2:18" x14ac:dyDescent="0.25">
      <c r="B151" s="26">
        <v>10</v>
      </c>
      <c r="C151" s="27">
        <v>2.2949999999999999</v>
      </c>
      <c r="D151" s="27" t="s">
        <v>24</v>
      </c>
      <c r="E151" s="40">
        <f t="shared" si="64"/>
        <v>2.298</v>
      </c>
      <c r="F151" s="39">
        <f t="shared" si="65"/>
        <v>2</v>
      </c>
      <c r="G151" s="40">
        <f t="shared" si="66"/>
        <v>4.5960000000000001</v>
      </c>
      <c r="H151" s="39"/>
      <c r="I151" s="26"/>
      <c r="J151" s="26"/>
      <c r="K151" s="40"/>
      <c r="L151" s="39"/>
      <c r="M151" s="40"/>
      <c r="N151" s="30"/>
      <c r="O151" s="30"/>
      <c r="P151" s="30"/>
      <c r="Q151" s="32"/>
      <c r="R151" s="31"/>
    </row>
    <row r="152" spans="2:18" x14ac:dyDescent="0.25">
      <c r="B152" s="26">
        <v>11</v>
      </c>
      <c r="C152" s="27">
        <v>1.0289999999999999</v>
      </c>
      <c r="D152" s="27"/>
      <c r="E152" s="40">
        <f t="shared" si="64"/>
        <v>1.6619999999999999</v>
      </c>
      <c r="F152" s="39">
        <f t="shared" si="65"/>
        <v>1</v>
      </c>
      <c r="G152" s="40">
        <f t="shared" si="66"/>
        <v>1.6619999999999999</v>
      </c>
      <c r="H152" s="39"/>
      <c r="I152" s="26"/>
      <c r="J152" s="26"/>
      <c r="K152" s="40"/>
      <c r="L152" s="39"/>
      <c r="M152" s="40"/>
      <c r="N152" s="30"/>
      <c r="O152" s="30"/>
      <c r="P152" s="30"/>
      <c r="Q152" s="32"/>
      <c r="R152" s="31"/>
    </row>
    <row r="153" spans="2:18" x14ac:dyDescent="0.25">
      <c r="B153" s="26">
        <v>13</v>
      </c>
      <c r="C153" s="27">
        <v>2.4E-2</v>
      </c>
      <c r="D153" s="27"/>
      <c r="E153" s="40">
        <f t="shared" si="64"/>
        <v>0.52649999999999997</v>
      </c>
      <c r="F153" s="39">
        <f t="shared" si="65"/>
        <v>2</v>
      </c>
      <c r="G153" s="40">
        <f t="shared" si="66"/>
        <v>1.0529999999999999</v>
      </c>
      <c r="H153" s="39"/>
      <c r="I153" s="26"/>
      <c r="J153" s="26"/>
      <c r="K153" s="40"/>
      <c r="L153" s="39"/>
      <c r="M153" s="40"/>
      <c r="N153" s="30"/>
      <c r="O153" s="30"/>
      <c r="P153" s="30"/>
      <c r="Q153" s="32"/>
      <c r="R153" s="31"/>
    </row>
    <row r="154" spans="2:18" x14ac:dyDescent="0.25">
      <c r="B154" s="26">
        <v>15</v>
      </c>
      <c r="C154" s="27">
        <v>-0.51800000000000002</v>
      </c>
      <c r="D154" s="27"/>
      <c r="E154" s="40">
        <f t="shared" si="64"/>
        <v>-0.247</v>
      </c>
      <c r="F154" s="39">
        <f t="shared" si="65"/>
        <v>2</v>
      </c>
      <c r="G154" s="40">
        <f t="shared" si="66"/>
        <v>-0.49399999999999999</v>
      </c>
      <c r="H154" s="39"/>
      <c r="I154" s="26"/>
      <c r="J154" s="26"/>
      <c r="K154" s="40"/>
      <c r="L154" s="39"/>
      <c r="M154" s="40"/>
      <c r="N154" s="30"/>
      <c r="O154" s="30"/>
      <c r="P154" s="30"/>
      <c r="Q154" s="32"/>
      <c r="R154" s="31"/>
    </row>
    <row r="155" spans="2:18" x14ac:dyDescent="0.25">
      <c r="B155" s="26">
        <v>16.5</v>
      </c>
      <c r="C155" s="27">
        <v>-0.621</v>
      </c>
      <c r="D155" s="27" t="s">
        <v>23</v>
      </c>
      <c r="E155" s="40">
        <f t="shared" si="64"/>
        <v>-0.56950000000000001</v>
      </c>
      <c r="F155" s="39">
        <f t="shared" si="65"/>
        <v>1.5</v>
      </c>
      <c r="G155" s="40">
        <f t="shared" si="66"/>
        <v>-0.85424999999999995</v>
      </c>
      <c r="H155" s="39"/>
      <c r="I155" s="26">
        <v>0</v>
      </c>
      <c r="J155" s="27">
        <v>0.92500000000000004</v>
      </c>
      <c r="K155" s="40"/>
      <c r="L155" s="39"/>
      <c r="M155" s="40"/>
      <c r="N155" s="30"/>
      <c r="O155" s="30"/>
      <c r="P155" s="30"/>
      <c r="Q155" s="32"/>
      <c r="R155" s="31"/>
    </row>
    <row r="156" spans="2:18" x14ac:dyDescent="0.25">
      <c r="B156" s="26">
        <v>18</v>
      </c>
      <c r="C156" s="27">
        <v>-0.51900000000000002</v>
      </c>
      <c r="D156" s="27"/>
      <c r="E156" s="40">
        <f t="shared" si="64"/>
        <v>-0.57000000000000006</v>
      </c>
      <c r="F156" s="39">
        <f t="shared" si="65"/>
        <v>1.5</v>
      </c>
      <c r="G156" s="40">
        <f t="shared" si="66"/>
        <v>-0.85500000000000009</v>
      </c>
      <c r="H156" s="39"/>
      <c r="I156" s="26">
        <v>7</v>
      </c>
      <c r="J156" s="27">
        <v>0.93200000000000005</v>
      </c>
      <c r="K156" s="40">
        <f>AVERAGE(J155,J156)</f>
        <v>0.9285000000000001</v>
      </c>
      <c r="L156" s="39">
        <f>I156-I155</f>
        <v>7</v>
      </c>
      <c r="M156" s="40">
        <f t="shared" ref="M156:M162" si="67">L156*K156</f>
        <v>6.4995000000000012</v>
      </c>
      <c r="N156" s="34"/>
      <c r="O156" s="34"/>
      <c r="P156" s="34"/>
      <c r="Q156" s="32"/>
      <c r="R156" s="31"/>
    </row>
    <row r="157" spans="2:18" x14ac:dyDescent="0.25">
      <c r="B157" s="26">
        <v>20</v>
      </c>
      <c r="C157" s="27">
        <v>-1E-3</v>
      </c>
      <c r="D157" s="27"/>
      <c r="E157" s="40">
        <f t="shared" si="64"/>
        <v>-0.26</v>
      </c>
      <c r="F157" s="39">
        <f t="shared" si="65"/>
        <v>2</v>
      </c>
      <c r="G157" s="40">
        <f t="shared" si="66"/>
        <v>-0.52</v>
      </c>
      <c r="H157" s="39"/>
      <c r="I157" s="26">
        <v>8</v>
      </c>
      <c r="J157" s="27">
        <v>2.3010000000000002</v>
      </c>
      <c r="K157" s="40">
        <f t="shared" ref="K157:K162" si="68">AVERAGE(J156,J157)</f>
        <v>1.6165</v>
      </c>
      <c r="L157" s="39">
        <f t="shared" ref="L157:L162" si="69">I157-I156</f>
        <v>1</v>
      </c>
      <c r="M157" s="40">
        <f t="shared" si="67"/>
        <v>1.6165</v>
      </c>
      <c r="N157" s="30"/>
      <c r="O157" s="30"/>
      <c r="P157" s="30"/>
      <c r="Q157" s="32"/>
      <c r="R157" s="31"/>
    </row>
    <row r="158" spans="2:18" x14ac:dyDescent="0.25">
      <c r="B158" s="26">
        <v>22</v>
      </c>
      <c r="C158" s="27">
        <v>1.274</v>
      </c>
      <c r="D158" s="27"/>
      <c r="E158" s="40">
        <f t="shared" si="64"/>
        <v>0.63650000000000007</v>
      </c>
      <c r="F158" s="39">
        <f t="shared" si="65"/>
        <v>2</v>
      </c>
      <c r="G158" s="40">
        <f t="shared" si="66"/>
        <v>1.2730000000000001</v>
      </c>
      <c r="H158" s="23"/>
      <c r="I158" s="26">
        <v>10</v>
      </c>
      <c r="J158" s="27">
        <v>2.2949999999999999</v>
      </c>
      <c r="K158" s="40">
        <f t="shared" si="68"/>
        <v>2.298</v>
      </c>
      <c r="L158" s="39">
        <f t="shared" si="69"/>
        <v>2</v>
      </c>
      <c r="M158" s="40">
        <f t="shared" si="67"/>
        <v>4.5960000000000001</v>
      </c>
      <c r="N158" s="34"/>
      <c r="O158" s="34"/>
      <c r="P158" s="34"/>
      <c r="Q158" s="32"/>
      <c r="R158" s="31"/>
    </row>
    <row r="159" spans="2:18" x14ac:dyDescent="0.25">
      <c r="B159" s="26">
        <v>23</v>
      </c>
      <c r="C159" s="27">
        <v>2.5110000000000001</v>
      </c>
      <c r="D159" s="27" t="s">
        <v>22</v>
      </c>
      <c r="E159" s="40">
        <f t="shared" si="64"/>
        <v>1.8925000000000001</v>
      </c>
      <c r="F159" s="39">
        <f t="shared" si="65"/>
        <v>1</v>
      </c>
      <c r="G159" s="40">
        <f t="shared" si="66"/>
        <v>1.8925000000000001</v>
      </c>
      <c r="H159" s="23"/>
      <c r="I159" s="26">
        <v>11</v>
      </c>
      <c r="J159" s="27">
        <v>1.0289999999999999</v>
      </c>
      <c r="K159" s="40">
        <f t="shared" si="68"/>
        <v>1.6619999999999999</v>
      </c>
      <c r="L159" s="39">
        <f t="shared" si="69"/>
        <v>1</v>
      </c>
      <c r="M159" s="40">
        <f t="shared" si="67"/>
        <v>1.6619999999999999</v>
      </c>
      <c r="N159" s="34"/>
      <c r="O159" s="34"/>
      <c r="P159" s="34"/>
      <c r="Q159" s="32"/>
      <c r="R159" s="31"/>
    </row>
    <row r="160" spans="2:18" x14ac:dyDescent="0.25">
      <c r="B160" s="26">
        <v>28</v>
      </c>
      <c r="C160" s="27">
        <v>2.516</v>
      </c>
      <c r="D160" s="27"/>
      <c r="E160" s="40">
        <f t="shared" si="64"/>
        <v>2.5135000000000001</v>
      </c>
      <c r="F160" s="39">
        <f t="shared" si="65"/>
        <v>5</v>
      </c>
      <c r="G160" s="40">
        <f t="shared" si="66"/>
        <v>12.567500000000001</v>
      </c>
      <c r="H160" s="23"/>
      <c r="I160" s="26">
        <v>13</v>
      </c>
      <c r="J160" s="27">
        <v>2.4E-2</v>
      </c>
      <c r="K160" s="40">
        <f t="shared" si="68"/>
        <v>0.52649999999999997</v>
      </c>
      <c r="L160" s="39">
        <f t="shared" si="69"/>
        <v>2</v>
      </c>
      <c r="M160" s="40">
        <f t="shared" si="67"/>
        <v>1.0529999999999999</v>
      </c>
      <c r="N160" s="30"/>
      <c r="O160" s="30"/>
      <c r="P160" s="30"/>
      <c r="R160" s="31"/>
    </row>
    <row r="161" spans="2:18" x14ac:dyDescent="0.25">
      <c r="B161" s="26">
        <v>33</v>
      </c>
      <c r="C161" s="27">
        <v>2.5230000000000001</v>
      </c>
      <c r="D161" s="27" t="s">
        <v>111</v>
      </c>
      <c r="E161" s="40">
        <f t="shared" si="64"/>
        <v>2.5194999999999999</v>
      </c>
      <c r="F161" s="39">
        <f t="shared" si="65"/>
        <v>5</v>
      </c>
      <c r="G161" s="40">
        <f t="shared" si="66"/>
        <v>12.5975</v>
      </c>
      <c r="H161" s="23"/>
      <c r="I161" s="43">
        <f>I160+(J160-J161)*1.5</f>
        <v>14.836</v>
      </c>
      <c r="J161" s="44">
        <v>-1.2</v>
      </c>
      <c r="K161" s="40">
        <f t="shared" si="68"/>
        <v>-0.58799999999999997</v>
      </c>
      <c r="L161" s="39">
        <f t="shared" si="69"/>
        <v>1.8360000000000003</v>
      </c>
      <c r="M161" s="40">
        <f t="shared" si="67"/>
        <v>-1.0795680000000001</v>
      </c>
      <c r="N161" s="30"/>
      <c r="O161" s="30"/>
      <c r="P161" s="30"/>
      <c r="R161" s="31"/>
    </row>
    <row r="162" spans="2:18" x14ac:dyDescent="0.25">
      <c r="B162" s="26"/>
      <c r="C162" s="27"/>
      <c r="D162" s="27"/>
      <c r="E162" s="40"/>
      <c r="F162" s="39"/>
      <c r="G162" s="40"/>
      <c r="H162" s="23"/>
      <c r="I162" s="46">
        <f>I161+1.5</f>
        <v>16.335999999999999</v>
      </c>
      <c r="J162" s="47">
        <f>J161</f>
        <v>-1.2</v>
      </c>
      <c r="K162" s="40">
        <f t="shared" si="68"/>
        <v>-1.2</v>
      </c>
      <c r="L162" s="39">
        <f t="shared" si="69"/>
        <v>1.4999999999999982</v>
      </c>
      <c r="M162" s="40">
        <f t="shared" si="67"/>
        <v>-1.7999999999999978</v>
      </c>
      <c r="N162" s="30"/>
      <c r="O162" s="30"/>
      <c r="P162" s="30"/>
      <c r="R162" s="31"/>
    </row>
    <row r="163" spans="2:18" ht="15" x14ac:dyDescent="0.25">
      <c r="B163" s="23" t="s">
        <v>72</v>
      </c>
      <c r="C163" s="23"/>
      <c r="D163" s="51">
        <v>0.9</v>
      </c>
      <c r="E163" s="51"/>
      <c r="J163" s="42"/>
      <c r="K163" s="42"/>
      <c r="L163" s="42"/>
      <c r="M163" s="42"/>
      <c r="N163" s="24"/>
      <c r="O163" s="24"/>
      <c r="P163" s="24"/>
    </row>
    <row r="164" spans="2:18" x14ac:dyDescent="0.25">
      <c r="B164" s="50"/>
      <c r="C164" s="50"/>
      <c r="D164" s="50"/>
      <c r="E164" s="50"/>
      <c r="F164" s="50"/>
      <c r="G164" s="50"/>
      <c r="I164" s="50"/>
      <c r="J164" s="50"/>
      <c r="K164" s="50"/>
      <c r="L164" s="50"/>
      <c r="M164" s="50"/>
      <c r="N164" s="25"/>
      <c r="O164" s="25"/>
      <c r="P164" s="30"/>
    </row>
    <row r="165" spans="2:18" x14ac:dyDescent="0.25">
      <c r="B165" s="26">
        <v>0</v>
      </c>
      <c r="C165" s="27">
        <v>1.5149999999999999</v>
      </c>
      <c r="D165" s="27" t="s">
        <v>113</v>
      </c>
      <c r="E165" s="39"/>
      <c r="F165" s="39"/>
      <c r="G165" s="39"/>
      <c r="H165" s="39"/>
      <c r="I165" s="28"/>
      <c r="J165" s="29"/>
      <c r="K165" s="40"/>
      <c r="L165" s="39"/>
      <c r="M165" s="40"/>
      <c r="N165" s="30"/>
      <c r="O165" s="30"/>
      <c r="P165" s="30"/>
      <c r="R165" s="31"/>
    </row>
    <row r="166" spans="2:18" x14ac:dyDescent="0.25">
      <c r="B166" s="26">
        <v>5</v>
      </c>
      <c r="C166" s="27">
        <v>1.5069999999999999</v>
      </c>
      <c r="D166" s="27"/>
      <c r="E166" s="40">
        <f>(C165+C166)/2</f>
        <v>1.5109999999999999</v>
      </c>
      <c r="F166" s="39">
        <f>B166-B165</f>
        <v>5</v>
      </c>
      <c r="G166" s="40">
        <f>E166*F166</f>
        <v>7.5549999999999997</v>
      </c>
      <c r="H166" s="39"/>
      <c r="I166" s="26"/>
      <c r="J166" s="26"/>
      <c r="K166" s="40"/>
      <c r="L166" s="39"/>
      <c r="M166" s="40"/>
      <c r="N166" s="30"/>
      <c r="O166" s="30"/>
      <c r="P166" s="30"/>
      <c r="Q166" s="32"/>
      <c r="R166" s="31"/>
    </row>
    <row r="167" spans="2:18" x14ac:dyDescent="0.25">
      <c r="B167" s="26">
        <v>10</v>
      </c>
      <c r="C167" s="27">
        <v>1.502</v>
      </c>
      <c r="D167" s="27" t="s">
        <v>24</v>
      </c>
      <c r="E167" s="40">
        <f t="shared" ref="E167:E176" si="70">(C166+C167)/2</f>
        <v>1.5044999999999999</v>
      </c>
      <c r="F167" s="39">
        <f t="shared" ref="F167:F176" si="71">B167-B166</f>
        <v>5</v>
      </c>
      <c r="G167" s="40">
        <f t="shared" ref="G167:G176" si="72">E167*F167</f>
        <v>7.5225</v>
      </c>
      <c r="H167" s="39"/>
      <c r="I167" s="26"/>
      <c r="J167" s="26"/>
      <c r="K167" s="40"/>
      <c r="L167" s="39"/>
      <c r="M167" s="40"/>
      <c r="N167" s="30"/>
      <c r="O167" s="30"/>
      <c r="P167" s="30"/>
      <c r="Q167" s="32"/>
      <c r="R167" s="31"/>
    </row>
    <row r="168" spans="2:18" x14ac:dyDescent="0.25">
      <c r="B168" s="26">
        <v>11</v>
      </c>
      <c r="C168" s="27">
        <v>0.55400000000000005</v>
      </c>
      <c r="D168" s="27"/>
      <c r="E168" s="40">
        <f t="shared" si="70"/>
        <v>1.028</v>
      </c>
      <c r="F168" s="39">
        <f t="shared" si="71"/>
        <v>1</v>
      </c>
      <c r="G168" s="40">
        <f t="shared" si="72"/>
        <v>1.028</v>
      </c>
      <c r="H168" s="39"/>
      <c r="I168" s="26"/>
      <c r="J168" s="26"/>
      <c r="K168" s="40"/>
      <c r="L168" s="39"/>
      <c r="M168" s="40"/>
      <c r="N168" s="30"/>
      <c r="O168" s="30"/>
      <c r="P168" s="30"/>
      <c r="Q168" s="32"/>
      <c r="R168" s="31"/>
    </row>
    <row r="169" spans="2:18" x14ac:dyDescent="0.25">
      <c r="B169" s="26">
        <v>13</v>
      </c>
      <c r="C169" s="27">
        <v>-0.152</v>
      </c>
      <c r="D169" s="27"/>
      <c r="E169" s="40">
        <f t="shared" si="70"/>
        <v>0.20100000000000001</v>
      </c>
      <c r="F169" s="39">
        <f t="shared" si="71"/>
        <v>2</v>
      </c>
      <c r="G169" s="40">
        <f t="shared" si="72"/>
        <v>0.40200000000000002</v>
      </c>
      <c r="H169" s="39"/>
      <c r="I169" s="26"/>
      <c r="J169" s="26"/>
      <c r="K169" s="40"/>
      <c r="L169" s="39"/>
      <c r="M169" s="40"/>
      <c r="N169" s="30"/>
      <c r="O169" s="30"/>
      <c r="P169" s="30"/>
      <c r="Q169" s="32"/>
      <c r="R169" s="31"/>
    </row>
    <row r="170" spans="2:18" x14ac:dyDescent="0.25">
      <c r="B170" s="26">
        <v>15</v>
      </c>
      <c r="C170" s="27">
        <v>-0.57999999999999996</v>
      </c>
      <c r="D170" s="27"/>
      <c r="E170" s="40">
        <f t="shared" si="70"/>
        <v>-0.36599999999999999</v>
      </c>
      <c r="F170" s="39">
        <f t="shared" si="71"/>
        <v>2</v>
      </c>
      <c r="G170" s="40">
        <f t="shared" si="72"/>
        <v>-0.73199999999999998</v>
      </c>
      <c r="H170" s="39"/>
      <c r="I170" s="26"/>
      <c r="J170" s="26"/>
      <c r="K170" s="40"/>
      <c r="L170" s="39"/>
      <c r="M170" s="40"/>
      <c r="N170" s="30"/>
      <c r="O170" s="30"/>
      <c r="P170" s="30"/>
      <c r="Q170" s="32"/>
      <c r="R170" s="31"/>
    </row>
    <row r="171" spans="2:18" x14ac:dyDescent="0.25">
      <c r="B171" s="26">
        <v>17</v>
      </c>
      <c r="C171" s="27">
        <v>-0.68300000000000005</v>
      </c>
      <c r="D171" s="27" t="s">
        <v>23</v>
      </c>
      <c r="E171" s="40">
        <f t="shared" si="70"/>
        <v>-0.63149999999999995</v>
      </c>
      <c r="F171" s="39">
        <f t="shared" si="71"/>
        <v>2</v>
      </c>
      <c r="G171" s="40">
        <f t="shared" si="72"/>
        <v>-1.2629999999999999</v>
      </c>
      <c r="H171" s="39"/>
      <c r="I171" s="26">
        <v>0</v>
      </c>
      <c r="J171" s="27">
        <v>1.5149999999999999</v>
      </c>
      <c r="K171" s="40"/>
      <c r="L171" s="39"/>
      <c r="M171" s="40"/>
      <c r="N171" s="30"/>
      <c r="O171" s="30"/>
      <c r="P171" s="30"/>
      <c r="Q171" s="32"/>
      <c r="R171" s="31"/>
    </row>
    <row r="172" spans="2:18" x14ac:dyDescent="0.25">
      <c r="B172" s="26">
        <v>19</v>
      </c>
      <c r="C172" s="27">
        <v>-0.58199999999999996</v>
      </c>
      <c r="D172" s="27"/>
      <c r="E172" s="40">
        <f t="shared" si="70"/>
        <v>-0.63250000000000006</v>
      </c>
      <c r="F172" s="39">
        <f t="shared" si="71"/>
        <v>2</v>
      </c>
      <c r="G172" s="40">
        <f t="shared" si="72"/>
        <v>-1.2650000000000001</v>
      </c>
      <c r="H172" s="39"/>
      <c r="I172" s="26">
        <v>5</v>
      </c>
      <c r="J172" s="27">
        <v>1.5069999999999999</v>
      </c>
      <c r="K172" s="40">
        <f t="shared" ref="K172:K177" si="73">AVERAGE(J171,J172)</f>
        <v>1.5109999999999999</v>
      </c>
      <c r="L172" s="39">
        <f t="shared" ref="L172:L177" si="74">I172-I171</f>
        <v>5</v>
      </c>
      <c r="M172" s="40">
        <f t="shared" ref="M172:M177" si="75">L172*K172</f>
        <v>7.5549999999999997</v>
      </c>
      <c r="N172" s="30"/>
      <c r="O172" s="30"/>
      <c r="P172" s="30"/>
      <c r="Q172" s="32"/>
      <c r="R172" s="31"/>
    </row>
    <row r="173" spans="2:18" x14ac:dyDescent="0.25">
      <c r="B173" s="26">
        <v>21</v>
      </c>
      <c r="C173" s="27">
        <v>-0.18099999999999999</v>
      </c>
      <c r="D173" s="27"/>
      <c r="E173" s="40">
        <f t="shared" si="70"/>
        <v>-0.38149999999999995</v>
      </c>
      <c r="F173" s="39">
        <f t="shared" si="71"/>
        <v>2</v>
      </c>
      <c r="G173" s="40">
        <f t="shared" si="72"/>
        <v>-0.7629999999999999</v>
      </c>
      <c r="H173" s="39"/>
      <c r="I173" s="26">
        <v>10</v>
      </c>
      <c r="J173" s="27">
        <v>1.502</v>
      </c>
      <c r="K173" s="40">
        <f t="shared" si="73"/>
        <v>1.5044999999999999</v>
      </c>
      <c r="L173" s="39">
        <f t="shared" si="74"/>
        <v>5</v>
      </c>
      <c r="M173" s="40">
        <f t="shared" si="75"/>
        <v>7.5225</v>
      </c>
      <c r="N173" s="34"/>
      <c r="O173" s="34"/>
      <c r="P173" s="34"/>
      <c r="Q173" s="32"/>
      <c r="R173" s="31"/>
    </row>
    <row r="174" spans="2:18" x14ac:dyDescent="0.25">
      <c r="B174" s="26">
        <v>23</v>
      </c>
      <c r="C174" s="27">
        <v>0.752</v>
      </c>
      <c r="D174" s="27"/>
      <c r="E174" s="40">
        <f t="shared" si="70"/>
        <v>0.28549999999999998</v>
      </c>
      <c r="F174" s="39">
        <f t="shared" si="71"/>
        <v>2</v>
      </c>
      <c r="G174" s="40">
        <f t="shared" si="72"/>
        <v>0.57099999999999995</v>
      </c>
      <c r="H174" s="39"/>
      <c r="I174" s="26">
        <v>11</v>
      </c>
      <c r="J174" s="27">
        <v>0.55400000000000005</v>
      </c>
      <c r="K174" s="40">
        <f t="shared" si="73"/>
        <v>1.028</v>
      </c>
      <c r="L174" s="39">
        <f t="shared" si="74"/>
        <v>1</v>
      </c>
      <c r="M174" s="40">
        <f t="shared" si="75"/>
        <v>1.028</v>
      </c>
      <c r="N174" s="30"/>
      <c r="O174" s="30"/>
      <c r="P174" s="30"/>
      <c r="Q174" s="32"/>
      <c r="R174" s="31"/>
    </row>
    <row r="175" spans="2:18" x14ac:dyDescent="0.25">
      <c r="B175" s="26">
        <v>24</v>
      </c>
      <c r="C175" s="27">
        <v>1.1870000000000001</v>
      </c>
      <c r="D175" s="27" t="s">
        <v>22</v>
      </c>
      <c r="E175" s="40">
        <f t="shared" si="70"/>
        <v>0.96950000000000003</v>
      </c>
      <c r="F175" s="39">
        <f t="shared" si="71"/>
        <v>1</v>
      </c>
      <c r="G175" s="40">
        <f t="shared" si="72"/>
        <v>0.96950000000000003</v>
      </c>
      <c r="H175" s="23"/>
      <c r="I175" s="26">
        <v>13</v>
      </c>
      <c r="J175" s="27">
        <v>-0.152</v>
      </c>
      <c r="K175" s="40">
        <f t="shared" si="73"/>
        <v>0.20100000000000001</v>
      </c>
      <c r="L175" s="39">
        <f t="shared" si="74"/>
        <v>2</v>
      </c>
      <c r="M175" s="40">
        <f t="shared" si="75"/>
        <v>0.40200000000000002</v>
      </c>
      <c r="N175" s="34"/>
      <c r="O175" s="34"/>
      <c r="P175" s="34"/>
      <c r="Q175" s="32"/>
      <c r="R175" s="31"/>
    </row>
    <row r="176" spans="2:18" x14ac:dyDescent="0.25">
      <c r="B176" s="26">
        <v>25</v>
      </c>
      <c r="C176" s="27">
        <v>1.194</v>
      </c>
      <c r="D176" s="27" t="s">
        <v>121</v>
      </c>
      <c r="E176" s="40">
        <f t="shared" si="70"/>
        <v>1.1905000000000001</v>
      </c>
      <c r="F176" s="39">
        <f t="shared" si="71"/>
        <v>1</v>
      </c>
      <c r="G176" s="40">
        <f t="shared" si="72"/>
        <v>1.1905000000000001</v>
      </c>
      <c r="H176" s="23"/>
      <c r="I176" s="26">
        <v>13.5</v>
      </c>
      <c r="J176" s="27">
        <v>-0.3</v>
      </c>
      <c r="K176" s="40">
        <f t="shared" si="73"/>
        <v>-0.22599999999999998</v>
      </c>
      <c r="L176" s="39">
        <f t="shared" si="74"/>
        <v>0.5</v>
      </c>
      <c r="M176" s="40">
        <f t="shared" si="75"/>
        <v>-0.11299999999999999</v>
      </c>
      <c r="N176" s="34"/>
      <c r="O176" s="34"/>
      <c r="P176" s="34"/>
      <c r="Q176" s="32"/>
      <c r="R176" s="31"/>
    </row>
    <row r="177" spans="2:18" x14ac:dyDescent="0.25">
      <c r="B177" s="26"/>
      <c r="C177" s="27"/>
      <c r="D177" s="27"/>
      <c r="E177" s="40"/>
      <c r="F177" s="39"/>
      <c r="G177" s="40"/>
      <c r="H177" s="23"/>
      <c r="I177" s="43">
        <f>I176+(J176-J177)*1.5</f>
        <v>15.3</v>
      </c>
      <c r="J177" s="44">
        <v>-1.5</v>
      </c>
      <c r="K177" s="40">
        <f t="shared" si="73"/>
        <v>-0.9</v>
      </c>
      <c r="L177" s="39">
        <f t="shared" si="74"/>
        <v>1.8000000000000007</v>
      </c>
      <c r="M177" s="40">
        <f t="shared" si="75"/>
        <v>-1.6200000000000008</v>
      </c>
      <c r="N177" s="30"/>
      <c r="O177" s="30"/>
      <c r="P177" s="30"/>
      <c r="R177" s="31"/>
    </row>
    <row r="178" spans="2:18" ht="15" x14ac:dyDescent="0.25">
      <c r="B178" s="23" t="s">
        <v>72</v>
      </c>
      <c r="C178" s="23"/>
      <c r="D178" s="51">
        <v>1</v>
      </c>
      <c r="E178" s="51"/>
      <c r="J178" s="42"/>
      <c r="K178" s="42"/>
      <c r="L178" s="42"/>
      <c r="M178" s="42"/>
      <c r="N178" s="24"/>
      <c r="O178" s="24"/>
      <c r="P178" s="24"/>
    </row>
    <row r="179" spans="2:18" x14ac:dyDescent="0.25">
      <c r="B179" s="50"/>
      <c r="C179" s="50"/>
      <c r="D179" s="50"/>
      <c r="E179" s="50"/>
      <c r="F179" s="50"/>
      <c r="G179" s="50"/>
      <c r="I179" s="50"/>
      <c r="J179" s="50"/>
      <c r="K179" s="50"/>
      <c r="L179" s="50"/>
      <c r="M179" s="50"/>
      <c r="N179" s="25"/>
      <c r="O179" s="25"/>
      <c r="P179" s="30"/>
    </row>
    <row r="180" spans="2:18" x14ac:dyDescent="0.25">
      <c r="B180" s="26">
        <v>0</v>
      </c>
      <c r="C180" s="27">
        <v>0.45</v>
      </c>
      <c r="D180" s="27" t="s">
        <v>109</v>
      </c>
      <c r="E180" s="39"/>
      <c r="F180" s="39"/>
      <c r="G180" s="39"/>
      <c r="H180" s="39"/>
      <c r="I180" s="28"/>
      <c r="J180" s="29"/>
      <c r="K180" s="40"/>
      <c r="L180" s="39"/>
      <c r="M180" s="40"/>
      <c r="N180" s="30"/>
      <c r="O180" s="30"/>
      <c r="P180" s="30"/>
      <c r="R180" s="31"/>
    </row>
    <row r="181" spans="2:18" x14ac:dyDescent="0.25">
      <c r="B181" s="26">
        <v>2</v>
      </c>
      <c r="C181" s="27">
        <v>1.2989999999999999</v>
      </c>
      <c r="D181" s="27"/>
      <c r="E181" s="40">
        <f>(C180+C181)/2</f>
        <v>0.87449999999999994</v>
      </c>
      <c r="F181" s="39">
        <f>B181-B180</f>
        <v>2</v>
      </c>
      <c r="G181" s="40">
        <f>E181*F181</f>
        <v>1.7489999999999999</v>
      </c>
      <c r="H181" s="39"/>
      <c r="I181" s="26"/>
      <c r="J181" s="26"/>
      <c r="K181" s="40"/>
      <c r="L181" s="39"/>
      <c r="M181" s="40"/>
      <c r="N181" s="30"/>
      <c r="O181" s="30"/>
      <c r="P181" s="30"/>
      <c r="Q181" s="32"/>
      <c r="R181" s="31"/>
    </row>
    <row r="182" spans="2:18" x14ac:dyDescent="0.25">
      <c r="B182" s="26">
        <v>4</v>
      </c>
      <c r="C182" s="27">
        <v>2.29</v>
      </c>
      <c r="D182" s="27"/>
      <c r="E182" s="40">
        <f t="shared" ref="E182:E192" si="76">(C181+C182)/2</f>
        <v>1.7945</v>
      </c>
      <c r="F182" s="39">
        <f t="shared" ref="F182:F192" si="77">B182-B181</f>
        <v>2</v>
      </c>
      <c r="G182" s="40">
        <f t="shared" ref="G182:G192" si="78">E182*F182</f>
        <v>3.589</v>
      </c>
      <c r="H182" s="39"/>
      <c r="I182" s="26"/>
      <c r="J182" s="26"/>
      <c r="K182" s="40"/>
      <c r="L182" s="39"/>
      <c r="M182" s="40"/>
      <c r="N182" s="30"/>
      <c r="O182" s="30"/>
      <c r="P182" s="30"/>
      <c r="Q182" s="32"/>
      <c r="R182" s="31"/>
    </row>
    <row r="183" spans="2:18" x14ac:dyDescent="0.25">
      <c r="B183" s="26">
        <v>8</v>
      </c>
      <c r="C183" s="27">
        <v>2.2850000000000001</v>
      </c>
      <c r="D183" s="27" t="s">
        <v>24</v>
      </c>
      <c r="E183" s="40">
        <f t="shared" si="76"/>
        <v>2.2875000000000001</v>
      </c>
      <c r="F183" s="39">
        <f t="shared" si="77"/>
        <v>4</v>
      </c>
      <c r="G183" s="40">
        <f t="shared" si="78"/>
        <v>9.15</v>
      </c>
      <c r="H183" s="39"/>
      <c r="I183" s="26"/>
      <c r="J183" s="26"/>
      <c r="K183" s="40"/>
      <c r="L183" s="39"/>
      <c r="M183" s="40"/>
      <c r="N183" s="30"/>
      <c r="O183" s="30"/>
      <c r="P183" s="30"/>
      <c r="Q183" s="32"/>
      <c r="R183" s="31"/>
    </row>
    <row r="184" spans="2:18" x14ac:dyDescent="0.25">
      <c r="B184" s="26">
        <v>9</v>
      </c>
      <c r="C184" s="27">
        <v>1.0780000000000001</v>
      </c>
      <c r="D184" s="27"/>
      <c r="E184" s="40">
        <f t="shared" si="76"/>
        <v>1.6815000000000002</v>
      </c>
      <c r="F184" s="39">
        <f t="shared" si="77"/>
        <v>1</v>
      </c>
      <c r="G184" s="40">
        <f t="shared" si="78"/>
        <v>1.6815000000000002</v>
      </c>
      <c r="H184" s="39"/>
      <c r="I184" s="26"/>
      <c r="J184" s="26"/>
      <c r="K184" s="40"/>
      <c r="L184" s="39"/>
      <c r="M184" s="40"/>
      <c r="N184" s="30"/>
      <c r="O184" s="30"/>
      <c r="P184" s="30"/>
      <c r="Q184" s="32"/>
      <c r="R184" s="31"/>
    </row>
    <row r="185" spans="2:18" x14ac:dyDescent="0.25">
      <c r="B185" s="26">
        <v>11</v>
      </c>
      <c r="C185" s="27">
        <v>0.255</v>
      </c>
      <c r="D185" s="27"/>
      <c r="E185" s="40">
        <f t="shared" si="76"/>
        <v>0.66650000000000009</v>
      </c>
      <c r="F185" s="39">
        <f t="shared" si="77"/>
        <v>2</v>
      </c>
      <c r="G185" s="40">
        <f t="shared" si="78"/>
        <v>1.3330000000000002</v>
      </c>
      <c r="H185" s="39"/>
      <c r="I185" s="26"/>
      <c r="J185" s="26"/>
      <c r="K185" s="40"/>
      <c r="L185" s="39"/>
      <c r="M185" s="40"/>
      <c r="N185" s="30"/>
      <c r="O185" s="30"/>
      <c r="P185" s="30"/>
      <c r="Q185" s="32"/>
      <c r="R185" s="31"/>
    </row>
    <row r="186" spans="2:18" x14ac:dyDescent="0.25">
      <c r="B186" s="26">
        <v>13</v>
      </c>
      <c r="C186" s="27">
        <v>-0.312</v>
      </c>
      <c r="D186" s="27"/>
      <c r="E186" s="40">
        <f t="shared" si="76"/>
        <v>-2.8499999999999998E-2</v>
      </c>
      <c r="F186" s="39">
        <f t="shared" si="77"/>
        <v>2</v>
      </c>
      <c r="G186" s="40">
        <f t="shared" si="78"/>
        <v>-5.6999999999999995E-2</v>
      </c>
      <c r="H186" s="39"/>
      <c r="I186" s="26">
        <v>0</v>
      </c>
      <c r="J186" s="27">
        <v>0.45</v>
      </c>
      <c r="K186" s="40"/>
      <c r="L186" s="39"/>
      <c r="M186" s="40"/>
      <c r="N186" s="30"/>
      <c r="O186" s="30"/>
      <c r="P186" s="30"/>
      <c r="Q186" s="32"/>
      <c r="R186" s="31"/>
    </row>
    <row r="187" spans="2:18" x14ac:dyDescent="0.25">
      <c r="B187" s="26">
        <v>14</v>
      </c>
      <c r="C187" s="27">
        <v>-0.41399999999999998</v>
      </c>
      <c r="D187" s="27" t="s">
        <v>23</v>
      </c>
      <c r="E187" s="40">
        <f t="shared" si="76"/>
        <v>-0.36299999999999999</v>
      </c>
      <c r="F187" s="39">
        <f t="shared" si="77"/>
        <v>1</v>
      </c>
      <c r="G187" s="40">
        <f t="shared" si="78"/>
        <v>-0.36299999999999999</v>
      </c>
      <c r="H187" s="39"/>
      <c r="I187" s="26">
        <v>2</v>
      </c>
      <c r="J187" s="27">
        <v>1.2989999999999999</v>
      </c>
      <c r="K187" s="40">
        <f t="shared" ref="K187:K192" si="79">AVERAGE(J186,J187)</f>
        <v>0.87449999999999994</v>
      </c>
      <c r="L187" s="39">
        <f t="shared" ref="L187:L192" si="80">I187-I186</f>
        <v>2</v>
      </c>
      <c r="M187" s="40">
        <f t="shared" ref="M187:M192" si="81">L187*K187</f>
        <v>1.7489999999999999</v>
      </c>
      <c r="N187" s="30"/>
      <c r="O187" s="30"/>
      <c r="P187" s="30"/>
      <c r="Q187" s="32"/>
      <c r="R187" s="31"/>
    </row>
    <row r="188" spans="2:18" x14ac:dyDescent="0.25">
      <c r="B188" s="26">
        <v>15</v>
      </c>
      <c r="C188" s="27">
        <v>-0.311</v>
      </c>
      <c r="D188" s="27"/>
      <c r="E188" s="40">
        <f t="shared" si="76"/>
        <v>-0.36249999999999999</v>
      </c>
      <c r="F188" s="39">
        <f t="shared" si="77"/>
        <v>1</v>
      </c>
      <c r="G188" s="40">
        <f t="shared" si="78"/>
        <v>-0.36249999999999999</v>
      </c>
      <c r="H188" s="39"/>
      <c r="I188" s="26">
        <v>4</v>
      </c>
      <c r="J188" s="27">
        <v>2.29</v>
      </c>
      <c r="K188" s="40">
        <f t="shared" si="79"/>
        <v>1.7945</v>
      </c>
      <c r="L188" s="39">
        <f t="shared" si="80"/>
        <v>2</v>
      </c>
      <c r="M188" s="40">
        <f t="shared" si="81"/>
        <v>3.589</v>
      </c>
      <c r="N188" s="34"/>
      <c r="O188" s="34"/>
      <c r="P188" s="34"/>
      <c r="Q188" s="32"/>
      <c r="R188" s="31"/>
    </row>
    <row r="189" spans="2:18" x14ac:dyDescent="0.25">
      <c r="B189" s="26">
        <v>17</v>
      </c>
      <c r="C189" s="27">
        <v>1E-3</v>
      </c>
      <c r="D189" s="27"/>
      <c r="E189" s="40">
        <f t="shared" si="76"/>
        <v>-0.155</v>
      </c>
      <c r="F189" s="39">
        <f t="shared" si="77"/>
        <v>2</v>
      </c>
      <c r="G189" s="40">
        <f t="shared" si="78"/>
        <v>-0.31</v>
      </c>
      <c r="H189" s="39"/>
      <c r="I189" s="26">
        <v>8</v>
      </c>
      <c r="J189" s="27">
        <v>2.2850000000000001</v>
      </c>
      <c r="K189" s="40">
        <f t="shared" si="79"/>
        <v>2.2875000000000001</v>
      </c>
      <c r="L189" s="39">
        <f t="shared" si="80"/>
        <v>4</v>
      </c>
      <c r="M189" s="40">
        <f t="shared" si="81"/>
        <v>9.15</v>
      </c>
      <c r="N189" s="30"/>
      <c r="O189" s="30"/>
      <c r="P189" s="30"/>
      <c r="Q189" s="32"/>
      <c r="R189" s="31"/>
    </row>
    <row r="190" spans="2:18" x14ac:dyDescent="0.25">
      <c r="B190" s="26">
        <v>19</v>
      </c>
      <c r="C190" s="27">
        <v>0.4</v>
      </c>
      <c r="D190" s="27"/>
      <c r="E190" s="40">
        <f t="shared" si="76"/>
        <v>0.20050000000000001</v>
      </c>
      <c r="F190" s="39">
        <f t="shared" si="77"/>
        <v>2</v>
      </c>
      <c r="G190" s="40">
        <f t="shared" si="78"/>
        <v>0.40100000000000002</v>
      </c>
      <c r="H190" s="23"/>
      <c r="I190" s="26">
        <v>9</v>
      </c>
      <c r="J190" s="27">
        <v>1.0780000000000001</v>
      </c>
      <c r="K190" s="40">
        <f t="shared" si="79"/>
        <v>1.6815000000000002</v>
      </c>
      <c r="L190" s="39">
        <f t="shared" si="80"/>
        <v>1</v>
      </c>
      <c r="M190" s="40">
        <f t="shared" si="81"/>
        <v>1.6815000000000002</v>
      </c>
      <c r="N190" s="34"/>
      <c r="O190" s="34"/>
      <c r="P190" s="34"/>
      <c r="Q190" s="32"/>
      <c r="R190" s="31"/>
    </row>
    <row r="191" spans="2:18" x14ac:dyDescent="0.25">
      <c r="B191" s="26">
        <v>20</v>
      </c>
      <c r="C191" s="27">
        <v>0.88600000000000001</v>
      </c>
      <c r="D191" s="27" t="s">
        <v>22</v>
      </c>
      <c r="E191" s="40">
        <f t="shared" si="76"/>
        <v>0.64300000000000002</v>
      </c>
      <c r="F191" s="39">
        <f t="shared" si="77"/>
        <v>1</v>
      </c>
      <c r="G191" s="40">
        <f t="shared" si="78"/>
        <v>0.64300000000000002</v>
      </c>
      <c r="H191" s="23"/>
      <c r="I191" s="26">
        <v>11</v>
      </c>
      <c r="J191" s="27">
        <v>0.255</v>
      </c>
      <c r="K191" s="40">
        <f t="shared" si="79"/>
        <v>0.66650000000000009</v>
      </c>
      <c r="L191" s="39">
        <f t="shared" si="80"/>
        <v>2</v>
      </c>
      <c r="M191" s="40">
        <f t="shared" si="81"/>
        <v>1.3330000000000002</v>
      </c>
      <c r="N191" s="34"/>
      <c r="O191" s="34"/>
      <c r="P191" s="34"/>
      <c r="Q191" s="32"/>
      <c r="R191" s="31"/>
    </row>
    <row r="192" spans="2:18" x14ac:dyDescent="0.25">
      <c r="B192" s="26">
        <v>21</v>
      </c>
      <c r="C192" s="27">
        <v>0.89900000000000002</v>
      </c>
      <c r="D192" s="27" t="s">
        <v>114</v>
      </c>
      <c r="E192" s="40">
        <f t="shared" si="76"/>
        <v>0.89250000000000007</v>
      </c>
      <c r="F192" s="39">
        <f t="shared" si="77"/>
        <v>1</v>
      </c>
      <c r="G192" s="40">
        <f t="shared" si="78"/>
        <v>0.89250000000000007</v>
      </c>
      <c r="H192" s="23"/>
      <c r="I192" s="43">
        <f>I191+(J191-J192)*1.5</f>
        <v>13.182500000000001</v>
      </c>
      <c r="J192" s="44">
        <v>-1.2</v>
      </c>
      <c r="K192" s="40">
        <f t="shared" si="79"/>
        <v>-0.47249999999999998</v>
      </c>
      <c r="L192" s="39">
        <f t="shared" si="80"/>
        <v>2.182500000000001</v>
      </c>
      <c r="M192" s="40">
        <f t="shared" si="81"/>
        <v>-1.0312312500000005</v>
      </c>
      <c r="N192" s="30"/>
      <c r="O192" s="30"/>
      <c r="P192" s="30"/>
      <c r="R192" s="31"/>
    </row>
    <row r="193" spans="2:18" ht="15" x14ac:dyDescent="0.25">
      <c r="B193" s="23" t="s">
        <v>72</v>
      </c>
      <c r="C193" s="23"/>
      <c r="D193" s="51">
        <v>1.1000000000000001</v>
      </c>
      <c r="E193" s="51"/>
      <c r="J193" s="42"/>
      <c r="K193" s="42"/>
      <c r="L193" s="42"/>
      <c r="M193" s="42"/>
      <c r="N193" s="24"/>
      <c r="O193" s="24"/>
      <c r="P193" s="24"/>
    </row>
    <row r="194" spans="2:18" x14ac:dyDescent="0.25">
      <c r="B194" s="26">
        <v>0</v>
      </c>
      <c r="C194" s="27">
        <v>2.714</v>
      </c>
      <c r="D194" s="27" t="s">
        <v>122</v>
      </c>
      <c r="E194" s="39"/>
      <c r="F194" s="39"/>
      <c r="G194" s="39"/>
      <c r="H194" s="39"/>
      <c r="I194" s="28"/>
      <c r="J194" s="29"/>
      <c r="K194" s="40"/>
      <c r="L194" s="39"/>
      <c r="M194" s="40"/>
      <c r="N194" s="30"/>
      <c r="O194" s="30"/>
      <c r="P194" s="30"/>
      <c r="R194" s="31"/>
    </row>
    <row r="195" spans="2:18" x14ac:dyDescent="0.25">
      <c r="B195" s="26">
        <v>5</v>
      </c>
      <c r="C195" s="27">
        <v>2.7410000000000001</v>
      </c>
      <c r="D195" s="27"/>
      <c r="E195" s="40">
        <f>(C194+C195)/2</f>
        <v>2.7275</v>
      </c>
      <c r="F195" s="39">
        <f>B195-B194</f>
        <v>5</v>
      </c>
      <c r="G195" s="40">
        <f>E195*F195</f>
        <v>13.637499999999999</v>
      </c>
      <c r="H195" s="39"/>
      <c r="I195" s="26"/>
      <c r="J195" s="26"/>
      <c r="K195" s="40"/>
      <c r="L195" s="39"/>
      <c r="M195" s="40"/>
      <c r="N195" s="30"/>
      <c r="O195" s="30"/>
      <c r="P195" s="30"/>
      <c r="Q195" s="32"/>
      <c r="R195" s="31"/>
    </row>
    <row r="196" spans="2:18" x14ac:dyDescent="0.25">
      <c r="B196" s="26">
        <v>10</v>
      </c>
      <c r="C196" s="27">
        <v>2.7650000000000001</v>
      </c>
      <c r="D196" s="27" t="s">
        <v>24</v>
      </c>
      <c r="E196" s="40">
        <f t="shared" ref="E196:E208" si="82">(C195+C196)/2</f>
        <v>2.7530000000000001</v>
      </c>
      <c r="F196" s="39">
        <f t="shared" ref="F196:F208" si="83">B196-B195</f>
        <v>5</v>
      </c>
      <c r="G196" s="40">
        <f t="shared" ref="G196:G208" si="84">E196*F196</f>
        <v>13.765000000000001</v>
      </c>
      <c r="H196" s="39"/>
      <c r="I196" s="26"/>
      <c r="J196" s="26"/>
      <c r="K196" s="40"/>
      <c r="L196" s="39"/>
      <c r="M196" s="40"/>
      <c r="N196" s="30"/>
      <c r="O196" s="30"/>
      <c r="P196" s="30"/>
      <c r="Q196" s="32"/>
      <c r="R196" s="31"/>
    </row>
    <row r="197" spans="2:18" x14ac:dyDescent="0.25">
      <c r="B197" s="26">
        <v>11</v>
      </c>
      <c r="C197" s="27">
        <v>1.5780000000000001</v>
      </c>
      <c r="D197" s="27"/>
      <c r="E197" s="40">
        <f t="shared" si="82"/>
        <v>2.1715</v>
      </c>
      <c r="F197" s="39">
        <f t="shared" si="83"/>
        <v>1</v>
      </c>
      <c r="G197" s="40">
        <f t="shared" si="84"/>
        <v>2.1715</v>
      </c>
      <c r="H197" s="39"/>
      <c r="I197" s="26"/>
      <c r="J197" s="26"/>
      <c r="K197" s="40"/>
      <c r="L197" s="39"/>
      <c r="M197" s="40"/>
      <c r="N197" s="30"/>
      <c r="O197" s="30"/>
      <c r="P197" s="30"/>
      <c r="Q197" s="32"/>
      <c r="R197" s="31"/>
    </row>
    <row r="198" spans="2:18" x14ac:dyDescent="0.25">
      <c r="B198" s="26">
        <v>12</v>
      </c>
      <c r="C198" s="27">
        <v>0.80500000000000005</v>
      </c>
      <c r="D198" s="27"/>
      <c r="E198" s="40">
        <f t="shared" si="82"/>
        <v>1.1915</v>
      </c>
      <c r="F198" s="39">
        <f t="shared" si="83"/>
        <v>1</v>
      </c>
      <c r="G198" s="40">
        <f t="shared" si="84"/>
        <v>1.1915</v>
      </c>
      <c r="H198" s="39"/>
      <c r="I198" s="26"/>
      <c r="J198" s="26"/>
      <c r="K198" s="40"/>
      <c r="L198" s="39"/>
      <c r="M198" s="40"/>
      <c r="N198" s="30"/>
      <c r="O198" s="30"/>
      <c r="P198" s="30"/>
      <c r="Q198" s="32"/>
      <c r="R198" s="31"/>
    </row>
    <row r="199" spans="2:18" x14ac:dyDescent="0.25">
      <c r="B199" s="26">
        <v>13</v>
      </c>
      <c r="C199" s="27">
        <v>0.30099999999999999</v>
      </c>
      <c r="D199" s="27"/>
      <c r="E199" s="40">
        <f t="shared" si="82"/>
        <v>0.55300000000000005</v>
      </c>
      <c r="F199" s="39">
        <f t="shared" si="83"/>
        <v>1</v>
      </c>
      <c r="G199" s="40">
        <f t="shared" si="84"/>
        <v>0.55300000000000005</v>
      </c>
      <c r="H199" s="39"/>
      <c r="I199" s="26"/>
      <c r="J199" s="26"/>
      <c r="K199" s="40"/>
      <c r="L199" s="39"/>
      <c r="M199" s="40"/>
      <c r="N199" s="30"/>
      <c r="O199" s="30"/>
      <c r="P199" s="30"/>
      <c r="Q199" s="32"/>
      <c r="R199" s="31"/>
    </row>
    <row r="200" spans="2:18" x14ac:dyDescent="0.25">
      <c r="B200" s="26">
        <v>15</v>
      </c>
      <c r="C200" s="27">
        <v>0.2</v>
      </c>
      <c r="D200" s="27" t="s">
        <v>23</v>
      </c>
      <c r="E200" s="40">
        <f t="shared" si="82"/>
        <v>0.2505</v>
      </c>
      <c r="F200" s="39">
        <f t="shared" si="83"/>
        <v>2</v>
      </c>
      <c r="G200" s="40">
        <f t="shared" si="84"/>
        <v>0.501</v>
      </c>
      <c r="H200" s="39"/>
      <c r="I200" s="26"/>
      <c r="J200" s="26"/>
      <c r="K200" s="40"/>
      <c r="L200" s="39"/>
      <c r="M200" s="40"/>
      <c r="N200" s="30"/>
      <c r="O200" s="30"/>
      <c r="P200" s="30"/>
      <c r="Q200" s="32"/>
      <c r="R200" s="31"/>
    </row>
    <row r="201" spans="2:18" x14ac:dyDescent="0.25">
      <c r="B201" s="26">
        <v>17</v>
      </c>
      <c r="C201" s="27">
        <v>0.30199999999999999</v>
      </c>
      <c r="D201" s="27"/>
      <c r="E201" s="40">
        <f t="shared" si="82"/>
        <v>0.251</v>
      </c>
      <c r="F201" s="39">
        <f t="shared" si="83"/>
        <v>2</v>
      </c>
      <c r="G201" s="40">
        <f t="shared" si="84"/>
        <v>0.502</v>
      </c>
      <c r="H201" s="39"/>
      <c r="I201" s="26">
        <v>0</v>
      </c>
      <c r="J201" s="27">
        <v>2.714</v>
      </c>
      <c r="K201" s="40"/>
      <c r="L201" s="39"/>
      <c r="M201" s="40"/>
      <c r="N201" s="30"/>
      <c r="O201" s="30"/>
      <c r="P201" s="30"/>
      <c r="Q201" s="32"/>
      <c r="R201" s="31"/>
    </row>
    <row r="202" spans="2:18" x14ac:dyDescent="0.25">
      <c r="B202" s="26">
        <v>18</v>
      </c>
      <c r="C202" s="27">
        <v>0.71499999999999997</v>
      </c>
      <c r="D202" s="27"/>
      <c r="E202" s="40">
        <f t="shared" si="82"/>
        <v>0.50849999999999995</v>
      </c>
      <c r="F202" s="39">
        <f t="shared" si="83"/>
        <v>1</v>
      </c>
      <c r="G202" s="40">
        <f t="shared" si="84"/>
        <v>0.50849999999999995</v>
      </c>
      <c r="H202" s="39"/>
      <c r="I202" s="26">
        <v>5</v>
      </c>
      <c r="J202" s="27">
        <v>2.7410000000000001</v>
      </c>
      <c r="K202" s="40">
        <f t="shared" ref="K202:K208" si="85">AVERAGE(J201,J202)</f>
        <v>2.7275</v>
      </c>
      <c r="L202" s="39">
        <f t="shared" ref="L202:L208" si="86">I202-I201</f>
        <v>5</v>
      </c>
      <c r="M202" s="40">
        <f t="shared" ref="M202:M208" si="87">L202*K202</f>
        <v>13.637499999999999</v>
      </c>
      <c r="N202" s="34"/>
      <c r="O202" s="34"/>
      <c r="P202" s="34"/>
      <c r="Q202" s="32"/>
      <c r="R202" s="31"/>
    </row>
    <row r="203" spans="2:18" x14ac:dyDescent="0.25">
      <c r="B203" s="26">
        <v>19</v>
      </c>
      <c r="C203" s="27">
        <v>1.405</v>
      </c>
      <c r="D203" s="27"/>
      <c r="E203" s="40">
        <f t="shared" si="82"/>
        <v>1.06</v>
      </c>
      <c r="F203" s="39">
        <f t="shared" si="83"/>
        <v>1</v>
      </c>
      <c r="G203" s="40">
        <f t="shared" si="84"/>
        <v>1.06</v>
      </c>
      <c r="H203" s="39"/>
      <c r="I203" s="26">
        <v>8.5</v>
      </c>
      <c r="J203" s="27">
        <v>2.7650000000000001</v>
      </c>
      <c r="K203" s="40">
        <f t="shared" si="85"/>
        <v>2.7530000000000001</v>
      </c>
      <c r="L203" s="39">
        <f t="shared" si="86"/>
        <v>3.5</v>
      </c>
      <c r="M203" s="40">
        <f t="shared" si="87"/>
        <v>9.6355000000000004</v>
      </c>
      <c r="N203" s="30"/>
      <c r="O203" s="30"/>
      <c r="P203" s="30"/>
      <c r="Q203" s="32"/>
      <c r="R203" s="31"/>
    </row>
    <row r="204" spans="2:18" x14ac:dyDescent="0.25">
      <c r="B204" s="26">
        <v>20</v>
      </c>
      <c r="C204" s="27">
        <v>2.3719999999999999</v>
      </c>
      <c r="D204" s="27" t="s">
        <v>22</v>
      </c>
      <c r="E204" s="40">
        <f t="shared" si="82"/>
        <v>1.8885000000000001</v>
      </c>
      <c r="F204" s="39">
        <f t="shared" si="83"/>
        <v>1</v>
      </c>
      <c r="G204" s="40">
        <f t="shared" si="84"/>
        <v>1.8885000000000001</v>
      </c>
      <c r="H204" s="23"/>
      <c r="I204" s="43">
        <f>I203+(J203-J204)*1.5</f>
        <v>14.4475</v>
      </c>
      <c r="J204" s="44">
        <v>-1.2</v>
      </c>
      <c r="K204" s="40">
        <f t="shared" si="85"/>
        <v>0.78250000000000008</v>
      </c>
      <c r="L204" s="39">
        <f t="shared" si="86"/>
        <v>5.9474999999999998</v>
      </c>
      <c r="M204" s="40">
        <f t="shared" si="87"/>
        <v>4.6539187500000008</v>
      </c>
      <c r="N204" s="34"/>
      <c r="O204" s="34"/>
      <c r="P204" s="34"/>
      <c r="Q204" s="32"/>
      <c r="R204" s="31"/>
    </row>
    <row r="205" spans="2:18" x14ac:dyDescent="0.25">
      <c r="B205" s="26">
        <v>21</v>
      </c>
      <c r="C205" s="27">
        <v>2.36</v>
      </c>
      <c r="D205" s="27"/>
      <c r="E205" s="40">
        <f t="shared" si="82"/>
        <v>2.3659999999999997</v>
      </c>
      <c r="F205" s="39">
        <f t="shared" si="83"/>
        <v>1</v>
      </c>
      <c r="G205" s="40">
        <f t="shared" si="84"/>
        <v>2.3659999999999997</v>
      </c>
      <c r="H205" s="23"/>
      <c r="I205" s="46">
        <f>I204+1.5</f>
        <v>15.9475</v>
      </c>
      <c r="J205" s="47">
        <f>J204</f>
        <v>-1.2</v>
      </c>
      <c r="K205" s="40">
        <f t="shared" si="85"/>
        <v>-1.2</v>
      </c>
      <c r="L205" s="39">
        <f t="shared" si="86"/>
        <v>1.5</v>
      </c>
      <c r="M205" s="40">
        <f t="shared" si="87"/>
        <v>-1.7999999999999998</v>
      </c>
      <c r="N205" s="34"/>
      <c r="O205" s="34"/>
      <c r="P205" s="34"/>
      <c r="Q205" s="32"/>
      <c r="R205" s="31"/>
    </row>
    <row r="206" spans="2:18" x14ac:dyDescent="0.25">
      <c r="B206" s="26">
        <v>22</v>
      </c>
      <c r="C206" s="27">
        <v>1.3140000000000001</v>
      </c>
      <c r="D206" s="27"/>
      <c r="E206" s="40">
        <f t="shared" si="82"/>
        <v>1.837</v>
      </c>
      <c r="F206" s="39">
        <f t="shared" si="83"/>
        <v>1</v>
      </c>
      <c r="G206" s="40">
        <f t="shared" si="84"/>
        <v>1.837</v>
      </c>
      <c r="H206" s="23"/>
      <c r="I206" s="43">
        <f>I205+1.5</f>
        <v>17.447499999999998</v>
      </c>
      <c r="J206" s="44">
        <f>J204</f>
        <v>-1.2</v>
      </c>
      <c r="K206" s="40">
        <f t="shared" si="85"/>
        <v>-1.2</v>
      </c>
      <c r="L206" s="39">
        <f t="shared" si="86"/>
        <v>1.4999999999999982</v>
      </c>
      <c r="M206" s="40">
        <f t="shared" si="87"/>
        <v>-1.7999999999999978</v>
      </c>
      <c r="N206" s="30"/>
      <c r="O206" s="30"/>
      <c r="P206" s="30"/>
      <c r="R206" s="31"/>
    </row>
    <row r="207" spans="2:18" x14ac:dyDescent="0.25">
      <c r="B207" s="26">
        <v>27</v>
      </c>
      <c r="C207" s="27">
        <v>1.3029999999999999</v>
      </c>
      <c r="D207" s="27"/>
      <c r="E207" s="40">
        <f t="shared" si="82"/>
        <v>1.3085</v>
      </c>
      <c r="F207" s="39">
        <f t="shared" si="83"/>
        <v>5</v>
      </c>
      <c r="G207" s="40">
        <f t="shared" si="84"/>
        <v>6.5425000000000004</v>
      </c>
      <c r="H207" s="23"/>
      <c r="I207" s="43">
        <f>I206+(J207-J206)*1.5</f>
        <v>21.722499999999997</v>
      </c>
      <c r="J207" s="45">
        <v>1.65</v>
      </c>
      <c r="K207" s="40">
        <f t="shared" si="85"/>
        <v>0.22499999999999998</v>
      </c>
      <c r="L207" s="39">
        <f t="shared" si="86"/>
        <v>4.2749999999999986</v>
      </c>
      <c r="M207" s="40">
        <f t="shared" si="87"/>
        <v>0.96187499999999959</v>
      </c>
      <c r="N207" s="30"/>
      <c r="O207" s="30"/>
      <c r="P207" s="30"/>
      <c r="R207" s="31"/>
    </row>
    <row r="208" spans="2:18" x14ac:dyDescent="0.25">
      <c r="B208" s="26">
        <v>32</v>
      </c>
      <c r="C208" s="27">
        <v>1.292</v>
      </c>
      <c r="D208" s="27" t="s">
        <v>77</v>
      </c>
      <c r="E208" s="40">
        <f t="shared" si="82"/>
        <v>1.2974999999999999</v>
      </c>
      <c r="F208" s="39">
        <f t="shared" si="83"/>
        <v>5</v>
      </c>
      <c r="G208" s="40">
        <f t="shared" si="84"/>
        <v>6.4874999999999989</v>
      </c>
      <c r="H208" s="23"/>
      <c r="I208" s="26">
        <v>22</v>
      </c>
      <c r="J208" s="27">
        <v>1.3140000000000001</v>
      </c>
      <c r="K208" s="40">
        <f t="shared" si="85"/>
        <v>1.482</v>
      </c>
      <c r="L208" s="39">
        <f t="shared" si="86"/>
        <v>0.27750000000000341</v>
      </c>
      <c r="M208" s="40">
        <f t="shared" si="87"/>
        <v>0.41125500000000503</v>
      </c>
      <c r="N208" s="30"/>
      <c r="O208" s="30"/>
      <c r="P208" s="30"/>
      <c r="R208" s="31"/>
    </row>
    <row r="209" spans="2:18" ht="15" x14ac:dyDescent="0.25">
      <c r="B209" s="23" t="s">
        <v>72</v>
      </c>
      <c r="C209" s="23"/>
      <c r="D209" s="51">
        <v>1.2</v>
      </c>
      <c r="E209" s="51"/>
      <c r="J209" s="42"/>
      <c r="K209" s="42"/>
      <c r="L209" s="42"/>
      <c r="M209" s="42"/>
      <c r="N209" s="24"/>
      <c r="O209" s="24"/>
      <c r="P209" s="24"/>
    </row>
    <row r="210" spans="2:18" x14ac:dyDescent="0.25">
      <c r="B210" s="26">
        <v>0</v>
      </c>
      <c r="C210" s="27">
        <v>1.117</v>
      </c>
      <c r="D210" s="27" t="s">
        <v>77</v>
      </c>
      <c r="E210" s="39"/>
      <c r="F210" s="39"/>
      <c r="G210" s="39"/>
      <c r="H210" s="39"/>
      <c r="I210" s="28"/>
      <c r="J210" s="29"/>
      <c r="K210" s="40"/>
      <c r="L210" s="39"/>
      <c r="M210" s="40"/>
      <c r="N210" s="30"/>
      <c r="O210" s="30"/>
      <c r="P210" s="30"/>
      <c r="R210" s="31"/>
    </row>
    <row r="211" spans="2:18" x14ac:dyDescent="0.25">
      <c r="B211" s="26">
        <v>7</v>
      </c>
      <c r="C211" s="27">
        <v>1.1279999999999999</v>
      </c>
      <c r="D211" s="27"/>
      <c r="E211" s="40">
        <f>(C210+C211)/2</f>
        <v>1.1225000000000001</v>
      </c>
      <c r="F211" s="39">
        <f>B211-B210</f>
        <v>7</v>
      </c>
      <c r="G211" s="40">
        <f>E211*F211</f>
        <v>7.8574999999999999</v>
      </c>
      <c r="H211" s="39"/>
      <c r="I211" s="26"/>
      <c r="J211" s="26"/>
      <c r="K211" s="40"/>
      <c r="L211" s="39"/>
      <c r="M211" s="40"/>
      <c r="N211" s="30"/>
      <c r="O211" s="30"/>
      <c r="P211" s="30"/>
      <c r="Q211" s="32"/>
      <c r="R211" s="31"/>
    </row>
    <row r="212" spans="2:18" x14ac:dyDescent="0.25">
      <c r="B212" s="26">
        <v>8</v>
      </c>
      <c r="C212" s="27">
        <v>2.3530000000000002</v>
      </c>
      <c r="D212" s="27"/>
      <c r="E212" s="40">
        <f t="shared" ref="E212:E225" si="88">(C211+C212)/2</f>
        <v>1.7404999999999999</v>
      </c>
      <c r="F212" s="39">
        <f t="shared" ref="F212:F225" si="89">B212-B211</f>
        <v>1</v>
      </c>
      <c r="G212" s="40">
        <f t="shared" ref="G212:G225" si="90">E212*F212</f>
        <v>1.7404999999999999</v>
      </c>
      <c r="H212" s="39"/>
      <c r="I212" s="26"/>
      <c r="J212" s="26"/>
      <c r="K212" s="40"/>
      <c r="L212" s="39"/>
      <c r="M212" s="40"/>
      <c r="N212" s="30"/>
      <c r="O212" s="30"/>
      <c r="P212" s="30"/>
      <c r="Q212" s="32"/>
      <c r="R212" s="31"/>
    </row>
    <row r="213" spans="2:18" x14ac:dyDescent="0.25">
      <c r="B213" s="26">
        <v>10</v>
      </c>
      <c r="C213" s="27">
        <v>2.339</v>
      </c>
      <c r="D213" s="27" t="s">
        <v>24</v>
      </c>
      <c r="E213" s="40">
        <f t="shared" si="88"/>
        <v>2.3460000000000001</v>
      </c>
      <c r="F213" s="39">
        <f t="shared" si="89"/>
        <v>2</v>
      </c>
      <c r="G213" s="40">
        <f t="shared" si="90"/>
        <v>4.6920000000000002</v>
      </c>
      <c r="H213" s="39"/>
      <c r="I213" s="26"/>
      <c r="J213" s="26"/>
      <c r="K213" s="40"/>
      <c r="L213" s="39"/>
      <c r="M213" s="40"/>
      <c r="N213" s="30"/>
      <c r="O213" s="30"/>
      <c r="P213" s="30"/>
      <c r="Q213" s="32"/>
      <c r="R213" s="31"/>
    </row>
    <row r="214" spans="2:18" x14ac:dyDescent="0.25">
      <c r="B214" s="26">
        <v>11</v>
      </c>
      <c r="C214" s="27">
        <v>1.3480000000000001</v>
      </c>
      <c r="D214" s="27"/>
      <c r="E214" s="40">
        <f t="shared" si="88"/>
        <v>1.8435000000000001</v>
      </c>
      <c r="F214" s="39">
        <f t="shared" si="89"/>
        <v>1</v>
      </c>
      <c r="G214" s="40">
        <f t="shared" si="90"/>
        <v>1.8435000000000001</v>
      </c>
      <c r="H214" s="39"/>
      <c r="I214" s="26"/>
      <c r="J214" s="26"/>
      <c r="K214" s="40"/>
      <c r="L214" s="39"/>
      <c r="M214" s="40"/>
      <c r="N214" s="30"/>
      <c r="O214" s="30"/>
      <c r="P214" s="30"/>
      <c r="Q214" s="32"/>
      <c r="R214" s="31"/>
    </row>
    <row r="215" spans="2:18" x14ac:dyDescent="0.25">
      <c r="B215" s="26">
        <v>12</v>
      </c>
      <c r="C215" s="27">
        <v>0.53200000000000003</v>
      </c>
      <c r="D215" s="27"/>
      <c r="E215" s="40">
        <f t="shared" si="88"/>
        <v>0.94000000000000006</v>
      </c>
      <c r="F215" s="39">
        <f t="shared" si="89"/>
        <v>1</v>
      </c>
      <c r="G215" s="40">
        <f t="shared" si="90"/>
        <v>0.94000000000000006</v>
      </c>
      <c r="H215" s="39"/>
      <c r="I215" s="26"/>
      <c r="J215" s="26"/>
      <c r="K215" s="40"/>
      <c r="L215" s="39"/>
      <c r="M215" s="40"/>
      <c r="N215" s="30"/>
      <c r="O215" s="30"/>
      <c r="P215" s="30"/>
      <c r="Q215" s="32"/>
      <c r="R215" s="31"/>
    </row>
    <row r="216" spans="2:18" x14ac:dyDescent="0.25">
      <c r="B216" s="26">
        <v>14</v>
      </c>
      <c r="C216" s="27">
        <v>5.1999999999999998E-2</v>
      </c>
      <c r="D216" s="27"/>
      <c r="E216" s="40">
        <f t="shared" si="88"/>
        <v>0.29200000000000004</v>
      </c>
      <c r="F216" s="39">
        <f t="shared" si="89"/>
        <v>2</v>
      </c>
      <c r="G216" s="40">
        <f t="shared" si="90"/>
        <v>0.58400000000000007</v>
      </c>
      <c r="H216" s="39"/>
      <c r="I216" s="26"/>
      <c r="J216" s="26"/>
      <c r="K216" s="40"/>
      <c r="L216" s="39"/>
      <c r="M216" s="40"/>
      <c r="N216" s="30"/>
      <c r="O216" s="30"/>
      <c r="P216" s="30"/>
      <c r="Q216" s="32"/>
      <c r="R216" s="31"/>
    </row>
    <row r="217" spans="2:18" x14ac:dyDescent="0.25">
      <c r="B217" s="26">
        <v>16</v>
      </c>
      <c r="C217" s="27">
        <v>-4.7E-2</v>
      </c>
      <c r="D217" s="27" t="s">
        <v>23</v>
      </c>
      <c r="E217" s="40">
        <f t="shared" si="88"/>
        <v>2.4999999999999988E-3</v>
      </c>
      <c r="F217" s="39">
        <f t="shared" si="89"/>
        <v>2</v>
      </c>
      <c r="G217" s="40">
        <f t="shared" si="90"/>
        <v>4.9999999999999975E-3</v>
      </c>
      <c r="H217" s="39"/>
      <c r="I217" s="26">
        <v>0</v>
      </c>
      <c r="J217" s="27">
        <v>1.117</v>
      </c>
      <c r="K217" s="40"/>
      <c r="L217" s="39"/>
      <c r="M217" s="40"/>
      <c r="N217" s="30"/>
      <c r="O217" s="30"/>
      <c r="P217" s="30"/>
      <c r="Q217" s="32"/>
      <c r="R217" s="31"/>
    </row>
    <row r="218" spans="2:18" x14ac:dyDescent="0.25">
      <c r="B218" s="26">
        <v>18</v>
      </c>
      <c r="C218" s="27">
        <v>5.5E-2</v>
      </c>
      <c r="D218" s="27"/>
      <c r="E218" s="40">
        <f t="shared" si="88"/>
        <v>4.0000000000000001E-3</v>
      </c>
      <c r="F218" s="39">
        <f t="shared" si="89"/>
        <v>2</v>
      </c>
      <c r="G218" s="40">
        <f t="shared" si="90"/>
        <v>8.0000000000000002E-3</v>
      </c>
      <c r="H218" s="39"/>
      <c r="I218" s="26">
        <v>7</v>
      </c>
      <c r="J218" s="27">
        <v>1.1279999999999999</v>
      </c>
      <c r="K218" s="40">
        <f t="shared" ref="K218:K225" si="91">AVERAGE(J217,J218)</f>
        <v>1.1225000000000001</v>
      </c>
      <c r="L218" s="39">
        <f t="shared" ref="L218:L225" si="92">I218-I217</f>
        <v>7</v>
      </c>
      <c r="M218" s="40">
        <f t="shared" ref="M218:M225" si="93">L218*K218</f>
        <v>7.8574999999999999</v>
      </c>
      <c r="N218" s="34"/>
      <c r="O218" s="34"/>
      <c r="P218" s="34"/>
      <c r="Q218" s="32"/>
      <c r="R218" s="31"/>
    </row>
    <row r="219" spans="2:18" x14ac:dyDescent="0.25">
      <c r="B219" s="26">
        <v>20</v>
      </c>
      <c r="C219" s="27">
        <v>0.54600000000000004</v>
      </c>
      <c r="D219" s="27"/>
      <c r="E219" s="40">
        <f t="shared" si="88"/>
        <v>0.30050000000000004</v>
      </c>
      <c r="F219" s="39">
        <f t="shared" si="89"/>
        <v>2</v>
      </c>
      <c r="G219" s="40">
        <f t="shared" si="90"/>
        <v>0.60100000000000009</v>
      </c>
      <c r="H219" s="39"/>
      <c r="I219" s="26">
        <v>8</v>
      </c>
      <c r="J219" s="27">
        <v>2.3530000000000002</v>
      </c>
      <c r="K219" s="40">
        <f t="shared" si="91"/>
        <v>1.7404999999999999</v>
      </c>
      <c r="L219" s="39">
        <f t="shared" si="92"/>
        <v>1</v>
      </c>
      <c r="M219" s="40">
        <f t="shared" si="93"/>
        <v>1.7404999999999999</v>
      </c>
      <c r="N219" s="30"/>
      <c r="O219" s="30"/>
      <c r="P219" s="30"/>
      <c r="Q219" s="32"/>
      <c r="R219" s="31"/>
    </row>
    <row r="220" spans="2:18" x14ac:dyDescent="0.25">
      <c r="B220" s="26">
        <v>21</v>
      </c>
      <c r="C220" s="27">
        <v>1.321</v>
      </c>
      <c r="D220" s="27"/>
      <c r="E220" s="40">
        <f t="shared" si="88"/>
        <v>0.9335</v>
      </c>
      <c r="F220" s="39">
        <f t="shared" si="89"/>
        <v>1</v>
      </c>
      <c r="G220" s="40">
        <f t="shared" si="90"/>
        <v>0.9335</v>
      </c>
      <c r="H220" s="23"/>
      <c r="I220" s="26">
        <v>9</v>
      </c>
      <c r="J220" s="27">
        <v>2.339</v>
      </c>
      <c r="K220" s="40">
        <f t="shared" si="91"/>
        <v>2.3460000000000001</v>
      </c>
      <c r="L220" s="39">
        <f t="shared" si="92"/>
        <v>1</v>
      </c>
      <c r="M220" s="40">
        <f t="shared" si="93"/>
        <v>2.3460000000000001</v>
      </c>
      <c r="N220" s="34"/>
      <c r="O220" s="34"/>
      <c r="P220" s="34"/>
      <c r="Q220" s="32"/>
      <c r="R220" s="31"/>
    </row>
    <row r="221" spans="2:18" x14ac:dyDescent="0.25">
      <c r="B221" s="26">
        <v>22</v>
      </c>
      <c r="C221" s="27">
        <v>2.5409999999999999</v>
      </c>
      <c r="D221" s="27" t="s">
        <v>22</v>
      </c>
      <c r="E221" s="40">
        <f t="shared" si="88"/>
        <v>1.931</v>
      </c>
      <c r="F221" s="39">
        <f t="shared" si="89"/>
        <v>1</v>
      </c>
      <c r="G221" s="40">
        <f t="shared" si="90"/>
        <v>1.931</v>
      </c>
      <c r="H221" s="23"/>
      <c r="I221" s="43">
        <f>I220+(J220-J221)*1.5</f>
        <v>14.308499999999999</v>
      </c>
      <c r="J221" s="44">
        <v>-1.2</v>
      </c>
      <c r="K221" s="40">
        <f t="shared" si="91"/>
        <v>0.56950000000000001</v>
      </c>
      <c r="L221" s="39">
        <f t="shared" si="92"/>
        <v>5.3084999999999987</v>
      </c>
      <c r="M221" s="40">
        <f t="shared" si="93"/>
        <v>3.0231907499999995</v>
      </c>
      <c r="N221" s="34"/>
      <c r="O221" s="34"/>
      <c r="P221" s="34"/>
      <c r="Q221" s="32"/>
      <c r="R221" s="31"/>
    </row>
    <row r="222" spans="2:18" x14ac:dyDescent="0.25">
      <c r="B222" s="26">
        <v>24</v>
      </c>
      <c r="C222" s="27">
        <v>2.5289999999999999</v>
      </c>
      <c r="D222" s="27"/>
      <c r="E222" s="40">
        <f t="shared" si="88"/>
        <v>2.5350000000000001</v>
      </c>
      <c r="F222" s="39">
        <f t="shared" si="89"/>
        <v>2</v>
      </c>
      <c r="G222" s="40">
        <f t="shared" si="90"/>
        <v>5.07</v>
      </c>
      <c r="H222" s="23"/>
      <c r="I222" s="46">
        <f>I221+1.5</f>
        <v>15.808499999999999</v>
      </c>
      <c r="J222" s="47">
        <f>J221</f>
        <v>-1.2</v>
      </c>
      <c r="K222" s="40">
        <f t="shared" si="91"/>
        <v>-1.2</v>
      </c>
      <c r="L222" s="39">
        <f t="shared" si="92"/>
        <v>1.5</v>
      </c>
      <c r="M222" s="40">
        <f t="shared" si="93"/>
        <v>-1.7999999999999998</v>
      </c>
      <c r="N222" s="30"/>
      <c r="O222" s="30"/>
      <c r="P222" s="30"/>
      <c r="R222" s="31"/>
    </row>
    <row r="223" spans="2:18" x14ac:dyDescent="0.25">
      <c r="B223" s="26">
        <v>25</v>
      </c>
      <c r="C223" s="27">
        <v>1.016</v>
      </c>
      <c r="D223" s="27"/>
      <c r="E223" s="40">
        <f t="shared" si="88"/>
        <v>1.7725</v>
      </c>
      <c r="F223" s="39">
        <f t="shared" si="89"/>
        <v>1</v>
      </c>
      <c r="G223" s="40">
        <f t="shared" si="90"/>
        <v>1.7725</v>
      </c>
      <c r="H223" s="23"/>
      <c r="I223" s="43">
        <f>I222+1.5</f>
        <v>17.308499999999999</v>
      </c>
      <c r="J223" s="44">
        <f>J221</f>
        <v>-1.2</v>
      </c>
      <c r="K223" s="40">
        <f t="shared" si="91"/>
        <v>-1.2</v>
      </c>
      <c r="L223" s="39">
        <f t="shared" si="92"/>
        <v>1.5</v>
      </c>
      <c r="M223" s="40">
        <f t="shared" si="93"/>
        <v>-1.7999999999999998</v>
      </c>
      <c r="N223" s="30"/>
      <c r="O223" s="30"/>
      <c r="P223" s="30"/>
      <c r="R223" s="31"/>
    </row>
    <row r="224" spans="2:18" x14ac:dyDescent="0.25">
      <c r="B224" s="26">
        <v>30</v>
      </c>
      <c r="C224" s="27">
        <v>1.0109999999999999</v>
      </c>
      <c r="D224" s="27"/>
      <c r="E224" s="40">
        <f t="shared" si="88"/>
        <v>1.0135000000000001</v>
      </c>
      <c r="F224" s="39">
        <f t="shared" si="89"/>
        <v>5</v>
      </c>
      <c r="G224" s="40">
        <f t="shared" si="90"/>
        <v>5.0675000000000008</v>
      </c>
      <c r="H224" s="23"/>
      <c r="I224" s="43">
        <f>I223+(J224-J223)*1.5</f>
        <v>22.902000000000001</v>
      </c>
      <c r="J224" s="45">
        <v>2.5289999999999999</v>
      </c>
      <c r="K224" s="40">
        <f t="shared" si="91"/>
        <v>0.66449999999999998</v>
      </c>
      <c r="L224" s="39">
        <f t="shared" si="92"/>
        <v>5.5935000000000024</v>
      </c>
      <c r="M224" s="40">
        <f t="shared" si="93"/>
        <v>3.7168807500000014</v>
      </c>
      <c r="N224" s="30"/>
      <c r="O224" s="30"/>
      <c r="P224" s="30"/>
      <c r="R224" s="31"/>
    </row>
    <row r="225" spans="2:18" x14ac:dyDescent="0.25">
      <c r="B225" s="28">
        <v>35</v>
      </c>
      <c r="C225" s="36">
        <v>1.002</v>
      </c>
      <c r="D225" s="27" t="s">
        <v>77</v>
      </c>
      <c r="E225" s="40">
        <f t="shared" si="88"/>
        <v>1.0065</v>
      </c>
      <c r="F225" s="39">
        <f t="shared" si="89"/>
        <v>5</v>
      </c>
      <c r="G225" s="40">
        <f t="shared" si="90"/>
        <v>5.0324999999999998</v>
      </c>
      <c r="I225" s="26">
        <v>24</v>
      </c>
      <c r="J225" s="27">
        <v>2.5289999999999999</v>
      </c>
      <c r="K225" s="40">
        <f t="shared" si="91"/>
        <v>2.5289999999999999</v>
      </c>
      <c r="L225" s="39">
        <f t="shared" si="92"/>
        <v>1.097999999999999</v>
      </c>
      <c r="M225" s="40">
        <f t="shared" si="93"/>
        <v>2.7768419999999971</v>
      </c>
      <c r="N225" s="30"/>
      <c r="O225" s="30"/>
      <c r="P225" s="30"/>
      <c r="R225" s="31"/>
    </row>
    <row r="226" spans="2:18" ht="15" x14ac:dyDescent="0.25">
      <c r="B226" s="23" t="s">
        <v>72</v>
      </c>
      <c r="C226" s="23"/>
      <c r="D226" s="51">
        <v>1.3</v>
      </c>
      <c r="E226" s="51"/>
      <c r="J226" s="42"/>
      <c r="K226" s="42"/>
      <c r="L226" s="42"/>
      <c r="M226" s="42"/>
      <c r="N226" s="24"/>
      <c r="O226" s="24"/>
      <c r="P226" s="24"/>
    </row>
    <row r="227" spans="2:18" x14ac:dyDescent="0.25">
      <c r="B227" s="26">
        <v>0</v>
      </c>
      <c r="C227" s="27">
        <v>2.2040000000000002</v>
      </c>
      <c r="D227" s="27" t="s">
        <v>123</v>
      </c>
      <c r="E227" s="39"/>
      <c r="F227" s="39"/>
      <c r="G227" s="39"/>
      <c r="H227" s="39"/>
      <c r="I227" s="28"/>
      <c r="J227" s="29"/>
      <c r="K227" s="40"/>
      <c r="L227" s="39"/>
      <c r="M227" s="40"/>
      <c r="N227" s="30"/>
      <c r="O227" s="30"/>
      <c r="P227" s="30"/>
      <c r="R227" s="31"/>
    </row>
    <row r="228" spans="2:18" x14ac:dyDescent="0.25">
      <c r="B228" s="26">
        <v>2</v>
      </c>
      <c r="C228" s="27">
        <v>2.1970000000000001</v>
      </c>
      <c r="D228" s="27" t="s">
        <v>24</v>
      </c>
      <c r="E228" s="40">
        <f>(C227+C228)/2</f>
        <v>2.2004999999999999</v>
      </c>
      <c r="F228" s="39">
        <f>B228-B227</f>
        <v>2</v>
      </c>
      <c r="G228" s="40">
        <f>E228*F228</f>
        <v>4.4009999999999998</v>
      </c>
      <c r="H228" s="39"/>
      <c r="I228" s="26"/>
      <c r="J228" s="26"/>
      <c r="K228" s="40"/>
      <c r="L228" s="39"/>
      <c r="M228" s="40"/>
      <c r="N228" s="30"/>
      <c r="O228" s="30"/>
      <c r="P228" s="30"/>
      <c r="Q228" s="32"/>
      <c r="R228" s="31"/>
    </row>
    <row r="229" spans="2:18" x14ac:dyDescent="0.25">
      <c r="B229" s="26">
        <v>3</v>
      </c>
      <c r="C229" s="27">
        <v>1.2529999999999999</v>
      </c>
      <c r="D229" s="27"/>
      <c r="E229" s="40">
        <f t="shared" ref="E229:E240" si="94">(C228+C229)/2</f>
        <v>1.7250000000000001</v>
      </c>
      <c r="F229" s="39">
        <f t="shared" ref="F229:F240" si="95">B229-B228</f>
        <v>1</v>
      </c>
      <c r="G229" s="40">
        <f t="shared" ref="G229:G240" si="96">E229*F229</f>
        <v>1.7250000000000001</v>
      </c>
      <c r="H229" s="39"/>
      <c r="I229" s="26"/>
      <c r="J229" s="26"/>
      <c r="K229" s="40"/>
      <c r="L229" s="39"/>
      <c r="M229" s="40"/>
      <c r="N229" s="30"/>
      <c r="O229" s="30"/>
      <c r="P229" s="30"/>
      <c r="Q229" s="32"/>
      <c r="R229" s="31"/>
    </row>
    <row r="230" spans="2:18" x14ac:dyDescent="0.25">
      <c r="B230" s="26">
        <v>5</v>
      </c>
      <c r="C230" s="27">
        <v>0.64900000000000002</v>
      </c>
      <c r="D230" s="27"/>
      <c r="E230" s="40">
        <f t="shared" si="94"/>
        <v>0.95099999999999996</v>
      </c>
      <c r="F230" s="39">
        <f t="shared" si="95"/>
        <v>2</v>
      </c>
      <c r="G230" s="40">
        <f t="shared" si="96"/>
        <v>1.9019999999999999</v>
      </c>
      <c r="H230" s="39"/>
      <c r="I230" s="26"/>
      <c r="J230" s="26"/>
      <c r="K230" s="40"/>
      <c r="L230" s="39"/>
      <c r="M230" s="40"/>
      <c r="N230" s="30"/>
      <c r="O230" s="30"/>
      <c r="P230" s="30"/>
      <c r="Q230" s="32"/>
      <c r="R230" s="31"/>
    </row>
    <row r="231" spans="2:18" x14ac:dyDescent="0.25">
      <c r="B231" s="26">
        <v>7</v>
      </c>
      <c r="C231" s="27">
        <v>0.221</v>
      </c>
      <c r="D231" s="27"/>
      <c r="E231" s="40">
        <f t="shared" si="94"/>
        <v>0.435</v>
      </c>
      <c r="F231" s="39">
        <f t="shared" si="95"/>
        <v>2</v>
      </c>
      <c r="G231" s="40">
        <f t="shared" si="96"/>
        <v>0.87</v>
      </c>
      <c r="H231" s="39"/>
      <c r="I231" s="26"/>
      <c r="J231" s="26"/>
      <c r="K231" s="40"/>
      <c r="L231" s="39"/>
      <c r="M231" s="40"/>
      <c r="N231" s="30"/>
      <c r="O231" s="30"/>
      <c r="P231" s="30"/>
      <c r="Q231" s="32"/>
      <c r="R231" s="31"/>
    </row>
    <row r="232" spans="2:18" x14ac:dyDescent="0.25">
      <c r="B232" s="26">
        <v>8</v>
      </c>
      <c r="C232" s="27">
        <v>0.12</v>
      </c>
      <c r="D232" s="27" t="s">
        <v>23</v>
      </c>
      <c r="E232" s="40">
        <f t="shared" si="94"/>
        <v>0.17049999999999998</v>
      </c>
      <c r="F232" s="39">
        <f t="shared" si="95"/>
        <v>1</v>
      </c>
      <c r="G232" s="40">
        <f t="shared" si="96"/>
        <v>0.17049999999999998</v>
      </c>
      <c r="H232" s="39"/>
      <c r="I232" s="26"/>
      <c r="J232" s="26"/>
      <c r="K232" s="40"/>
      <c r="L232" s="39"/>
      <c r="M232" s="40"/>
      <c r="N232" s="30"/>
      <c r="O232" s="30"/>
      <c r="P232" s="30"/>
      <c r="Q232" s="32"/>
      <c r="R232" s="31"/>
    </row>
    <row r="233" spans="2:18" x14ac:dyDescent="0.25">
      <c r="B233" s="26">
        <v>9</v>
      </c>
      <c r="C233" s="27">
        <v>0.222</v>
      </c>
      <c r="D233" s="27"/>
      <c r="E233" s="40">
        <f t="shared" si="94"/>
        <v>0.17099999999999999</v>
      </c>
      <c r="F233" s="39">
        <f t="shared" si="95"/>
        <v>1</v>
      </c>
      <c r="G233" s="40">
        <f t="shared" si="96"/>
        <v>0.17099999999999999</v>
      </c>
      <c r="H233" s="39"/>
      <c r="I233" s="26"/>
      <c r="J233" s="26"/>
      <c r="K233" s="40"/>
      <c r="L233" s="39"/>
      <c r="M233" s="40"/>
      <c r="N233" s="30"/>
      <c r="O233" s="30"/>
      <c r="P233" s="30"/>
      <c r="Q233" s="32"/>
      <c r="R233" s="31"/>
    </row>
    <row r="234" spans="2:18" x14ac:dyDescent="0.25">
      <c r="B234" s="26">
        <v>11</v>
      </c>
      <c r="C234" s="27">
        <v>0.629</v>
      </c>
      <c r="D234" s="27"/>
      <c r="E234" s="40">
        <f t="shared" si="94"/>
        <v>0.42549999999999999</v>
      </c>
      <c r="F234" s="39">
        <f t="shared" si="95"/>
        <v>2</v>
      </c>
      <c r="G234" s="40">
        <f t="shared" si="96"/>
        <v>0.85099999999999998</v>
      </c>
      <c r="H234" s="39"/>
      <c r="I234" s="26">
        <v>0</v>
      </c>
      <c r="J234" s="27">
        <v>2.2040000000000002</v>
      </c>
      <c r="K234" s="40"/>
      <c r="L234" s="39"/>
      <c r="M234" s="40"/>
      <c r="N234" s="30"/>
      <c r="O234" s="30"/>
      <c r="P234" s="30"/>
      <c r="Q234" s="32"/>
      <c r="R234" s="31"/>
    </row>
    <row r="235" spans="2:18" x14ac:dyDescent="0.25">
      <c r="B235" s="26">
        <v>13</v>
      </c>
      <c r="C235" s="27">
        <v>1.248</v>
      </c>
      <c r="D235" s="27"/>
      <c r="E235" s="40">
        <f t="shared" si="94"/>
        <v>0.9385</v>
      </c>
      <c r="F235" s="39">
        <f t="shared" si="95"/>
        <v>2</v>
      </c>
      <c r="G235" s="40">
        <f t="shared" si="96"/>
        <v>1.877</v>
      </c>
      <c r="H235" s="39"/>
      <c r="I235" s="26">
        <v>1.5</v>
      </c>
      <c r="J235" s="27">
        <v>2.1970000000000001</v>
      </c>
      <c r="K235" s="40">
        <f t="shared" ref="K235:K240" si="97">AVERAGE(J234,J235)</f>
        <v>2.2004999999999999</v>
      </c>
      <c r="L235" s="39">
        <f t="shared" ref="L235:L240" si="98">I235-I234</f>
        <v>1.5</v>
      </c>
      <c r="M235" s="40">
        <f t="shared" ref="M235:M240" si="99">L235*K235</f>
        <v>3.3007499999999999</v>
      </c>
      <c r="N235" s="34"/>
      <c r="O235" s="34"/>
      <c r="P235" s="34"/>
      <c r="Q235" s="32"/>
      <c r="R235" s="31"/>
    </row>
    <row r="236" spans="2:18" x14ac:dyDescent="0.25">
      <c r="B236" s="26">
        <v>14</v>
      </c>
      <c r="C236" s="27">
        <v>2.1539999999999999</v>
      </c>
      <c r="D236" s="27" t="s">
        <v>22</v>
      </c>
      <c r="E236" s="40">
        <f t="shared" si="94"/>
        <v>1.7010000000000001</v>
      </c>
      <c r="F236" s="39">
        <f t="shared" si="95"/>
        <v>1</v>
      </c>
      <c r="G236" s="40">
        <f t="shared" si="96"/>
        <v>1.7010000000000001</v>
      </c>
      <c r="H236" s="39"/>
      <c r="I236" s="43">
        <f>I235+(J235-J236)*1.5</f>
        <v>6.5955000000000004</v>
      </c>
      <c r="J236" s="44">
        <v>-1.2</v>
      </c>
      <c r="K236" s="40">
        <f t="shared" si="97"/>
        <v>0.49850000000000005</v>
      </c>
      <c r="L236" s="39">
        <f t="shared" si="98"/>
        <v>5.0955000000000004</v>
      </c>
      <c r="M236" s="40">
        <f t="shared" si="99"/>
        <v>2.5401067500000005</v>
      </c>
      <c r="N236" s="30"/>
      <c r="O236" s="30"/>
      <c r="P236" s="30"/>
      <c r="Q236" s="32"/>
      <c r="R236" s="31"/>
    </row>
    <row r="237" spans="2:18" x14ac:dyDescent="0.25">
      <c r="B237" s="26">
        <v>16</v>
      </c>
      <c r="C237" s="27">
        <v>2.1419999999999999</v>
      </c>
      <c r="D237" s="27"/>
      <c r="E237" s="40">
        <f t="shared" si="94"/>
        <v>2.1479999999999997</v>
      </c>
      <c r="F237" s="39">
        <f t="shared" si="95"/>
        <v>2</v>
      </c>
      <c r="G237" s="40">
        <f t="shared" si="96"/>
        <v>4.2959999999999994</v>
      </c>
      <c r="H237" s="23"/>
      <c r="I237" s="46">
        <f>I236+1.5</f>
        <v>8.0955000000000013</v>
      </c>
      <c r="J237" s="47">
        <f>J236</f>
        <v>-1.2</v>
      </c>
      <c r="K237" s="40">
        <f t="shared" si="97"/>
        <v>-1.2</v>
      </c>
      <c r="L237" s="39">
        <f t="shared" si="98"/>
        <v>1.5000000000000009</v>
      </c>
      <c r="M237" s="40">
        <f t="shared" si="99"/>
        <v>-1.8000000000000009</v>
      </c>
      <c r="N237" s="34"/>
      <c r="O237" s="34"/>
      <c r="P237" s="34"/>
      <c r="Q237" s="32"/>
      <c r="R237" s="31"/>
    </row>
    <row r="238" spans="2:18" x14ac:dyDescent="0.25">
      <c r="B238" s="26">
        <v>17</v>
      </c>
      <c r="C238" s="27">
        <v>0.93400000000000005</v>
      </c>
      <c r="D238" s="27"/>
      <c r="E238" s="40">
        <f t="shared" si="94"/>
        <v>1.538</v>
      </c>
      <c r="F238" s="39">
        <f t="shared" si="95"/>
        <v>1</v>
      </c>
      <c r="G238" s="40">
        <f t="shared" si="96"/>
        <v>1.538</v>
      </c>
      <c r="H238" s="23"/>
      <c r="I238" s="43">
        <f>I237+1.5</f>
        <v>9.5955000000000013</v>
      </c>
      <c r="J238" s="44">
        <f>J236</f>
        <v>-1.2</v>
      </c>
      <c r="K238" s="40">
        <f t="shared" si="97"/>
        <v>-1.2</v>
      </c>
      <c r="L238" s="39">
        <f t="shared" si="98"/>
        <v>1.5</v>
      </c>
      <c r="M238" s="40">
        <f t="shared" si="99"/>
        <v>-1.7999999999999998</v>
      </c>
      <c r="N238" s="34"/>
      <c r="O238" s="34"/>
      <c r="P238" s="34"/>
      <c r="Q238" s="32"/>
      <c r="R238" s="31"/>
    </row>
    <row r="239" spans="2:18" x14ac:dyDescent="0.25">
      <c r="B239" s="26">
        <v>25</v>
      </c>
      <c r="C239" s="27">
        <v>0.92800000000000005</v>
      </c>
      <c r="D239" s="27"/>
      <c r="E239" s="40">
        <f t="shared" si="94"/>
        <v>0.93100000000000005</v>
      </c>
      <c r="F239" s="39">
        <f t="shared" si="95"/>
        <v>8</v>
      </c>
      <c r="G239" s="40">
        <f t="shared" si="96"/>
        <v>7.4480000000000004</v>
      </c>
      <c r="H239" s="23"/>
      <c r="I239" s="43">
        <f>I238+(J239-J238)*1.5</f>
        <v>14.608500000000001</v>
      </c>
      <c r="J239" s="45">
        <v>2.1419999999999999</v>
      </c>
      <c r="K239" s="40">
        <f t="shared" si="97"/>
        <v>0.47099999999999997</v>
      </c>
      <c r="L239" s="39">
        <f t="shared" si="98"/>
        <v>5.0129999999999999</v>
      </c>
      <c r="M239" s="40">
        <f t="shared" si="99"/>
        <v>2.3611229999999996</v>
      </c>
      <c r="N239" s="30"/>
      <c r="O239" s="30"/>
      <c r="P239" s="30"/>
      <c r="R239" s="31"/>
    </row>
    <row r="240" spans="2:18" x14ac:dyDescent="0.25">
      <c r="B240" s="26">
        <v>30</v>
      </c>
      <c r="C240" s="27">
        <v>0.91900000000000004</v>
      </c>
      <c r="D240" s="27" t="s">
        <v>77</v>
      </c>
      <c r="E240" s="40">
        <f t="shared" si="94"/>
        <v>0.92349999999999999</v>
      </c>
      <c r="F240" s="39">
        <f t="shared" si="95"/>
        <v>5</v>
      </c>
      <c r="G240" s="40">
        <f t="shared" si="96"/>
        <v>4.6174999999999997</v>
      </c>
      <c r="H240" s="23"/>
      <c r="I240" s="26">
        <v>16</v>
      </c>
      <c r="J240" s="27">
        <v>2.1419999999999999</v>
      </c>
      <c r="K240" s="40">
        <f t="shared" si="97"/>
        <v>2.1419999999999999</v>
      </c>
      <c r="L240" s="39">
        <f t="shared" si="98"/>
        <v>1.3914999999999988</v>
      </c>
      <c r="M240" s="40">
        <f t="shared" si="99"/>
        <v>2.9805929999999976</v>
      </c>
      <c r="N240" s="30"/>
      <c r="O240" s="30"/>
      <c r="P240" s="30"/>
      <c r="R240" s="31"/>
    </row>
    <row r="241" spans="2:18" ht="15" x14ac:dyDescent="0.25">
      <c r="B241" s="23" t="s">
        <v>72</v>
      </c>
      <c r="C241" s="23"/>
      <c r="D241" s="51">
        <v>1.4</v>
      </c>
      <c r="E241" s="51"/>
      <c r="J241" s="42"/>
      <c r="K241" s="42"/>
      <c r="L241" s="42"/>
      <c r="M241" s="42"/>
      <c r="N241" s="24"/>
      <c r="O241" s="24"/>
      <c r="P241" s="24"/>
    </row>
    <row r="242" spans="2:18" x14ac:dyDescent="0.25">
      <c r="B242" s="26">
        <v>0</v>
      </c>
      <c r="C242" s="27">
        <v>1.228</v>
      </c>
      <c r="D242" s="27" t="s">
        <v>77</v>
      </c>
      <c r="E242" s="39"/>
      <c r="F242" s="39"/>
      <c r="G242" s="39"/>
      <c r="H242" s="39"/>
      <c r="I242" s="28"/>
      <c r="J242" s="29"/>
      <c r="K242" s="40"/>
      <c r="L242" s="39"/>
      <c r="M242" s="40"/>
      <c r="N242" s="30"/>
      <c r="O242" s="30"/>
      <c r="P242" s="30"/>
      <c r="R242" s="31"/>
    </row>
    <row r="243" spans="2:18" x14ac:dyDescent="0.25">
      <c r="B243" s="26">
        <v>7</v>
      </c>
      <c r="C243" s="27">
        <v>1.2330000000000001</v>
      </c>
      <c r="D243" s="27"/>
      <c r="E243" s="40">
        <f>(C242+C243)/2</f>
        <v>1.2305000000000001</v>
      </c>
      <c r="F243" s="39">
        <f>B243-B242</f>
        <v>7</v>
      </c>
      <c r="G243" s="40">
        <f>E243*F243</f>
        <v>8.6135000000000019</v>
      </c>
      <c r="H243" s="39"/>
      <c r="I243" s="26"/>
      <c r="J243" s="26"/>
      <c r="K243" s="40"/>
      <c r="L243" s="39"/>
      <c r="M243" s="40"/>
      <c r="N243" s="30"/>
      <c r="O243" s="30"/>
      <c r="P243" s="30"/>
      <c r="Q243" s="32"/>
      <c r="R243" s="31"/>
    </row>
    <row r="244" spans="2:18" x14ac:dyDescent="0.25">
      <c r="B244" s="26">
        <v>8</v>
      </c>
      <c r="C244" s="27">
        <v>2.149</v>
      </c>
      <c r="D244" s="27"/>
      <c r="E244" s="40">
        <f t="shared" ref="E244:E257" si="100">(C243+C244)/2</f>
        <v>1.6910000000000001</v>
      </c>
      <c r="F244" s="39">
        <f t="shared" ref="F244:F257" si="101">B244-B243</f>
        <v>1</v>
      </c>
      <c r="G244" s="40">
        <f t="shared" ref="G244:G257" si="102">E244*F244</f>
        <v>1.6910000000000001</v>
      </c>
      <c r="H244" s="39"/>
      <c r="I244" s="26"/>
      <c r="J244" s="26"/>
      <c r="K244" s="40"/>
      <c r="L244" s="39"/>
      <c r="M244" s="40"/>
      <c r="N244" s="30"/>
      <c r="O244" s="30"/>
      <c r="P244" s="30"/>
      <c r="Q244" s="32"/>
      <c r="R244" s="31"/>
    </row>
    <row r="245" spans="2:18" x14ac:dyDescent="0.25">
      <c r="B245" s="26">
        <v>10</v>
      </c>
      <c r="C245" s="27">
        <v>2.141</v>
      </c>
      <c r="D245" s="27" t="s">
        <v>24</v>
      </c>
      <c r="E245" s="40">
        <f t="shared" si="100"/>
        <v>2.145</v>
      </c>
      <c r="F245" s="39">
        <f t="shared" si="101"/>
        <v>2</v>
      </c>
      <c r="G245" s="40">
        <f t="shared" si="102"/>
        <v>4.29</v>
      </c>
      <c r="H245" s="39"/>
      <c r="I245" s="26"/>
      <c r="J245" s="26"/>
      <c r="K245" s="40"/>
      <c r="L245" s="39"/>
      <c r="M245" s="40"/>
      <c r="N245" s="30"/>
      <c r="O245" s="30"/>
      <c r="P245" s="30"/>
      <c r="Q245" s="32"/>
      <c r="R245" s="31"/>
    </row>
    <row r="246" spans="2:18" x14ac:dyDescent="0.25">
      <c r="B246" s="26">
        <v>11</v>
      </c>
      <c r="C246" s="27">
        <v>1.1180000000000001</v>
      </c>
      <c r="D246" s="27"/>
      <c r="E246" s="40">
        <f t="shared" si="100"/>
        <v>1.6295000000000002</v>
      </c>
      <c r="F246" s="39">
        <f t="shared" si="101"/>
        <v>1</v>
      </c>
      <c r="G246" s="40">
        <f t="shared" si="102"/>
        <v>1.6295000000000002</v>
      </c>
      <c r="H246" s="39"/>
      <c r="I246" s="26"/>
      <c r="J246" s="26"/>
      <c r="K246" s="40"/>
      <c r="L246" s="39"/>
      <c r="M246" s="40"/>
      <c r="N246" s="30"/>
      <c r="O246" s="30"/>
      <c r="P246" s="30"/>
      <c r="Q246" s="32"/>
      <c r="R246" s="31"/>
    </row>
    <row r="247" spans="2:18" x14ac:dyDescent="0.25">
      <c r="B247" s="26">
        <v>12</v>
      </c>
      <c r="C247" s="27">
        <v>0.45</v>
      </c>
      <c r="D247" s="27"/>
      <c r="E247" s="40">
        <f t="shared" si="100"/>
        <v>0.78400000000000003</v>
      </c>
      <c r="F247" s="39">
        <f t="shared" si="101"/>
        <v>1</v>
      </c>
      <c r="G247" s="40">
        <f t="shared" si="102"/>
        <v>0.78400000000000003</v>
      </c>
      <c r="H247" s="39"/>
      <c r="I247" s="26"/>
      <c r="J247" s="26"/>
      <c r="K247" s="40"/>
      <c r="L247" s="39"/>
      <c r="M247" s="40"/>
      <c r="N247" s="30"/>
      <c r="O247" s="30"/>
      <c r="P247" s="30"/>
      <c r="Q247" s="32"/>
      <c r="R247" s="31"/>
    </row>
    <row r="248" spans="2:18" x14ac:dyDescent="0.25">
      <c r="B248" s="26">
        <v>13</v>
      </c>
      <c r="C248" s="27">
        <v>6.4000000000000001E-2</v>
      </c>
      <c r="D248" s="27"/>
      <c r="E248" s="40">
        <f t="shared" si="100"/>
        <v>0.25700000000000001</v>
      </c>
      <c r="F248" s="39">
        <f t="shared" si="101"/>
        <v>1</v>
      </c>
      <c r="G248" s="40">
        <f t="shared" si="102"/>
        <v>0.25700000000000001</v>
      </c>
      <c r="H248" s="39"/>
      <c r="I248" s="26"/>
      <c r="J248" s="26"/>
      <c r="K248" s="40"/>
      <c r="L248" s="39"/>
      <c r="M248" s="40"/>
      <c r="N248" s="30"/>
      <c r="O248" s="30"/>
      <c r="P248" s="30"/>
      <c r="Q248" s="32"/>
      <c r="R248" s="31"/>
    </row>
    <row r="249" spans="2:18" x14ac:dyDescent="0.25">
      <c r="B249" s="26">
        <v>15</v>
      </c>
      <c r="C249" s="27">
        <v>-3.6999999999999998E-2</v>
      </c>
      <c r="D249" s="27" t="s">
        <v>23</v>
      </c>
      <c r="E249" s="40">
        <f t="shared" si="100"/>
        <v>1.3500000000000002E-2</v>
      </c>
      <c r="F249" s="39">
        <f t="shared" si="101"/>
        <v>2</v>
      </c>
      <c r="G249" s="40">
        <f t="shared" si="102"/>
        <v>2.7000000000000003E-2</v>
      </c>
      <c r="H249" s="39"/>
      <c r="I249" s="26">
        <v>0</v>
      </c>
      <c r="J249" s="27">
        <v>1.228</v>
      </c>
      <c r="K249" s="40"/>
      <c r="L249" s="39"/>
      <c r="M249" s="40"/>
      <c r="N249" s="30"/>
      <c r="O249" s="30"/>
      <c r="P249" s="30"/>
      <c r="Q249" s="32"/>
      <c r="R249" s="31"/>
    </row>
    <row r="250" spans="2:18" x14ac:dyDescent="0.25">
      <c r="B250" s="26">
        <v>17</v>
      </c>
      <c r="C250" s="27">
        <v>6.2E-2</v>
      </c>
      <c r="D250" s="27"/>
      <c r="E250" s="40">
        <f t="shared" si="100"/>
        <v>1.2500000000000001E-2</v>
      </c>
      <c r="F250" s="39">
        <f t="shared" si="101"/>
        <v>2</v>
      </c>
      <c r="G250" s="40">
        <f t="shared" si="102"/>
        <v>2.5000000000000001E-2</v>
      </c>
      <c r="H250" s="39"/>
      <c r="I250" s="26">
        <v>7</v>
      </c>
      <c r="J250" s="27">
        <v>1.2330000000000001</v>
      </c>
      <c r="K250" s="40">
        <f t="shared" ref="K250:K257" si="103">AVERAGE(J249,J250)</f>
        <v>1.2305000000000001</v>
      </c>
      <c r="L250" s="39">
        <f t="shared" ref="L250:L257" si="104">I250-I249</f>
        <v>7</v>
      </c>
      <c r="M250" s="40">
        <f t="shared" ref="M250:M257" si="105">L250*K250</f>
        <v>8.6135000000000019</v>
      </c>
      <c r="N250" s="34"/>
      <c r="O250" s="34"/>
      <c r="P250" s="34"/>
      <c r="Q250" s="32"/>
      <c r="R250" s="31"/>
    </row>
    <row r="251" spans="2:18" x14ac:dyDescent="0.25">
      <c r="B251" s="26">
        <v>18</v>
      </c>
      <c r="C251" s="27">
        <v>0.443</v>
      </c>
      <c r="D251" s="27"/>
      <c r="E251" s="40">
        <f t="shared" si="100"/>
        <v>0.2525</v>
      </c>
      <c r="F251" s="39">
        <f t="shared" si="101"/>
        <v>1</v>
      </c>
      <c r="G251" s="40">
        <f t="shared" si="102"/>
        <v>0.2525</v>
      </c>
      <c r="H251" s="39"/>
      <c r="I251" s="26">
        <v>8</v>
      </c>
      <c r="J251" s="27">
        <v>2.149</v>
      </c>
      <c r="K251" s="40">
        <f t="shared" si="103"/>
        <v>1.6910000000000001</v>
      </c>
      <c r="L251" s="39">
        <f t="shared" si="104"/>
        <v>1</v>
      </c>
      <c r="M251" s="40">
        <f t="shared" si="105"/>
        <v>1.6910000000000001</v>
      </c>
      <c r="N251" s="30"/>
      <c r="O251" s="30"/>
      <c r="P251" s="30"/>
      <c r="Q251" s="32"/>
      <c r="R251" s="31"/>
    </row>
    <row r="252" spans="2:18" x14ac:dyDescent="0.25">
      <c r="B252" s="26">
        <v>19</v>
      </c>
      <c r="C252" s="27">
        <v>1.0740000000000001</v>
      </c>
      <c r="D252" s="27"/>
      <c r="E252" s="40">
        <f t="shared" si="100"/>
        <v>0.75850000000000006</v>
      </c>
      <c r="F252" s="39">
        <f t="shared" si="101"/>
        <v>1</v>
      </c>
      <c r="G252" s="40">
        <f t="shared" si="102"/>
        <v>0.75850000000000006</v>
      </c>
      <c r="H252" s="23"/>
      <c r="I252" s="43">
        <f>I251+(J251-J252)*1.5</f>
        <v>13.0235</v>
      </c>
      <c r="J252" s="44">
        <v>-1.2</v>
      </c>
      <c r="K252" s="40">
        <f t="shared" si="103"/>
        <v>0.47450000000000003</v>
      </c>
      <c r="L252" s="39">
        <f t="shared" si="104"/>
        <v>5.0235000000000003</v>
      </c>
      <c r="M252" s="40">
        <f t="shared" si="105"/>
        <v>2.3836507500000002</v>
      </c>
      <c r="N252" s="34"/>
      <c r="O252" s="34"/>
      <c r="P252" s="34"/>
      <c r="Q252" s="32"/>
      <c r="R252" s="31"/>
    </row>
    <row r="253" spans="2:18" x14ac:dyDescent="0.25">
      <c r="B253" s="26">
        <v>20</v>
      </c>
      <c r="C253" s="27">
        <v>2.2799999999999998</v>
      </c>
      <c r="D253" s="27" t="s">
        <v>22</v>
      </c>
      <c r="E253" s="40">
        <f t="shared" si="100"/>
        <v>1.677</v>
      </c>
      <c r="F253" s="39">
        <f t="shared" si="101"/>
        <v>1</v>
      </c>
      <c r="G253" s="40">
        <f t="shared" si="102"/>
        <v>1.677</v>
      </c>
      <c r="H253" s="23"/>
      <c r="I253" s="46">
        <f>I252+1.5</f>
        <v>14.5235</v>
      </c>
      <c r="J253" s="47">
        <f>J252</f>
        <v>-1.2</v>
      </c>
      <c r="K253" s="40">
        <f t="shared" si="103"/>
        <v>-1.2</v>
      </c>
      <c r="L253" s="39">
        <f t="shared" si="104"/>
        <v>1.5</v>
      </c>
      <c r="M253" s="40">
        <f t="shared" si="105"/>
        <v>-1.7999999999999998</v>
      </c>
      <c r="N253" s="34"/>
      <c r="O253" s="34"/>
      <c r="P253" s="34"/>
      <c r="Q253" s="32"/>
      <c r="R253" s="31"/>
    </row>
    <row r="254" spans="2:18" x14ac:dyDescent="0.25">
      <c r="B254" s="26">
        <v>22</v>
      </c>
      <c r="C254" s="27">
        <v>2.2730000000000001</v>
      </c>
      <c r="D254" s="27"/>
      <c r="E254" s="40">
        <f t="shared" si="100"/>
        <v>2.2765</v>
      </c>
      <c r="F254" s="39">
        <f t="shared" si="101"/>
        <v>2</v>
      </c>
      <c r="G254" s="40">
        <f t="shared" si="102"/>
        <v>4.5529999999999999</v>
      </c>
      <c r="H254" s="23"/>
      <c r="I254" s="43">
        <f>I253+1.5</f>
        <v>16.023499999999999</v>
      </c>
      <c r="J254" s="44">
        <f>J252</f>
        <v>-1.2</v>
      </c>
      <c r="K254" s="40">
        <f t="shared" si="103"/>
        <v>-1.2</v>
      </c>
      <c r="L254" s="39">
        <f t="shared" si="104"/>
        <v>1.4999999999999982</v>
      </c>
      <c r="M254" s="40">
        <f t="shared" si="105"/>
        <v>-1.7999999999999978</v>
      </c>
      <c r="N254" s="30"/>
      <c r="O254" s="30"/>
      <c r="P254" s="30"/>
      <c r="R254" s="31"/>
    </row>
    <row r="255" spans="2:18" x14ac:dyDescent="0.25">
      <c r="B255" s="26">
        <v>23</v>
      </c>
      <c r="C255" s="27">
        <v>1.147</v>
      </c>
      <c r="D255" s="27"/>
      <c r="E255" s="40">
        <f t="shared" si="100"/>
        <v>1.71</v>
      </c>
      <c r="F255" s="39">
        <f t="shared" si="101"/>
        <v>1</v>
      </c>
      <c r="G255" s="40">
        <f t="shared" si="102"/>
        <v>1.71</v>
      </c>
      <c r="H255" s="23"/>
      <c r="I255" s="43">
        <f>I254+(J255-J254)*1.5</f>
        <v>21.273499999999999</v>
      </c>
      <c r="J255" s="45">
        <v>2.2999999999999998</v>
      </c>
      <c r="K255" s="40">
        <f t="shared" si="103"/>
        <v>0.54999999999999993</v>
      </c>
      <c r="L255" s="39">
        <f t="shared" si="104"/>
        <v>5.25</v>
      </c>
      <c r="M255" s="40">
        <f t="shared" si="105"/>
        <v>2.8874999999999997</v>
      </c>
      <c r="N255" s="30"/>
      <c r="O255" s="30"/>
      <c r="P255" s="30"/>
      <c r="R255" s="31"/>
    </row>
    <row r="256" spans="2:18" x14ac:dyDescent="0.25">
      <c r="B256" s="26">
        <v>28</v>
      </c>
      <c r="C256" s="27">
        <v>1.1419999999999999</v>
      </c>
      <c r="D256" s="27"/>
      <c r="E256" s="40">
        <f t="shared" si="100"/>
        <v>1.1444999999999999</v>
      </c>
      <c r="F256" s="39">
        <f t="shared" si="101"/>
        <v>5</v>
      </c>
      <c r="G256" s="40">
        <f t="shared" si="102"/>
        <v>5.7224999999999993</v>
      </c>
      <c r="H256" s="23"/>
      <c r="I256" s="26">
        <v>22</v>
      </c>
      <c r="J256" s="27">
        <v>2.2730000000000001</v>
      </c>
      <c r="K256" s="40">
        <f t="shared" si="103"/>
        <v>2.2865000000000002</v>
      </c>
      <c r="L256" s="39">
        <f t="shared" si="104"/>
        <v>0.72650000000000148</v>
      </c>
      <c r="M256" s="40">
        <f t="shared" si="105"/>
        <v>1.6611422500000035</v>
      </c>
      <c r="N256" s="30"/>
      <c r="O256" s="30"/>
      <c r="P256" s="30"/>
      <c r="R256" s="31"/>
    </row>
    <row r="257" spans="2:18" x14ac:dyDescent="0.25">
      <c r="B257" s="28">
        <v>33</v>
      </c>
      <c r="C257" s="36">
        <v>1.117</v>
      </c>
      <c r="D257" s="27" t="s">
        <v>77</v>
      </c>
      <c r="E257" s="40">
        <f t="shared" si="100"/>
        <v>1.1294999999999999</v>
      </c>
      <c r="F257" s="39">
        <f t="shared" si="101"/>
        <v>5</v>
      </c>
      <c r="G257" s="40">
        <f t="shared" si="102"/>
        <v>5.6475</v>
      </c>
      <c r="I257" s="26">
        <v>23</v>
      </c>
      <c r="J257" s="27">
        <v>1.147</v>
      </c>
      <c r="K257" s="40">
        <f t="shared" si="103"/>
        <v>1.71</v>
      </c>
      <c r="L257" s="39">
        <f t="shared" si="104"/>
        <v>1</v>
      </c>
      <c r="M257" s="40">
        <f t="shared" si="105"/>
        <v>1.71</v>
      </c>
      <c r="N257" s="30"/>
      <c r="O257" s="30"/>
      <c r="P257" s="30"/>
      <c r="R257" s="31"/>
    </row>
    <row r="258" spans="2:18" ht="15" x14ac:dyDescent="0.25">
      <c r="B258" s="23" t="s">
        <v>72</v>
      </c>
      <c r="C258" s="23"/>
      <c r="D258" s="51">
        <v>1.5</v>
      </c>
      <c r="E258" s="51"/>
      <c r="J258" s="42"/>
      <c r="K258" s="42"/>
      <c r="L258" s="42"/>
      <c r="M258" s="42"/>
      <c r="N258" s="24"/>
      <c r="O258" s="24"/>
      <c r="P258" s="24"/>
    </row>
    <row r="259" spans="2:18" x14ac:dyDescent="0.25">
      <c r="B259" s="50"/>
      <c r="C259" s="50"/>
      <c r="D259" s="50"/>
      <c r="E259" s="50"/>
      <c r="F259" s="50"/>
      <c r="G259" s="50"/>
      <c r="I259" s="50"/>
      <c r="J259" s="50"/>
      <c r="K259" s="50"/>
      <c r="L259" s="50"/>
      <c r="M259" s="50"/>
      <c r="N259" s="25"/>
      <c r="O259" s="25"/>
      <c r="P259" s="30"/>
    </row>
    <row r="260" spans="2:18" x14ac:dyDescent="0.25">
      <c r="B260" s="26">
        <v>0</v>
      </c>
      <c r="C260" s="27">
        <v>0.96399999999999997</v>
      </c>
      <c r="D260" s="27" t="s">
        <v>77</v>
      </c>
      <c r="E260" s="39"/>
      <c r="F260" s="39"/>
      <c r="G260" s="39"/>
      <c r="H260" s="39"/>
      <c r="I260" s="28"/>
      <c r="J260" s="29"/>
      <c r="K260" s="40"/>
      <c r="L260" s="39"/>
      <c r="M260" s="40"/>
      <c r="N260" s="30"/>
      <c r="O260" s="30"/>
      <c r="P260" s="30"/>
      <c r="R260" s="31"/>
    </row>
    <row r="261" spans="2:18" x14ac:dyDescent="0.25">
      <c r="B261" s="26">
        <v>7</v>
      </c>
      <c r="C261" s="27">
        <v>0.97699999999999998</v>
      </c>
      <c r="D261" s="27"/>
      <c r="E261" s="40">
        <f>(C260+C261)/2</f>
        <v>0.97049999999999992</v>
      </c>
      <c r="F261" s="39">
        <f>B261-B260</f>
        <v>7</v>
      </c>
      <c r="G261" s="40">
        <f>E261*F261</f>
        <v>6.7934999999999999</v>
      </c>
      <c r="H261" s="39"/>
      <c r="I261" s="26">
        <v>0</v>
      </c>
      <c r="J261" s="27">
        <v>0.96399999999999997</v>
      </c>
      <c r="K261" s="40"/>
      <c r="L261" s="39"/>
      <c r="M261" s="40"/>
      <c r="N261" s="30"/>
      <c r="O261" s="30"/>
      <c r="P261" s="30"/>
      <c r="Q261" s="32"/>
      <c r="R261" s="31"/>
    </row>
    <row r="262" spans="2:18" x14ac:dyDescent="0.25">
      <c r="B262" s="26">
        <v>8</v>
      </c>
      <c r="C262" s="27">
        <v>1.714</v>
      </c>
      <c r="D262" s="27"/>
      <c r="E262" s="40">
        <f t="shared" ref="E262:E275" si="106">(C261+C262)/2</f>
        <v>1.3454999999999999</v>
      </c>
      <c r="F262" s="39">
        <f t="shared" ref="F262:F275" si="107">B262-B261</f>
        <v>1</v>
      </c>
      <c r="G262" s="40">
        <f t="shared" ref="G262:G275" si="108">E262*F262</f>
        <v>1.3454999999999999</v>
      </c>
      <c r="H262" s="39"/>
      <c r="I262" s="26">
        <v>7</v>
      </c>
      <c r="J262" s="27">
        <v>0.97699999999999998</v>
      </c>
      <c r="K262" s="40">
        <f t="shared" ref="K262:K275" si="109">AVERAGE(J261,J262)</f>
        <v>0.97049999999999992</v>
      </c>
      <c r="L262" s="39">
        <f t="shared" ref="L262:L275" si="110">I262-I261</f>
        <v>7</v>
      </c>
      <c r="M262" s="40">
        <f t="shared" ref="M262:M275" si="111">L262*K262</f>
        <v>6.7934999999999999</v>
      </c>
      <c r="N262" s="30"/>
      <c r="O262" s="30"/>
      <c r="P262" s="30"/>
      <c r="Q262" s="32"/>
      <c r="R262" s="31"/>
    </row>
    <row r="263" spans="2:18" x14ac:dyDescent="0.25">
      <c r="B263" s="26">
        <v>10</v>
      </c>
      <c r="C263" s="27">
        <v>1.7090000000000001</v>
      </c>
      <c r="D263" s="27" t="s">
        <v>24</v>
      </c>
      <c r="E263" s="40">
        <f t="shared" si="106"/>
        <v>1.7115</v>
      </c>
      <c r="F263" s="39">
        <f t="shared" si="107"/>
        <v>2</v>
      </c>
      <c r="G263" s="40">
        <f t="shared" si="108"/>
        <v>3.423</v>
      </c>
      <c r="H263" s="39"/>
      <c r="I263" s="26">
        <v>8</v>
      </c>
      <c r="J263" s="27">
        <v>1.714</v>
      </c>
      <c r="K263" s="40">
        <f t="shared" si="109"/>
        <v>1.3454999999999999</v>
      </c>
      <c r="L263" s="39">
        <f t="shared" si="110"/>
        <v>1</v>
      </c>
      <c r="M263" s="40">
        <f t="shared" si="111"/>
        <v>1.3454999999999999</v>
      </c>
      <c r="N263" s="30"/>
      <c r="O263" s="30"/>
      <c r="P263" s="30"/>
      <c r="Q263" s="32"/>
      <c r="R263" s="31"/>
    </row>
    <row r="264" spans="2:18" x14ac:dyDescent="0.25">
      <c r="B264" s="26">
        <v>11</v>
      </c>
      <c r="C264" s="27">
        <v>0.877</v>
      </c>
      <c r="D264" s="27"/>
      <c r="E264" s="40">
        <f t="shared" si="106"/>
        <v>1.2930000000000001</v>
      </c>
      <c r="F264" s="39">
        <f t="shared" si="107"/>
        <v>1</v>
      </c>
      <c r="G264" s="40">
        <f t="shared" si="108"/>
        <v>1.2930000000000001</v>
      </c>
      <c r="H264" s="39"/>
      <c r="I264" s="26">
        <v>10</v>
      </c>
      <c r="J264" s="27">
        <v>1.7090000000000001</v>
      </c>
      <c r="K264" s="40">
        <f t="shared" si="109"/>
        <v>1.7115</v>
      </c>
      <c r="L264" s="39">
        <f t="shared" si="110"/>
        <v>2</v>
      </c>
      <c r="M264" s="40">
        <f t="shared" si="111"/>
        <v>3.423</v>
      </c>
      <c r="N264" s="30"/>
      <c r="O264" s="30"/>
      <c r="P264" s="30"/>
      <c r="Q264" s="32"/>
      <c r="R264" s="31"/>
    </row>
    <row r="265" spans="2:18" x14ac:dyDescent="0.25">
      <c r="B265" s="26">
        <v>13</v>
      </c>
      <c r="C265" s="27">
        <v>0.46800000000000003</v>
      </c>
      <c r="D265" s="27"/>
      <c r="E265" s="40">
        <f t="shared" si="106"/>
        <v>0.67249999999999999</v>
      </c>
      <c r="F265" s="39">
        <f t="shared" si="107"/>
        <v>2</v>
      </c>
      <c r="G265" s="40">
        <f t="shared" si="108"/>
        <v>1.345</v>
      </c>
      <c r="H265" s="39"/>
      <c r="I265" s="26">
        <v>11</v>
      </c>
      <c r="J265" s="27">
        <v>0.877</v>
      </c>
      <c r="K265" s="40">
        <f t="shared" si="109"/>
        <v>1.2930000000000001</v>
      </c>
      <c r="L265" s="39">
        <f t="shared" si="110"/>
        <v>1</v>
      </c>
      <c r="M265" s="40">
        <f t="shared" si="111"/>
        <v>1.2930000000000001</v>
      </c>
      <c r="N265" s="30"/>
      <c r="O265" s="30"/>
      <c r="P265" s="30"/>
      <c r="Q265" s="32"/>
      <c r="R265" s="31"/>
    </row>
    <row r="266" spans="2:18" x14ac:dyDescent="0.25">
      <c r="B266" s="26">
        <v>15</v>
      </c>
      <c r="C266" s="27">
        <v>0.157</v>
      </c>
      <c r="D266" s="27"/>
      <c r="E266" s="40">
        <f t="shared" si="106"/>
        <v>0.3125</v>
      </c>
      <c r="F266" s="39">
        <f t="shared" si="107"/>
        <v>2</v>
      </c>
      <c r="G266" s="40">
        <f t="shared" si="108"/>
        <v>0.625</v>
      </c>
      <c r="I266" s="43">
        <f>I265+(J265-J266)*1.5</f>
        <v>14.115500000000001</v>
      </c>
      <c r="J266" s="44">
        <v>-1.2</v>
      </c>
      <c r="K266" s="40">
        <f t="shared" si="109"/>
        <v>-0.16149999999999998</v>
      </c>
      <c r="L266" s="39">
        <f t="shared" si="110"/>
        <v>3.1155000000000008</v>
      </c>
      <c r="M266" s="40">
        <f t="shared" si="111"/>
        <v>-0.50315325000000011</v>
      </c>
      <c r="N266" s="30"/>
      <c r="O266" s="30"/>
      <c r="P266" s="30"/>
      <c r="Q266" s="32"/>
      <c r="R266" s="31"/>
    </row>
    <row r="267" spans="2:18" x14ac:dyDescent="0.25">
      <c r="B267" s="26">
        <v>16</v>
      </c>
      <c r="C267" s="27">
        <v>9.7000000000000003E-2</v>
      </c>
      <c r="D267" s="27" t="s">
        <v>23</v>
      </c>
      <c r="E267" s="40">
        <f t="shared" si="106"/>
        <v>0.127</v>
      </c>
      <c r="F267" s="39">
        <f t="shared" si="107"/>
        <v>1</v>
      </c>
      <c r="G267" s="40">
        <f t="shared" si="108"/>
        <v>0.127</v>
      </c>
      <c r="I267" s="46">
        <f>I266+1.5</f>
        <v>15.615500000000001</v>
      </c>
      <c r="J267" s="47">
        <f>J266</f>
        <v>-1.2</v>
      </c>
      <c r="K267" s="40">
        <f t="shared" si="109"/>
        <v>-1.2</v>
      </c>
      <c r="L267" s="39">
        <f t="shared" si="110"/>
        <v>1.5</v>
      </c>
      <c r="M267" s="40">
        <f t="shared" si="111"/>
        <v>-1.7999999999999998</v>
      </c>
      <c r="N267" s="30"/>
      <c r="O267" s="30"/>
      <c r="P267" s="30"/>
      <c r="Q267" s="32"/>
      <c r="R267" s="31"/>
    </row>
    <row r="268" spans="2:18" x14ac:dyDescent="0.25">
      <c r="B268" s="26">
        <v>17</v>
      </c>
      <c r="C268" s="27">
        <v>0.155</v>
      </c>
      <c r="D268" s="27"/>
      <c r="E268" s="40">
        <f t="shared" si="106"/>
        <v>0.126</v>
      </c>
      <c r="F268" s="39">
        <f t="shared" si="107"/>
        <v>1</v>
      </c>
      <c r="G268" s="40">
        <f t="shared" si="108"/>
        <v>0.126</v>
      </c>
      <c r="I268" s="43">
        <f>I267+1.5</f>
        <v>17.115500000000001</v>
      </c>
      <c r="J268" s="44">
        <f>J266</f>
        <v>-1.2</v>
      </c>
      <c r="K268" s="40">
        <f t="shared" si="109"/>
        <v>-1.2</v>
      </c>
      <c r="L268" s="39">
        <f t="shared" si="110"/>
        <v>1.5</v>
      </c>
      <c r="M268" s="40">
        <f t="shared" si="111"/>
        <v>-1.7999999999999998</v>
      </c>
      <c r="N268" s="34"/>
      <c r="O268" s="34"/>
      <c r="P268" s="34"/>
      <c r="Q268" s="32"/>
      <c r="R268" s="31"/>
    </row>
    <row r="269" spans="2:18" x14ac:dyDescent="0.25">
      <c r="B269" s="26">
        <v>19</v>
      </c>
      <c r="C269" s="27">
        <v>0.46300000000000002</v>
      </c>
      <c r="D269" s="27"/>
      <c r="E269" s="40">
        <f t="shared" si="106"/>
        <v>0.309</v>
      </c>
      <c r="F269" s="39">
        <f t="shared" si="107"/>
        <v>2</v>
      </c>
      <c r="G269" s="40">
        <f t="shared" si="108"/>
        <v>0.61799999999999999</v>
      </c>
      <c r="H269" s="39"/>
      <c r="I269" s="43">
        <f>I268+(J269-J268)*1.5</f>
        <v>19.965499999999999</v>
      </c>
      <c r="J269" s="45">
        <v>0.7</v>
      </c>
      <c r="K269" s="40">
        <f t="shared" si="109"/>
        <v>-0.25</v>
      </c>
      <c r="L269" s="39">
        <f t="shared" si="110"/>
        <v>2.8499999999999979</v>
      </c>
      <c r="M269" s="40">
        <f t="shared" si="111"/>
        <v>-0.71249999999999947</v>
      </c>
      <c r="N269" s="30"/>
      <c r="O269" s="30"/>
      <c r="P269" s="30"/>
      <c r="Q269" s="32"/>
      <c r="R269" s="31"/>
    </row>
    <row r="270" spans="2:18" x14ac:dyDescent="0.25">
      <c r="B270" s="26">
        <v>21</v>
      </c>
      <c r="C270" s="27">
        <v>0.85599999999999998</v>
      </c>
      <c r="D270" s="27"/>
      <c r="E270" s="40">
        <f t="shared" si="106"/>
        <v>0.65949999999999998</v>
      </c>
      <c r="F270" s="39">
        <f t="shared" si="107"/>
        <v>2</v>
      </c>
      <c r="G270" s="40">
        <f t="shared" si="108"/>
        <v>1.319</v>
      </c>
      <c r="H270" s="39"/>
      <c r="I270" s="26">
        <v>21</v>
      </c>
      <c r="J270" s="27">
        <v>0.85599999999999998</v>
      </c>
      <c r="K270" s="40">
        <f t="shared" si="109"/>
        <v>0.77800000000000002</v>
      </c>
      <c r="L270" s="39">
        <f t="shared" si="110"/>
        <v>1.0345000000000013</v>
      </c>
      <c r="M270" s="40">
        <f t="shared" si="111"/>
        <v>0.80484100000000103</v>
      </c>
      <c r="N270" s="34"/>
      <c r="O270" s="34"/>
      <c r="P270" s="34"/>
      <c r="Q270" s="32"/>
      <c r="R270" s="31"/>
    </row>
    <row r="271" spans="2:18" x14ac:dyDescent="0.25">
      <c r="B271" s="26">
        <v>22</v>
      </c>
      <c r="C271" s="27">
        <v>2.3279999999999998</v>
      </c>
      <c r="D271" s="27" t="s">
        <v>22</v>
      </c>
      <c r="E271" s="40">
        <f t="shared" si="106"/>
        <v>1.5919999999999999</v>
      </c>
      <c r="F271" s="39">
        <f t="shared" si="107"/>
        <v>1</v>
      </c>
      <c r="G271" s="40">
        <f t="shared" si="108"/>
        <v>1.5919999999999999</v>
      </c>
      <c r="H271" s="39"/>
      <c r="I271" s="26">
        <v>22</v>
      </c>
      <c r="J271" s="27">
        <v>2.3279999999999998</v>
      </c>
      <c r="K271" s="40">
        <f t="shared" si="109"/>
        <v>1.5919999999999999</v>
      </c>
      <c r="L271" s="39">
        <f t="shared" si="110"/>
        <v>1</v>
      </c>
      <c r="M271" s="40">
        <f t="shared" si="111"/>
        <v>1.5919999999999999</v>
      </c>
      <c r="N271" s="34"/>
      <c r="O271" s="34"/>
      <c r="P271" s="34"/>
      <c r="Q271" s="32"/>
      <c r="R271" s="31"/>
    </row>
    <row r="272" spans="2:18" x14ac:dyDescent="0.25">
      <c r="B272" s="26">
        <v>24</v>
      </c>
      <c r="C272" s="27">
        <v>2.323</v>
      </c>
      <c r="D272" s="27"/>
      <c r="E272" s="40">
        <f t="shared" si="106"/>
        <v>2.3254999999999999</v>
      </c>
      <c r="F272" s="39">
        <f t="shared" si="107"/>
        <v>2</v>
      </c>
      <c r="G272" s="40">
        <f t="shared" si="108"/>
        <v>4.6509999999999998</v>
      </c>
      <c r="H272" s="39"/>
      <c r="I272" s="26">
        <v>24</v>
      </c>
      <c r="J272" s="27">
        <v>2.323</v>
      </c>
      <c r="K272" s="40">
        <f t="shared" si="109"/>
        <v>2.3254999999999999</v>
      </c>
      <c r="L272" s="39">
        <f t="shared" si="110"/>
        <v>2</v>
      </c>
      <c r="M272" s="40">
        <f t="shared" si="111"/>
        <v>4.6509999999999998</v>
      </c>
      <c r="N272" s="30"/>
      <c r="O272" s="30"/>
      <c r="P272" s="30"/>
      <c r="R272" s="31"/>
    </row>
    <row r="273" spans="2:18" x14ac:dyDescent="0.25">
      <c r="B273" s="26">
        <v>25</v>
      </c>
      <c r="C273" s="27">
        <v>0.877</v>
      </c>
      <c r="D273" s="27"/>
      <c r="E273" s="40">
        <f t="shared" si="106"/>
        <v>1.6</v>
      </c>
      <c r="F273" s="39">
        <f t="shared" si="107"/>
        <v>1</v>
      </c>
      <c r="G273" s="40">
        <f t="shared" si="108"/>
        <v>1.6</v>
      </c>
      <c r="H273" s="23"/>
      <c r="I273" s="26">
        <v>25</v>
      </c>
      <c r="J273" s="27">
        <v>0.877</v>
      </c>
      <c r="K273" s="40">
        <f t="shared" si="109"/>
        <v>1.6</v>
      </c>
      <c r="L273" s="39">
        <f t="shared" si="110"/>
        <v>1</v>
      </c>
      <c r="M273" s="40">
        <f t="shared" si="111"/>
        <v>1.6</v>
      </c>
      <c r="N273" s="30"/>
      <c r="O273" s="30"/>
      <c r="P273" s="30"/>
      <c r="R273" s="31"/>
    </row>
    <row r="274" spans="2:18" x14ac:dyDescent="0.25">
      <c r="B274" s="26">
        <v>30</v>
      </c>
      <c r="C274" s="27">
        <v>0.86799999999999999</v>
      </c>
      <c r="D274" s="27"/>
      <c r="E274" s="40">
        <f t="shared" si="106"/>
        <v>0.87250000000000005</v>
      </c>
      <c r="F274" s="39">
        <f t="shared" si="107"/>
        <v>5</v>
      </c>
      <c r="G274" s="40">
        <f t="shared" si="108"/>
        <v>4.3625000000000007</v>
      </c>
      <c r="H274" s="23"/>
      <c r="I274" s="26">
        <v>30</v>
      </c>
      <c r="J274" s="27">
        <v>0.86799999999999999</v>
      </c>
      <c r="K274" s="40">
        <f t="shared" si="109"/>
        <v>0.87250000000000005</v>
      </c>
      <c r="L274" s="39">
        <f t="shared" si="110"/>
        <v>5</v>
      </c>
      <c r="M274" s="40">
        <f t="shared" si="111"/>
        <v>4.3625000000000007</v>
      </c>
      <c r="N274" s="30"/>
      <c r="O274" s="30"/>
      <c r="P274" s="30"/>
      <c r="R274" s="31"/>
    </row>
    <row r="275" spans="2:18" x14ac:dyDescent="0.25">
      <c r="B275" s="28">
        <v>35</v>
      </c>
      <c r="C275" s="36">
        <v>0.86299999999999999</v>
      </c>
      <c r="D275" s="27" t="s">
        <v>77</v>
      </c>
      <c r="E275" s="40">
        <f t="shared" si="106"/>
        <v>0.86549999999999994</v>
      </c>
      <c r="F275" s="39">
        <f t="shared" si="107"/>
        <v>5</v>
      </c>
      <c r="G275" s="40">
        <f t="shared" si="108"/>
        <v>4.3274999999999997</v>
      </c>
      <c r="H275" s="23"/>
      <c r="I275" s="28">
        <v>35</v>
      </c>
      <c r="J275" s="36">
        <v>0.86299999999999999</v>
      </c>
      <c r="K275" s="40">
        <f t="shared" si="109"/>
        <v>0.86549999999999994</v>
      </c>
      <c r="L275" s="39">
        <f t="shared" si="110"/>
        <v>5</v>
      </c>
      <c r="M275" s="40">
        <f t="shared" si="111"/>
        <v>4.3274999999999997</v>
      </c>
      <c r="N275" s="30"/>
      <c r="O275" s="30"/>
      <c r="P275" s="30"/>
      <c r="R275" s="31"/>
    </row>
    <row r="276" spans="2:18" x14ac:dyDescent="0.25">
      <c r="B276" s="28"/>
      <c r="C276" s="36"/>
      <c r="D276" s="36"/>
      <c r="E276" s="40"/>
      <c r="F276" s="39"/>
      <c r="G276" s="40"/>
      <c r="H276" s="39" t="s">
        <v>74</v>
      </c>
      <c r="I276" s="39"/>
      <c r="J276" s="39" t="e">
        <f>#REF!</f>
        <v>#REF!</v>
      </c>
      <c r="K276" s="40" t="s">
        <v>75</v>
      </c>
      <c r="L276" s="39" t="e">
        <f>#REF!</f>
        <v>#REF!</v>
      </c>
      <c r="M276" s="40" t="e">
        <f>J276-L276</f>
        <v>#REF!</v>
      </c>
      <c r="N276" s="30"/>
      <c r="O276" s="30"/>
      <c r="P276" s="30"/>
      <c r="R276" s="31"/>
    </row>
    <row r="277" spans="2:18" ht="15" x14ac:dyDescent="0.25">
      <c r="B277" s="23" t="s">
        <v>72</v>
      </c>
      <c r="C277" s="23"/>
      <c r="D277" s="51">
        <v>1.6</v>
      </c>
      <c r="E277" s="51"/>
      <c r="J277" s="42"/>
      <c r="K277" s="42"/>
      <c r="L277" s="42"/>
      <c r="M277" s="42"/>
      <c r="N277" s="24"/>
      <c r="O277" s="24"/>
      <c r="P277" s="24"/>
    </row>
    <row r="278" spans="2:18" x14ac:dyDescent="0.25">
      <c r="B278" s="50"/>
      <c r="C278" s="50"/>
      <c r="D278" s="50"/>
      <c r="E278" s="50"/>
      <c r="F278" s="50"/>
      <c r="G278" s="50"/>
      <c r="I278" s="50"/>
      <c r="J278" s="50"/>
      <c r="K278" s="50"/>
      <c r="L278" s="50"/>
      <c r="M278" s="50"/>
      <c r="N278" s="25"/>
      <c r="O278" s="25"/>
      <c r="P278" s="30"/>
    </row>
    <row r="279" spans="2:18" x14ac:dyDescent="0.25">
      <c r="B279" s="26">
        <v>0</v>
      </c>
      <c r="C279" s="27">
        <v>0.89800000000000002</v>
      </c>
      <c r="D279" s="27" t="s">
        <v>77</v>
      </c>
      <c r="E279" s="39"/>
      <c r="F279" s="39"/>
      <c r="G279" s="39"/>
      <c r="H279" s="39"/>
      <c r="I279" s="28"/>
      <c r="J279" s="29"/>
      <c r="K279" s="40"/>
      <c r="L279" s="39"/>
      <c r="M279" s="40"/>
      <c r="N279" s="30"/>
      <c r="O279" s="30"/>
      <c r="P279" s="30"/>
      <c r="R279" s="31"/>
    </row>
    <row r="280" spans="2:18" x14ac:dyDescent="0.25">
      <c r="B280" s="26">
        <v>7</v>
      </c>
      <c r="C280" s="27">
        <v>0.88500000000000001</v>
      </c>
      <c r="D280" s="27"/>
      <c r="E280" s="40">
        <f>(C279+C280)/2</f>
        <v>0.89149999999999996</v>
      </c>
      <c r="F280" s="39">
        <f>B280-B279</f>
        <v>7</v>
      </c>
      <c r="G280" s="40">
        <f>E280*F280</f>
        <v>6.2404999999999999</v>
      </c>
      <c r="H280" s="39"/>
      <c r="I280" s="31"/>
      <c r="J280" s="31"/>
      <c r="K280" s="40"/>
      <c r="L280" s="39"/>
      <c r="M280" s="40"/>
      <c r="N280" s="30"/>
      <c r="O280" s="30"/>
      <c r="P280" s="30"/>
      <c r="Q280" s="32"/>
      <c r="R280" s="31"/>
    </row>
    <row r="281" spans="2:18" x14ac:dyDescent="0.25">
      <c r="B281" s="26">
        <v>8</v>
      </c>
      <c r="C281" s="27">
        <v>1.788</v>
      </c>
      <c r="D281" s="27"/>
      <c r="E281" s="40">
        <f t="shared" ref="E281:E294" si="112">(C280+C281)/2</f>
        <v>1.3365</v>
      </c>
      <c r="F281" s="39">
        <f t="shared" ref="F281:F294" si="113">B281-B280</f>
        <v>1</v>
      </c>
      <c r="G281" s="40">
        <f t="shared" ref="G281:G294" si="114">E281*F281</f>
        <v>1.3365</v>
      </c>
      <c r="H281" s="39"/>
      <c r="I281" s="31"/>
      <c r="J281" s="31"/>
      <c r="K281" s="40"/>
      <c r="L281" s="39"/>
      <c r="M281" s="40"/>
      <c r="N281" s="30"/>
      <c r="O281" s="30"/>
      <c r="P281" s="30"/>
      <c r="Q281" s="32"/>
      <c r="R281" s="31"/>
    </row>
    <row r="282" spans="2:18" x14ac:dyDescent="0.25">
      <c r="B282" s="26">
        <v>10</v>
      </c>
      <c r="C282" s="27">
        <v>1.7829999999999999</v>
      </c>
      <c r="D282" s="27" t="s">
        <v>24</v>
      </c>
      <c r="E282" s="40">
        <f t="shared" si="112"/>
        <v>1.7854999999999999</v>
      </c>
      <c r="F282" s="39">
        <f t="shared" si="113"/>
        <v>2</v>
      </c>
      <c r="G282" s="40">
        <f t="shared" si="114"/>
        <v>3.5709999999999997</v>
      </c>
      <c r="H282" s="39"/>
      <c r="I282" s="31"/>
      <c r="J282" s="31"/>
      <c r="K282" s="40"/>
      <c r="L282" s="39"/>
      <c r="M282" s="40"/>
      <c r="N282" s="30"/>
      <c r="O282" s="30"/>
      <c r="P282" s="30"/>
      <c r="Q282" s="32"/>
      <c r="R282" s="31"/>
    </row>
    <row r="283" spans="2:18" x14ac:dyDescent="0.25">
      <c r="B283" s="26">
        <v>11</v>
      </c>
      <c r="C283" s="27">
        <v>0.97699999999999998</v>
      </c>
      <c r="D283" s="27"/>
      <c r="E283" s="40">
        <f t="shared" si="112"/>
        <v>1.38</v>
      </c>
      <c r="F283" s="39">
        <f t="shared" si="113"/>
        <v>1</v>
      </c>
      <c r="G283" s="40">
        <f t="shared" si="114"/>
        <v>1.38</v>
      </c>
      <c r="H283" s="39"/>
      <c r="I283" s="31"/>
      <c r="J283" s="31"/>
      <c r="K283" s="40"/>
      <c r="L283" s="39"/>
      <c r="M283" s="40"/>
      <c r="N283" s="30"/>
      <c r="O283" s="30"/>
      <c r="P283" s="30"/>
      <c r="Q283" s="32"/>
      <c r="R283" s="31"/>
    </row>
    <row r="284" spans="2:18" x14ac:dyDescent="0.25">
      <c r="B284" s="26">
        <v>13</v>
      </c>
      <c r="C284" s="27">
        <v>0.57899999999999996</v>
      </c>
      <c r="D284" s="27"/>
      <c r="E284" s="40">
        <f t="shared" si="112"/>
        <v>0.77800000000000002</v>
      </c>
      <c r="F284" s="39">
        <f t="shared" si="113"/>
        <v>2</v>
      </c>
      <c r="G284" s="40">
        <f t="shared" si="114"/>
        <v>1.556</v>
      </c>
      <c r="H284" s="39"/>
      <c r="I284" s="26">
        <v>0</v>
      </c>
      <c r="J284" s="27">
        <v>0.89800000000000002</v>
      </c>
      <c r="K284" s="40"/>
      <c r="L284" s="39"/>
      <c r="M284" s="40"/>
      <c r="N284" s="30"/>
      <c r="O284" s="30"/>
      <c r="P284" s="30"/>
      <c r="Q284" s="32"/>
      <c r="R284" s="31"/>
    </row>
    <row r="285" spans="2:18" x14ac:dyDescent="0.25">
      <c r="B285" s="26">
        <v>15</v>
      </c>
      <c r="C285" s="27">
        <v>0.26400000000000001</v>
      </c>
      <c r="D285" s="27"/>
      <c r="E285" s="40">
        <f t="shared" si="112"/>
        <v>0.42149999999999999</v>
      </c>
      <c r="F285" s="39">
        <f t="shared" si="113"/>
        <v>2</v>
      </c>
      <c r="G285" s="40">
        <f t="shared" si="114"/>
        <v>0.84299999999999997</v>
      </c>
      <c r="I285" s="26">
        <v>7</v>
      </c>
      <c r="J285" s="27">
        <v>0.88500000000000001</v>
      </c>
      <c r="K285" s="40">
        <f t="shared" ref="K285:K294" si="115">AVERAGE(J284,J285)</f>
        <v>0.89149999999999996</v>
      </c>
      <c r="L285" s="39">
        <f t="shared" ref="L285:L294" si="116">I285-I284</f>
        <v>7</v>
      </c>
      <c r="M285" s="40">
        <f t="shared" ref="M285:M294" si="117">L285*K285</f>
        <v>6.2404999999999999</v>
      </c>
      <c r="N285" s="30"/>
      <c r="O285" s="30"/>
      <c r="P285" s="30"/>
      <c r="Q285" s="32"/>
      <c r="R285" s="31"/>
    </row>
    <row r="286" spans="2:18" x14ac:dyDescent="0.25">
      <c r="B286" s="26">
        <v>16</v>
      </c>
      <c r="C286" s="27">
        <v>0.192</v>
      </c>
      <c r="D286" s="27" t="s">
        <v>23</v>
      </c>
      <c r="E286" s="40">
        <f t="shared" si="112"/>
        <v>0.22800000000000001</v>
      </c>
      <c r="F286" s="39">
        <f t="shared" si="113"/>
        <v>1</v>
      </c>
      <c r="G286" s="40">
        <f t="shared" si="114"/>
        <v>0.22800000000000001</v>
      </c>
      <c r="I286" s="26">
        <v>8</v>
      </c>
      <c r="J286" s="27">
        <v>1.788</v>
      </c>
      <c r="K286" s="40">
        <f t="shared" si="115"/>
        <v>1.3365</v>
      </c>
      <c r="L286" s="39">
        <f t="shared" si="116"/>
        <v>1</v>
      </c>
      <c r="M286" s="40">
        <f t="shared" si="117"/>
        <v>1.3365</v>
      </c>
      <c r="N286" s="30"/>
      <c r="O286" s="30"/>
      <c r="P286" s="30"/>
      <c r="Q286" s="32"/>
      <c r="R286" s="31"/>
    </row>
    <row r="287" spans="2:18" x14ac:dyDescent="0.25">
      <c r="B287" s="26">
        <v>17</v>
      </c>
      <c r="C287" s="27">
        <v>0.26300000000000001</v>
      </c>
      <c r="D287" s="27"/>
      <c r="E287" s="40">
        <f t="shared" si="112"/>
        <v>0.22750000000000001</v>
      </c>
      <c r="F287" s="39">
        <f t="shared" si="113"/>
        <v>1</v>
      </c>
      <c r="G287" s="40">
        <f t="shared" si="114"/>
        <v>0.22750000000000001</v>
      </c>
      <c r="I287" s="26">
        <v>10</v>
      </c>
      <c r="J287" s="27">
        <v>1.7829999999999999</v>
      </c>
      <c r="K287" s="40">
        <f t="shared" si="115"/>
        <v>1.7854999999999999</v>
      </c>
      <c r="L287" s="39">
        <f t="shared" si="116"/>
        <v>2</v>
      </c>
      <c r="M287" s="40">
        <f t="shared" si="117"/>
        <v>3.5709999999999997</v>
      </c>
      <c r="N287" s="34"/>
      <c r="O287" s="34"/>
      <c r="P287" s="34"/>
      <c r="Q287" s="32"/>
      <c r="R287" s="31"/>
    </row>
    <row r="288" spans="2:18" x14ac:dyDescent="0.25">
      <c r="B288" s="26">
        <v>19</v>
      </c>
      <c r="C288" s="27">
        <v>0.56799999999999995</v>
      </c>
      <c r="D288" s="27"/>
      <c r="E288" s="40">
        <f t="shared" si="112"/>
        <v>0.41549999999999998</v>
      </c>
      <c r="F288" s="39">
        <f t="shared" si="113"/>
        <v>2</v>
      </c>
      <c r="G288" s="40">
        <f t="shared" si="114"/>
        <v>0.83099999999999996</v>
      </c>
      <c r="H288" s="39"/>
      <c r="I288" s="26">
        <v>11</v>
      </c>
      <c r="J288" s="27">
        <v>0.97699999999999998</v>
      </c>
      <c r="K288" s="40">
        <f t="shared" si="115"/>
        <v>1.38</v>
      </c>
      <c r="L288" s="39">
        <f t="shared" si="116"/>
        <v>1</v>
      </c>
      <c r="M288" s="40">
        <f t="shared" si="117"/>
        <v>1.38</v>
      </c>
      <c r="N288" s="30"/>
      <c r="O288" s="30"/>
      <c r="P288" s="30"/>
      <c r="Q288" s="32"/>
      <c r="R288" s="31"/>
    </row>
    <row r="289" spans="2:18" x14ac:dyDescent="0.25">
      <c r="B289" s="26">
        <v>21</v>
      </c>
      <c r="C289" s="27">
        <v>0.94399999999999995</v>
      </c>
      <c r="D289" s="27"/>
      <c r="E289" s="40">
        <f t="shared" si="112"/>
        <v>0.75600000000000001</v>
      </c>
      <c r="F289" s="39">
        <f t="shared" si="113"/>
        <v>2</v>
      </c>
      <c r="G289" s="40">
        <f t="shared" si="114"/>
        <v>1.512</v>
      </c>
      <c r="H289" s="39"/>
      <c r="I289" s="43">
        <f>I288+(J288-J289)*1.5</f>
        <v>14.265499999999999</v>
      </c>
      <c r="J289" s="44">
        <v>-1.2</v>
      </c>
      <c r="K289" s="40">
        <f t="shared" si="115"/>
        <v>-0.11149999999999999</v>
      </c>
      <c r="L289" s="39">
        <f t="shared" si="116"/>
        <v>3.2654999999999994</v>
      </c>
      <c r="M289" s="40">
        <f t="shared" si="117"/>
        <v>-0.36410324999999988</v>
      </c>
      <c r="N289" s="34"/>
      <c r="O289" s="34"/>
      <c r="P289" s="34"/>
      <c r="Q289" s="32"/>
      <c r="R289" s="31"/>
    </row>
    <row r="290" spans="2:18" x14ac:dyDescent="0.25">
      <c r="B290" s="26">
        <v>22</v>
      </c>
      <c r="C290" s="27">
        <v>1.855</v>
      </c>
      <c r="D290" s="27" t="s">
        <v>22</v>
      </c>
      <c r="E290" s="40">
        <f t="shared" si="112"/>
        <v>1.3995</v>
      </c>
      <c r="F290" s="39">
        <f t="shared" si="113"/>
        <v>1</v>
      </c>
      <c r="G290" s="40">
        <f t="shared" si="114"/>
        <v>1.3995</v>
      </c>
      <c r="H290" s="39"/>
      <c r="I290" s="46">
        <f>I289+1.5</f>
        <v>15.765499999999999</v>
      </c>
      <c r="J290" s="47">
        <f>J289</f>
        <v>-1.2</v>
      </c>
      <c r="K290" s="40">
        <f t="shared" si="115"/>
        <v>-1.2</v>
      </c>
      <c r="L290" s="39">
        <f t="shared" si="116"/>
        <v>1.5</v>
      </c>
      <c r="M290" s="40">
        <f t="shared" si="117"/>
        <v>-1.7999999999999998</v>
      </c>
      <c r="N290" s="34"/>
      <c r="O290" s="34"/>
      <c r="P290" s="34"/>
      <c r="Q290" s="32"/>
      <c r="R290" s="31"/>
    </row>
    <row r="291" spans="2:18" x14ac:dyDescent="0.25">
      <c r="B291" s="26">
        <v>23</v>
      </c>
      <c r="C291" s="27">
        <v>1.8440000000000001</v>
      </c>
      <c r="D291" s="27"/>
      <c r="E291" s="40">
        <f t="shared" si="112"/>
        <v>1.8494999999999999</v>
      </c>
      <c r="F291" s="39">
        <f t="shared" si="113"/>
        <v>1</v>
      </c>
      <c r="G291" s="40">
        <f t="shared" si="114"/>
        <v>1.8494999999999999</v>
      </c>
      <c r="H291" s="39"/>
      <c r="I291" s="43">
        <f>I290+1.5</f>
        <v>17.265499999999999</v>
      </c>
      <c r="J291" s="44">
        <f>J289</f>
        <v>-1.2</v>
      </c>
      <c r="K291" s="40">
        <f t="shared" si="115"/>
        <v>-1.2</v>
      </c>
      <c r="L291" s="39">
        <f t="shared" si="116"/>
        <v>1.5</v>
      </c>
      <c r="M291" s="40">
        <f t="shared" si="117"/>
        <v>-1.7999999999999998</v>
      </c>
      <c r="N291" s="30"/>
      <c r="O291" s="30"/>
      <c r="P291" s="30"/>
      <c r="R291" s="31"/>
    </row>
    <row r="292" spans="2:18" x14ac:dyDescent="0.25">
      <c r="B292" s="26">
        <v>24</v>
      </c>
      <c r="C292" s="27">
        <v>0.752</v>
      </c>
      <c r="D292" s="27"/>
      <c r="E292" s="40">
        <f t="shared" si="112"/>
        <v>1.298</v>
      </c>
      <c r="F292" s="39">
        <f t="shared" si="113"/>
        <v>1</v>
      </c>
      <c r="G292" s="40">
        <f t="shared" si="114"/>
        <v>1.298</v>
      </c>
      <c r="H292" s="23"/>
      <c r="I292" s="43">
        <f>I291+(J292-J291)*1.5</f>
        <v>20.265499999999999</v>
      </c>
      <c r="J292" s="45">
        <v>0.8</v>
      </c>
      <c r="K292" s="40">
        <f t="shared" si="115"/>
        <v>-0.19999999999999996</v>
      </c>
      <c r="L292" s="39">
        <f t="shared" si="116"/>
        <v>3</v>
      </c>
      <c r="M292" s="40">
        <f t="shared" si="117"/>
        <v>-0.59999999999999987</v>
      </c>
      <c r="N292" s="30"/>
      <c r="O292" s="30"/>
      <c r="P292" s="30"/>
      <c r="R292" s="31"/>
    </row>
    <row r="293" spans="2:18" x14ac:dyDescent="0.25">
      <c r="B293" s="26">
        <v>30</v>
      </c>
      <c r="C293" s="27">
        <v>0.74399999999999999</v>
      </c>
      <c r="D293" s="27"/>
      <c r="E293" s="40">
        <f t="shared" si="112"/>
        <v>0.748</v>
      </c>
      <c r="F293" s="39">
        <f t="shared" si="113"/>
        <v>6</v>
      </c>
      <c r="G293" s="40">
        <f t="shared" si="114"/>
        <v>4.4879999999999995</v>
      </c>
      <c r="H293" s="23"/>
      <c r="I293" s="26">
        <v>21</v>
      </c>
      <c r="J293" s="27">
        <v>0.94399999999999995</v>
      </c>
      <c r="K293" s="40">
        <f t="shared" si="115"/>
        <v>0.872</v>
      </c>
      <c r="L293" s="39">
        <f t="shared" si="116"/>
        <v>0.7345000000000006</v>
      </c>
      <c r="M293" s="40">
        <f t="shared" si="117"/>
        <v>0.6404840000000005</v>
      </c>
      <c r="N293" s="30"/>
      <c r="O293" s="30"/>
      <c r="P293" s="30"/>
      <c r="R293" s="31"/>
    </row>
    <row r="294" spans="2:18" x14ac:dyDescent="0.25">
      <c r="B294" s="28">
        <v>35</v>
      </c>
      <c r="C294" s="36">
        <v>0.73399999999999999</v>
      </c>
      <c r="D294" s="27" t="s">
        <v>77</v>
      </c>
      <c r="E294" s="40">
        <f t="shared" si="112"/>
        <v>0.73899999999999999</v>
      </c>
      <c r="F294" s="39">
        <f t="shared" si="113"/>
        <v>5</v>
      </c>
      <c r="G294" s="40">
        <f t="shared" si="114"/>
        <v>3.6949999999999998</v>
      </c>
      <c r="H294" s="23"/>
      <c r="I294" s="26">
        <v>22</v>
      </c>
      <c r="J294" s="27">
        <v>1.855</v>
      </c>
      <c r="K294" s="40">
        <f t="shared" si="115"/>
        <v>1.3995</v>
      </c>
      <c r="L294" s="39">
        <f t="shared" si="116"/>
        <v>1</v>
      </c>
      <c r="M294" s="40">
        <f t="shared" si="117"/>
        <v>1.3995</v>
      </c>
      <c r="N294" s="30"/>
      <c r="O294" s="30"/>
      <c r="P294" s="30"/>
      <c r="R294" s="31"/>
    </row>
    <row r="295" spans="2:18" x14ac:dyDescent="0.25">
      <c r="B295" s="28"/>
      <c r="C295" s="36"/>
      <c r="D295" s="36"/>
      <c r="E295" s="40"/>
      <c r="F295" s="39"/>
      <c r="G295" s="40"/>
      <c r="H295" s="39" t="s">
        <v>74</v>
      </c>
      <c r="I295" s="39"/>
      <c r="J295" s="39" t="e">
        <f>#REF!</f>
        <v>#REF!</v>
      </c>
      <c r="K295" s="40" t="s">
        <v>75</v>
      </c>
      <c r="L295" s="39" t="e">
        <f>#REF!</f>
        <v>#REF!</v>
      </c>
      <c r="M295" s="40" t="e">
        <f>J295-L295</f>
        <v>#REF!</v>
      </c>
      <c r="N295" s="30"/>
      <c r="O295" s="30"/>
      <c r="P295" s="30"/>
      <c r="R295" s="31"/>
    </row>
    <row r="296" spans="2:18" ht="15" x14ac:dyDescent="0.25">
      <c r="B296" s="23" t="s">
        <v>72</v>
      </c>
      <c r="C296" s="23"/>
      <c r="D296" s="51">
        <v>1.7</v>
      </c>
      <c r="E296" s="51"/>
      <c r="J296" s="42"/>
      <c r="K296" s="42"/>
      <c r="L296" s="42"/>
      <c r="M296" s="42"/>
      <c r="N296" s="24"/>
      <c r="O296" s="24"/>
      <c r="P296" s="24"/>
    </row>
    <row r="297" spans="2:18" x14ac:dyDescent="0.25">
      <c r="B297" s="50"/>
      <c r="C297" s="50"/>
      <c r="D297" s="50"/>
      <c r="E297" s="50"/>
      <c r="F297" s="50"/>
      <c r="G297" s="50"/>
      <c r="I297" s="50"/>
      <c r="J297" s="50"/>
      <c r="K297" s="50"/>
      <c r="L297" s="50"/>
      <c r="M297" s="50"/>
      <c r="N297" s="25"/>
      <c r="O297" s="25"/>
      <c r="P297" s="30"/>
    </row>
    <row r="298" spans="2:18" x14ac:dyDescent="0.25">
      <c r="B298" s="26">
        <v>0</v>
      </c>
      <c r="C298" s="27">
        <v>0.77300000000000002</v>
      </c>
      <c r="D298" s="27" t="s">
        <v>77</v>
      </c>
      <c r="E298" s="39"/>
      <c r="F298" s="39"/>
      <c r="G298" s="39"/>
      <c r="H298" s="39"/>
      <c r="I298" s="28"/>
      <c r="J298" s="29"/>
      <c r="K298" s="40"/>
      <c r="L298" s="39"/>
      <c r="M298" s="40"/>
      <c r="N298" s="30"/>
      <c r="O298" s="30"/>
      <c r="P298" s="30"/>
      <c r="R298" s="31"/>
    </row>
    <row r="299" spans="2:18" x14ac:dyDescent="0.25">
      <c r="B299" s="26">
        <v>7.5</v>
      </c>
      <c r="C299" s="27">
        <v>0.77800000000000002</v>
      </c>
      <c r="D299" s="27"/>
      <c r="E299" s="40">
        <f>(C298+C299)/2</f>
        <v>0.77550000000000008</v>
      </c>
      <c r="F299" s="39">
        <f>B299-B298</f>
        <v>7.5</v>
      </c>
      <c r="G299" s="40">
        <f>E299*F299</f>
        <v>5.8162500000000001</v>
      </c>
      <c r="H299" s="39"/>
      <c r="I299" s="31"/>
      <c r="J299" s="31"/>
      <c r="K299" s="40"/>
      <c r="L299" s="39"/>
      <c r="M299" s="40"/>
      <c r="N299" s="30"/>
      <c r="O299" s="30"/>
      <c r="P299" s="30"/>
      <c r="Q299" s="32"/>
      <c r="R299" s="31"/>
    </row>
    <row r="300" spans="2:18" x14ac:dyDescent="0.25">
      <c r="B300" s="26">
        <v>8</v>
      </c>
      <c r="C300" s="27">
        <v>1.367</v>
      </c>
      <c r="D300" s="27"/>
      <c r="E300" s="40">
        <f t="shared" ref="E300:E315" si="118">(C299+C300)/2</f>
        <v>1.0725</v>
      </c>
      <c r="F300" s="39">
        <f t="shared" ref="F300:F315" si="119">B300-B299</f>
        <v>0.5</v>
      </c>
      <c r="G300" s="40">
        <f t="shared" ref="G300:G315" si="120">E300*F300</f>
        <v>0.53625</v>
      </c>
      <c r="H300" s="39"/>
      <c r="I300" s="31"/>
      <c r="J300" s="31"/>
      <c r="K300" s="40"/>
      <c r="L300" s="39"/>
      <c r="M300" s="40"/>
      <c r="N300" s="30"/>
      <c r="O300" s="30"/>
      <c r="P300" s="30"/>
      <c r="Q300" s="32"/>
      <c r="R300" s="31"/>
    </row>
    <row r="301" spans="2:18" x14ac:dyDescent="0.25">
      <c r="B301" s="26">
        <v>10</v>
      </c>
      <c r="C301" s="27">
        <v>1.3580000000000001</v>
      </c>
      <c r="D301" s="27" t="s">
        <v>24</v>
      </c>
      <c r="E301" s="40">
        <f t="shared" si="118"/>
        <v>1.3625</v>
      </c>
      <c r="F301" s="39">
        <f t="shared" si="119"/>
        <v>2</v>
      </c>
      <c r="G301" s="40">
        <f t="shared" si="120"/>
        <v>2.7250000000000001</v>
      </c>
      <c r="H301" s="39"/>
      <c r="I301" s="26">
        <v>0</v>
      </c>
      <c r="J301" s="27">
        <v>0.77300000000000002</v>
      </c>
      <c r="K301" s="40"/>
      <c r="L301" s="39"/>
      <c r="M301" s="40"/>
      <c r="N301" s="30"/>
      <c r="O301" s="30"/>
      <c r="P301" s="30"/>
      <c r="Q301" s="32"/>
      <c r="R301" s="31"/>
    </row>
    <row r="302" spans="2:18" x14ac:dyDescent="0.25">
      <c r="B302" s="26">
        <v>11</v>
      </c>
      <c r="C302" s="27">
        <v>0.753</v>
      </c>
      <c r="D302" s="27"/>
      <c r="E302" s="40">
        <f t="shared" si="118"/>
        <v>1.0555000000000001</v>
      </c>
      <c r="F302" s="39">
        <f t="shared" si="119"/>
        <v>1</v>
      </c>
      <c r="G302" s="40">
        <f t="shared" si="120"/>
        <v>1.0555000000000001</v>
      </c>
      <c r="H302" s="39"/>
      <c r="I302" s="26">
        <v>7.5</v>
      </c>
      <c r="J302" s="27">
        <v>0.77800000000000002</v>
      </c>
      <c r="K302" s="40">
        <f t="shared" ref="K302:K312" si="121">AVERAGE(J301,J302)</f>
        <v>0.77550000000000008</v>
      </c>
      <c r="L302" s="39">
        <f t="shared" ref="L302:L312" si="122">I302-I301</f>
        <v>7.5</v>
      </c>
      <c r="M302" s="40">
        <f t="shared" ref="M302:M312" si="123">L302*K302</f>
        <v>5.8162500000000001</v>
      </c>
      <c r="N302" s="30"/>
      <c r="O302" s="30"/>
      <c r="P302" s="30"/>
      <c r="Q302" s="32"/>
      <c r="R302" s="31"/>
    </row>
    <row r="303" spans="2:18" x14ac:dyDescent="0.25">
      <c r="B303" s="26">
        <v>12</v>
      </c>
      <c r="C303" s="27">
        <v>0.38500000000000001</v>
      </c>
      <c r="D303" s="27"/>
      <c r="E303" s="40">
        <f t="shared" si="118"/>
        <v>0.56899999999999995</v>
      </c>
      <c r="F303" s="39">
        <f t="shared" si="119"/>
        <v>1</v>
      </c>
      <c r="G303" s="40">
        <f t="shared" si="120"/>
        <v>0.56899999999999995</v>
      </c>
      <c r="H303" s="39"/>
      <c r="I303" s="26">
        <v>8</v>
      </c>
      <c r="J303" s="27">
        <v>1.367</v>
      </c>
      <c r="K303" s="40">
        <f t="shared" si="121"/>
        <v>1.0725</v>
      </c>
      <c r="L303" s="39">
        <f t="shared" si="122"/>
        <v>0.5</v>
      </c>
      <c r="M303" s="40">
        <f t="shared" si="123"/>
        <v>0.53625</v>
      </c>
      <c r="N303" s="30"/>
      <c r="O303" s="30"/>
      <c r="P303" s="30"/>
      <c r="Q303" s="32"/>
      <c r="R303" s="31"/>
    </row>
    <row r="304" spans="2:18" x14ac:dyDescent="0.25">
      <c r="B304" s="26">
        <v>13</v>
      </c>
      <c r="C304" s="27">
        <v>0.17399999999999999</v>
      </c>
      <c r="D304" s="27"/>
      <c r="E304" s="40">
        <f t="shared" si="118"/>
        <v>0.27949999999999997</v>
      </c>
      <c r="F304" s="39">
        <f t="shared" si="119"/>
        <v>1</v>
      </c>
      <c r="G304" s="40">
        <f t="shared" si="120"/>
        <v>0.27949999999999997</v>
      </c>
      <c r="I304" s="26">
        <v>10</v>
      </c>
      <c r="J304" s="27">
        <v>1.3580000000000001</v>
      </c>
      <c r="K304" s="40">
        <f t="shared" si="121"/>
        <v>1.3625</v>
      </c>
      <c r="L304" s="39">
        <f t="shared" si="122"/>
        <v>2</v>
      </c>
      <c r="M304" s="40">
        <f t="shared" si="123"/>
        <v>2.7250000000000001</v>
      </c>
      <c r="N304" s="30"/>
      <c r="O304" s="30"/>
      <c r="P304" s="30"/>
      <c r="Q304" s="32"/>
      <c r="R304" s="31"/>
    </row>
    <row r="305" spans="2:18" x14ac:dyDescent="0.25">
      <c r="B305" s="26">
        <v>14</v>
      </c>
      <c r="C305" s="27">
        <v>3.9E-2</v>
      </c>
      <c r="D305" s="27"/>
      <c r="E305" s="40">
        <f t="shared" si="118"/>
        <v>0.1065</v>
      </c>
      <c r="F305" s="39">
        <f t="shared" si="119"/>
        <v>1</v>
      </c>
      <c r="G305" s="40">
        <f t="shared" si="120"/>
        <v>0.1065</v>
      </c>
      <c r="I305" s="43">
        <f>I304+(J304-J305)*1.5</f>
        <v>13.837</v>
      </c>
      <c r="J305" s="44">
        <v>-1.2</v>
      </c>
      <c r="K305" s="40">
        <f t="shared" si="121"/>
        <v>7.900000000000007E-2</v>
      </c>
      <c r="L305" s="39">
        <f t="shared" si="122"/>
        <v>3.8369999999999997</v>
      </c>
      <c r="M305" s="40">
        <f t="shared" si="123"/>
        <v>0.30312300000000025</v>
      </c>
      <c r="N305" s="30"/>
      <c r="O305" s="30"/>
      <c r="P305" s="30"/>
      <c r="Q305" s="32"/>
      <c r="R305" s="31"/>
    </row>
    <row r="306" spans="2:18" x14ac:dyDescent="0.25">
      <c r="B306" s="26">
        <v>15.5</v>
      </c>
      <c r="C306" s="27">
        <v>-6.4000000000000001E-2</v>
      </c>
      <c r="D306" s="27" t="s">
        <v>23</v>
      </c>
      <c r="E306" s="40">
        <f t="shared" si="118"/>
        <v>-1.2500000000000001E-2</v>
      </c>
      <c r="F306" s="39">
        <f t="shared" si="119"/>
        <v>1.5</v>
      </c>
      <c r="G306" s="40">
        <f t="shared" si="120"/>
        <v>-1.8750000000000003E-2</v>
      </c>
      <c r="I306" s="46">
        <f>I305+1.5</f>
        <v>15.337</v>
      </c>
      <c r="J306" s="47">
        <f>J305</f>
        <v>-1.2</v>
      </c>
      <c r="K306" s="40">
        <f t="shared" si="121"/>
        <v>-1.2</v>
      </c>
      <c r="L306" s="39">
        <f t="shared" si="122"/>
        <v>1.5</v>
      </c>
      <c r="M306" s="40">
        <f t="shared" si="123"/>
        <v>-1.7999999999999998</v>
      </c>
      <c r="N306" s="34"/>
      <c r="O306" s="34"/>
      <c r="P306" s="34"/>
      <c r="Q306" s="32"/>
      <c r="R306" s="31"/>
    </row>
    <row r="307" spans="2:18" x14ac:dyDescent="0.25">
      <c r="B307" s="26">
        <v>17</v>
      </c>
      <c r="C307" s="27">
        <v>3.7999999999999999E-2</v>
      </c>
      <c r="D307" s="27"/>
      <c r="E307" s="40">
        <f t="shared" si="118"/>
        <v>-1.3000000000000001E-2</v>
      </c>
      <c r="F307" s="39">
        <f t="shared" si="119"/>
        <v>1.5</v>
      </c>
      <c r="G307" s="40">
        <f t="shared" si="120"/>
        <v>-1.9500000000000003E-2</v>
      </c>
      <c r="H307" s="39"/>
      <c r="I307" s="43">
        <f>I306+1.5</f>
        <v>16.837</v>
      </c>
      <c r="J307" s="44">
        <f>J305</f>
        <v>-1.2</v>
      </c>
      <c r="K307" s="40">
        <f t="shared" si="121"/>
        <v>-1.2</v>
      </c>
      <c r="L307" s="39">
        <f t="shared" si="122"/>
        <v>1.5</v>
      </c>
      <c r="M307" s="40">
        <f t="shared" si="123"/>
        <v>-1.7999999999999998</v>
      </c>
      <c r="N307" s="30"/>
      <c r="O307" s="30"/>
      <c r="P307" s="30"/>
      <c r="Q307" s="32"/>
      <c r="R307" s="31"/>
    </row>
    <row r="308" spans="2:18" x14ac:dyDescent="0.25">
      <c r="B308" s="26">
        <v>18</v>
      </c>
      <c r="C308" s="27">
        <v>0.14599999999999999</v>
      </c>
      <c r="D308" s="27"/>
      <c r="E308" s="40">
        <f t="shared" si="118"/>
        <v>9.1999999999999998E-2</v>
      </c>
      <c r="F308" s="39">
        <f t="shared" si="119"/>
        <v>1</v>
      </c>
      <c r="G308" s="40">
        <f t="shared" si="120"/>
        <v>9.1999999999999998E-2</v>
      </c>
      <c r="H308" s="39"/>
      <c r="I308" s="43">
        <f>I307+(J308-J307)*1.5</f>
        <v>21.111999999999998</v>
      </c>
      <c r="J308" s="45">
        <v>1.65</v>
      </c>
      <c r="K308" s="40">
        <f t="shared" si="121"/>
        <v>0.22499999999999998</v>
      </c>
      <c r="L308" s="39">
        <f t="shared" si="122"/>
        <v>4.2749999999999986</v>
      </c>
      <c r="M308" s="40">
        <f t="shared" si="123"/>
        <v>0.96187499999999959</v>
      </c>
      <c r="N308" s="34"/>
      <c r="O308" s="34"/>
      <c r="P308" s="34"/>
      <c r="Q308" s="32"/>
      <c r="R308" s="31"/>
    </row>
    <row r="309" spans="2:18" x14ac:dyDescent="0.25">
      <c r="B309" s="26">
        <v>19</v>
      </c>
      <c r="C309" s="27">
        <v>0.372</v>
      </c>
      <c r="D309" s="27"/>
      <c r="E309" s="40">
        <f t="shared" si="118"/>
        <v>0.25900000000000001</v>
      </c>
      <c r="F309" s="39">
        <f t="shared" si="119"/>
        <v>1</v>
      </c>
      <c r="G309" s="40">
        <f t="shared" si="120"/>
        <v>0.25900000000000001</v>
      </c>
      <c r="H309" s="39"/>
      <c r="I309" s="26">
        <v>22</v>
      </c>
      <c r="J309" s="27">
        <v>1.649</v>
      </c>
      <c r="K309" s="40">
        <f t="shared" si="121"/>
        <v>1.6495</v>
      </c>
      <c r="L309" s="39">
        <f t="shared" si="122"/>
        <v>0.88800000000000168</v>
      </c>
      <c r="M309" s="40">
        <f t="shared" si="123"/>
        <v>1.4647560000000028</v>
      </c>
      <c r="N309" s="34"/>
      <c r="O309" s="34"/>
      <c r="P309" s="34"/>
      <c r="Q309" s="32"/>
      <c r="R309" s="31"/>
    </row>
    <row r="310" spans="2:18" x14ac:dyDescent="0.25">
      <c r="B310" s="26">
        <v>20</v>
      </c>
      <c r="C310" s="27">
        <v>0.76800000000000002</v>
      </c>
      <c r="D310" s="27"/>
      <c r="E310" s="40">
        <f t="shared" si="118"/>
        <v>0.57000000000000006</v>
      </c>
      <c r="F310" s="39">
        <f t="shared" si="119"/>
        <v>1</v>
      </c>
      <c r="G310" s="40">
        <f t="shared" si="120"/>
        <v>0.57000000000000006</v>
      </c>
      <c r="H310" s="39"/>
      <c r="I310" s="28">
        <v>23</v>
      </c>
      <c r="J310" s="36">
        <v>0.624</v>
      </c>
      <c r="K310" s="40">
        <f t="shared" si="121"/>
        <v>1.1365000000000001</v>
      </c>
      <c r="L310" s="39">
        <f t="shared" si="122"/>
        <v>1</v>
      </c>
      <c r="M310" s="40">
        <f t="shared" si="123"/>
        <v>1.1365000000000001</v>
      </c>
      <c r="N310" s="30"/>
      <c r="O310" s="30"/>
      <c r="P310" s="30"/>
      <c r="R310" s="31"/>
    </row>
    <row r="311" spans="2:18" x14ac:dyDescent="0.25">
      <c r="B311" s="26">
        <v>21</v>
      </c>
      <c r="C311" s="27">
        <v>1.6539999999999999</v>
      </c>
      <c r="D311" s="27" t="s">
        <v>22</v>
      </c>
      <c r="E311" s="40">
        <f t="shared" si="118"/>
        <v>1.2109999999999999</v>
      </c>
      <c r="F311" s="39">
        <f t="shared" si="119"/>
        <v>1</v>
      </c>
      <c r="G311" s="40">
        <f t="shared" si="120"/>
        <v>1.2109999999999999</v>
      </c>
      <c r="H311" s="23"/>
      <c r="I311" s="28">
        <v>28</v>
      </c>
      <c r="J311" s="36">
        <v>0.61799999999999999</v>
      </c>
      <c r="K311" s="40">
        <f t="shared" si="121"/>
        <v>0.621</v>
      </c>
      <c r="L311" s="39">
        <f t="shared" si="122"/>
        <v>5</v>
      </c>
      <c r="M311" s="40">
        <f t="shared" si="123"/>
        <v>3.105</v>
      </c>
      <c r="N311" s="30"/>
      <c r="O311" s="30"/>
      <c r="P311" s="30"/>
      <c r="R311" s="31"/>
    </row>
    <row r="312" spans="2:18" x14ac:dyDescent="0.25">
      <c r="B312" s="26">
        <v>22</v>
      </c>
      <c r="C312" s="27">
        <v>1.649</v>
      </c>
      <c r="D312" s="27"/>
      <c r="E312" s="40">
        <f t="shared" si="118"/>
        <v>1.6515</v>
      </c>
      <c r="F312" s="39">
        <f t="shared" si="119"/>
        <v>1</v>
      </c>
      <c r="G312" s="40">
        <f t="shared" si="120"/>
        <v>1.6515</v>
      </c>
      <c r="H312" s="23"/>
      <c r="I312" s="28">
        <v>33</v>
      </c>
      <c r="J312" s="36">
        <v>0.61299999999999999</v>
      </c>
      <c r="K312" s="40">
        <f t="shared" si="121"/>
        <v>0.61549999999999994</v>
      </c>
      <c r="L312" s="39">
        <f t="shared" si="122"/>
        <v>5</v>
      </c>
      <c r="M312" s="40">
        <f t="shared" si="123"/>
        <v>3.0774999999999997</v>
      </c>
      <c r="N312" s="30"/>
      <c r="O312" s="30"/>
      <c r="P312" s="30"/>
      <c r="R312" s="31"/>
    </row>
    <row r="313" spans="2:18" x14ac:dyDescent="0.25">
      <c r="B313" s="28">
        <v>23</v>
      </c>
      <c r="C313" s="36">
        <v>0.624</v>
      </c>
      <c r="D313" s="36"/>
      <c r="E313" s="40">
        <f t="shared" si="118"/>
        <v>1.1365000000000001</v>
      </c>
      <c r="F313" s="39">
        <f t="shared" si="119"/>
        <v>1</v>
      </c>
      <c r="G313" s="40">
        <f t="shared" si="120"/>
        <v>1.1365000000000001</v>
      </c>
      <c r="H313" s="23"/>
      <c r="I313" s="39"/>
      <c r="J313" s="39"/>
      <c r="K313" s="40"/>
      <c r="L313" s="39"/>
      <c r="M313" s="40"/>
      <c r="N313" s="30"/>
      <c r="O313" s="30"/>
      <c r="P313" s="30"/>
      <c r="R313" s="31"/>
    </row>
    <row r="314" spans="2:18" x14ac:dyDescent="0.25">
      <c r="B314" s="28">
        <v>28</v>
      </c>
      <c r="C314" s="36">
        <v>0.61799999999999999</v>
      </c>
      <c r="D314" s="36"/>
      <c r="E314" s="40">
        <f t="shared" si="118"/>
        <v>0.621</v>
      </c>
      <c r="F314" s="39">
        <f t="shared" si="119"/>
        <v>5</v>
      </c>
      <c r="G314" s="40">
        <f t="shared" si="120"/>
        <v>3.105</v>
      </c>
      <c r="H314" s="23"/>
      <c r="I314" s="39"/>
      <c r="J314" s="37"/>
      <c r="K314" s="40"/>
      <c r="L314" s="39"/>
      <c r="M314" s="40"/>
      <c r="O314" s="34"/>
      <c r="P314" s="34"/>
    </row>
    <row r="315" spans="2:18" x14ac:dyDescent="0.25">
      <c r="B315" s="28">
        <v>33</v>
      </c>
      <c r="C315" s="36">
        <v>0.61299999999999999</v>
      </c>
      <c r="D315" s="27" t="s">
        <v>77</v>
      </c>
      <c r="E315" s="40">
        <f t="shared" si="118"/>
        <v>0.61549999999999994</v>
      </c>
      <c r="F315" s="39">
        <f t="shared" si="119"/>
        <v>5</v>
      </c>
      <c r="G315" s="40">
        <f t="shared" si="120"/>
        <v>3.0774999999999997</v>
      </c>
      <c r="H315" s="23"/>
      <c r="I315" s="28"/>
      <c r="J315" s="28"/>
      <c r="K315" s="40"/>
      <c r="L315" s="39"/>
      <c r="M315" s="40"/>
      <c r="O315" s="24"/>
      <c r="P315" s="24"/>
    </row>
    <row r="316" spans="2:18" x14ac:dyDescent="0.25">
      <c r="B316" s="28"/>
      <c r="C316" s="36"/>
      <c r="D316" s="36"/>
      <c r="E316" s="40"/>
      <c r="F316" s="39"/>
      <c r="G316" s="40"/>
      <c r="I316" s="28"/>
      <c r="J316" s="28"/>
      <c r="K316" s="40"/>
      <c r="L316" s="39"/>
      <c r="M316" s="40"/>
      <c r="O316" s="24"/>
      <c r="P316" s="24"/>
    </row>
    <row r="317" spans="2:18" x14ac:dyDescent="0.25">
      <c r="B317" s="28"/>
      <c r="C317" s="36"/>
      <c r="D317" s="36"/>
      <c r="E317" s="40"/>
      <c r="F317" s="39"/>
      <c r="G317" s="40"/>
      <c r="I317" s="28"/>
      <c r="J317" s="28"/>
      <c r="K317" s="40"/>
      <c r="L317" s="39"/>
      <c r="M317" s="40"/>
      <c r="N317" s="24"/>
      <c r="O317" s="24"/>
      <c r="P317" s="24"/>
    </row>
    <row r="318" spans="2:18" x14ac:dyDescent="0.25">
      <c r="B318" s="28"/>
      <c r="C318" s="36"/>
      <c r="D318" s="36"/>
      <c r="E318" s="40"/>
      <c r="F318" s="39"/>
      <c r="G318" s="40"/>
      <c r="I318" s="28"/>
      <c r="J318" s="28"/>
      <c r="K318" s="40"/>
      <c r="L318" s="39"/>
      <c r="M318" s="40"/>
      <c r="N318" s="24"/>
      <c r="O318" s="24"/>
      <c r="P318" s="24"/>
    </row>
    <row r="319" spans="2:18" x14ac:dyDescent="0.25">
      <c r="B319" s="28"/>
      <c r="C319" s="36"/>
      <c r="D319" s="36"/>
      <c r="E319" s="40"/>
      <c r="F319" s="39"/>
      <c r="G319" s="40"/>
      <c r="I319" s="28"/>
      <c r="J319" s="28"/>
      <c r="K319" s="40"/>
      <c r="L319" s="39"/>
      <c r="M319" s="40"/>
      <c r="N319" s="24"/>
      <c r="O319" s="24"/>
      <c r="P319" s="24"/>
    </row>
    <row r="320" spans="2:18" x14ac:dyDescent="0.25">
      <c r="B320" s="28"/>
      <c r="C320" s="36"/>
      <c r="D320" s="36"/>
      <c r="E320" s="40"/>
      <c r="F320" s="39"/>
      <c r="G320" s="40"/>
      <c r="H320" s="40"/>
      <c r="I320" s="28"/>
      <c r="J320" s="28"/>
      <c r="K320" s="40"/>
      <c r="L320" s="39"/>
      <c r="M320" s="40"/>
      <c r="N320" s="24"/>
      <c r="O320" s="24"/>
      <c r="P320" s="24"/>
    </row>
    <row r="321" spans="2:18" x14ac:dyDescent="0.25">
      <c r="B321" s="28"/>
      <c r="C321" s="36"/>
      <c r="D321" s="36"/>
      <c r="E321" s="40"/>
      <c r="F321" s="39"/>
      <c r="G321" s="40"/>
      <c r="H321" s="40"/>
      <c r="I321" s="28"/>
      <c r="J321" s="28"/>
      <c r="K321" s="40"/>
      <c r="L321" s="39"/>
      <c r="M321" s="40"/>
      <c r="N321" s="34"/>
      <c r="O321" s="24"/>
      <c r="P321" s="24"/>
    </row>
    <row r="322" spans="2:18" x14ac:dyDescent="0.25">
      <c r="B322" s="28"/>
      <c r="C322" s="36"/>
      <c r="D322" s="36"/>
      <c r="E322" s="40"/>
      <c r="F322" s="39"/>
      <c r="G322" s="40"/>
      <c r="H322" s="40"/>
      <c r="I322" s="28"/>
      <c r="J322" s="28"/>
      <c r="K322" s="40"/>
      <c r="L322" s="39"/>
      <c r="M322" s="40"/>
      <c r="N322" s="30"/>
      <c r="O322" s="30"/>
      <c r="P322" s="30"/>
      <c r="R322" s="31"/>
    </row>
    <row r="323" spans="2:18" ht="15" x14ac:dyDescent="0.25">
      <c r="B323" s="23" t="s">
        <v>72</v>
      </c>
      <c r="C323" s="23"/>
      <c r="D323" s="51">
        <v>1.8</v>
      </c>
      <c r="E323" s="51"/>
      <c r="J323" s="42"/>
      <c r="K323" s="42"/>
      <c r="L323" s="42"/>
      <c r="M323" s="42"/>
      <c r="N323" s="24"/>
      <c r="O323" s="24"/>
      <c r="P323" s="24"/>
    </row>
    <row r="324" spans="2:18" x14ac:dyDescent="0.25">
      <c r="B324" s="26">
        <v>0</v>
      </c>
      <c r="C324" s="27">
        <v>0.69</v>
      </c>
      <c r="D324" s="27" t="s">
        <v>77</v>
      </c>
      <c r="E324" s="39"/>
      <c r="F324" s="39"/>
      <c r="G324" s="39"/>
      <c r="H324" s="39"/>
      <c r="I324" s="28"/>
      <c r="J324" s="29"/>
      <c r="K324" s="40"/>
      <c r="L324" s="39"/>
      <c r="M324" s="40"/>
      <c r="N324" s="30"/>
      <c r="O324" s="30"/>
      <c r="P324" s="30"/>
      <c r="R324" s="31"/>
    </row>
    <row r="325" spans="2:18" x14ac:dyDescent="0.25">
      <c r="B325" s="26">
        <v>8.5</v>
      </c>
      <c r="C325" s="27">
        <v>0.68200000000000005</v>
      </c>
      <c r="D325" s="27"/>
      <c r="E325" s="40">
        <f>(C324+C325)/2</f>
        <v>0.68599999999999994</v>
      </c>
      <c r="F325" s="39">
        <f>B325-B324</f>
        <v>8.5</v>
      </c>
      <c r="G325" s="40">
        <f>E325*F325</f>
        <v>5.8309999999999995</v>
      </c>
      <c r="H325" s="39"/>
      <c r="I325" s="31"/>
      <c r="J325" s="31"/>
      <c r="K325" s="40"/>
      <c r="L325" s="39"/>
      <c r="M325" s="40"/>
      <c r="N325" s="30"/>
      <c r="O325" s="30"/>
      <c r="P325" s="30"/>
      <c r="Q325" s="32"/>
      <c r="R325" s="31"/>
    </row>
    <row r="326" spans="2:18" x14ac:dyDescent="0.25">
      <c r="B326" s="26">
        <v>9</v>
      </c>
      <c r="C326" s="27">
        <v>1.161</v>
      </c>
      <c r="D326" s="27"/>
      <c r="E326" s="40">
        <f t="shared" ref="E326:E339" si="124">(C325+C326)/2</f>
        <v>0.92149999999999999</v>
      </c>
      <c r="F326" s="39">
        <f t="shared" ref="F326:F339" si="125">B326-B325</f>
        <v>0.5</v>
      </c>
      <c r="G326" s="40">
        <f t="shared" ref="G326:G339" si="126">E326*F326</f>
        <v>0.46074999999999999</v>
      </c>
      <c r="H326" s="39"/>
      <c r="I326" s="31"/>
      <c r="J326" s="31"/>
      <c r="K326" s="40"/>
      <c r="L326" s="39"/>
      <c r="M326" s="40"/>
      <c r="N326" s="30"/>
      <c r="O326" s="30"/>
      <c r="P326" s="30"/>
      <c r="Q326" s="32"/>
      <c r="R326" s="31"/>
    </row>
    <row r="327" spans="2:18" x14ac:dyDescent="0.25">
      <c r="B327" s="26">
        <v>10</v>
      </c>
      <c r="C327" s="27">
        <v>1.1559999999999999</v>
      </c>
      <c r="D327" s="27" t="s">
        <v>24</v>
      </c>
      <c r="E327" s="40">
        <f t="shared" si="124"/>
        <v>1.1585000000000001</v>
      </c>
      <c r="F327" s="39">
        <f t="shared" si="125"/>
        <v>1</v>
      </c>
      <c r="G327" s="40">
        <f t="shared" si="126"/>
        <v>1.1585000000000001</v>
      </c>
      <c r="H327" s="39"/>
      <c r="I327" s="31"/>
      <c r="J327" s="31"/>
      <c r="K327" s="40"/>
      <c r="L327" s="39"/>
      <c r="M327" s="40"/>
      <c r="N327" s="30"/>
      <c r="O327" s="30"/>
      <c r="P327" s="30"/>
      <c r="Q327" s="32"/>
      <c r="R327" s="31"/>
    </row>
    <row r="328" spans="2:18" x14ac:dyDescent="0.25">
      <c r="B328" s="26">
        <v>11</v>
      </c>
      <c r="C328" s="27">
        <v>0.61280000000000001</v>
      </c>
      <c r="D328" s="27"/>
      <c r="E328" s="40">
        <f t="shared" si="124"/>
        <v>0.88439999999999996</v>
      </c>
      <c r="F328" s="39">
        <f t="shared" si="125"/>
        <v>1</v>
      </c>
      <c r="G328" s="40">
        <f t="shared" si="126"/>
        <v>0.88439999999999996</v>
      </c>
      <c r="H328" s="39"/>
      <c r="I328" s="26">
        <v>0</v>
      </c>
      <c r="J328" s="27">
        <v>0.69</v>
      </c>
      <c r="K328" s="40"/>
      <c r="L328" s="39"/>
      <c r="M328" s="40"/>
      <c r="N328" s="30"/>
      <c r="O328" s="30"/>
      <c r="P328" s="30"/>
      <c r="Q328" s="32"/>
      <c r="R328" s="31"/>
    </row>
    <row r="329" spans="2:18" x14ac:dyDescent="0.25">
      <c r="B329" s="26">
        <v>12</v>
      </c>
      <c r="C329" s="27">
        <v>0.32100000000000001</v>
      </c>
      <c r="D329" s="27"/>
      <c r="E329" s="40">
        <f t="shared" si="124"/>
        <v>0.46689999999999998</v>
      </c>
      <c r="F329" s="39">
        <f t="shared" si="125"/>
        <v>1</v>
      </c>
      <c r="G329" s="40">
        <f t="shared" si="126"/>
        <v>0.46689999999999998</v>
      </c>
      <c r="H329" s="39"/>
      <c r="I329" s="26">
        <v>8.5</v>
      </c>
      <c r="J329" s="27">
        <v>0.68200000000000005</v>
      </c>
      <c r="K329" s="40">
        <f t="shared" ref="K329:K337" si="127">AVERAGE(J328,J329)</f>
        <v>0.68599999999999994</v>
      </c>
      <c r="L329" s="39">
        <f t="shared" ref="L329:L337" si="128">I329-I328</f>
        <v>8.5</v>
      </c>
      <c r="M329" s="40">
        <f t="shared" ref="M329:M337" si="129">L329*K329</f>
        <v>5.8309999999999995</v>
      </c>
      <c r="N329" s="30"/>
      <c r="O329" s="30"/>
      <c r="P329" s="30"/>
      <c r="Q329" s="32"/>
      <c r="R329" s="31"/>
    </row>
    <row r="330" spans="2:18" x14ac:dyDescent="0.25">
      <c r="B330" s="26">
        <v>13</v>
      </c>
      <c r="C330" s="27">
        <v>0.21299999999999999</v>
      </c>
      <c r="D330" s="27"/>
      <c r="E330" s="40">
        <f t="shared" si="124"/>
        <v>0.26700000000000002</v>
      </c>
      <c r="F330" s="39">
        <f t="shared" si="125"/>
        <v>1</v>
      </c>
      <c r="G330" s="40">
        <f t="shared" si="126"/>
        <v>0.26700000000000002</v>
      </c>
      <c r="I330" s="26">
        <v>9</v>
      </c>
      <c r="J330" s="27">
        <v>1.161</v>
      </c>
      <c r="K330" s="40">
        <f t="shared" si="127"/>
        <v>0.92149999999999999</v>
      </c>
      <c r="L330" s="39">
        <f t="shared" si="128"/>
        <v>0.5</v>
      </c>
      <c r="M330" s="40">
        <f t="shared" si="129"/>
        <v>0.46074999999999999</v>
      </c>
      <c r="N330" s="30"/>
      <c r="O330" s="30"/>
      <c r="P330" s="30"/>
      <c r="Q330" s="32"/>
      <c r="R330" s="31"/>
    </row>
    <row r="331" spans="2:18" x14ac:dyDescent="0.25">
      <c r="B331" s="26">
        <v>14</v>
      </c>
      <c r="C331" s="27">
        <v>0.112</v>
      </c>
      <c r="D331" s="27" t="s">
        <v>23</v>
      </c>
      <c r="E331" s="40">
        <f t="shared" si="124"/>
        <v>0.16250000000000001</v>
      </c>
      <c r="F331" s="39">
        <f t="shared" si="125"/>
        <v>1</v>
      </c>
      <c r="G331" s="40">
        <f t="shared" si="126"/>
        <v>0.16250000000000001</v>
      </c>
      <c r="I331" s="43">
        <f>I330+(J330-J331)*1.5</f>
        <v>12.541499999999999</v>
      </c>
      <c r="J331" s="44">
        <v>-1.2</v>
      </c>
      <c r="K331" s="40">
        <f t="shared" si="127"/>
        <v>-1.9499999999999962E-2</v>
      </c>
      <c r="L331" s="39">
        <f t="shared" si="128"/>
        <v>3.5414999999999992</v>
      </c>
      <c r="M331" s="40">
        <f t="shared" si="129"/>
        <v>-6.905924999999985E-2</v>
      </c>
      <c r="N331" s="30"/>
      <c r="O331" s="30"/>
      <c r="P331" s="30"/>
      <c r="Q331" s="32"/>
      <c r="R331" s="31"/>
    </row>
    <row r="332" spans="2:18" x14ac:dyDescent="0.25">
      <c r="B332" s="26">
        <v>15</v>
      </c>
      <c r="C332" s="27">
        <v>0.107</v>
      </c>
      <c r="D332" s="27"/>
      <c r="E332" s="40">
        <f t="shared" si="124"/>
        <v>0.1095</v>
      </c>
      <c r="F332" s="39">
        <f t="shared" si="125"/>
        <v>1</v>
      </c>
      <c r="G332" s="40">
        <f t="shared" si="126"/>
        <v>0.1095</v>
      </c>
      <c r="I332" s="46">
        <f>I331+1.5</f>
        <v>14.041499999999999</v>
      </c>
      <c r="J332" s="47">
        <f>J331</f>
        <v>-1.2</v>
      </c>
      <c r="K332" s="40">
        <f t="shared" si="127"/>
        <v>-1.2</v>
      </c>
      <c r="L332" s="39">
        <f t="shared" si="128"/>
        <v>1.5</v>
      </c>
      <c r="M332" s="40">
        <f t="shared" si="129"/>
        <v>-1.7999999999999998</v>
      </c>
      <c r="N332" s="34"/>
      <c r="O332" s="34"/>
      <c r="P332" s="34"/>
      <c r="Q332" s="32"/>
      <c r="R332" s="31"/>
    </row>
    <row r="333" spans="2:18" x14ac:dyDescent="0.25">
      <c r="B333" s="26">
        <v>16</v>
      </c>
      <c r="C333" s="27">
        <v>0.309</v>
      </c>
      <c r="D333" s="27"/>
      <c r="E333" s="40">
        <f t="shared" si="124"/>
        <v>0.20799999999999999</v>
      </c>
      <c r="F333" s="39">
        <f t="shared" si="125"/>
        <v>1</v>
      </c>
      <c r="G333" s="40">
        <f t="shared" si="126"/>
        <v>0.20799999999999999</v>
      </c>
      <c r="H333" s="39"/>
      <c r="I333" s="43">
        <f>I332+1.5</f>
        <v>15.541499999999999</v>
      </c>
      <c r="J333" s="44">
        <f>J331</f>
        <v>-1.2</v>
      </c>
      <c r="K333" s="40">
        <f t="shared" si="127"/>
        <v>-1.2</v>
      </c>
      <c r="L333" s="39">
        <f t="shared" si="128"/>
        <v>1.5</v>
      </c>
      <c r="M333" s="40">
        <f t="shared" si="129"/>
        <v>-1.7999999999999998</v>
      </c>
      <c r="N333" s="30"/>
      <c r="O333" s="30"/>
      <c r="P333" s="30"/>
      <c r="Q333" s="32"/>
      <c r="R333" s="31"/>
    </row>
    <row r="334" spans="2:18" x14ac:dyDescent="0.25">
      <c r="B334" s="26">
        <v>17</v>
      </c>
      <c r="C334" s="27">
        <v>0.626</v>
      </c>
      <c r="D334" s="27"/>
      <c r="E334" s="40">
        <f t="shared" si="124"/>
        <v>0.46750000000000003</v>
      </c>
      <c r="F334" s="39">
        <f t="shared" si="125"/>
        <v>1</v>
      </c>
      <c r="G334" s="40">
        <f t="shared" si="126"/>
        <v>0.46750000000000003</v>
      </c>
      <c r="H334" s="39"/>
      <c r="I334" s="43">
        <f>I333+(J334-J333)*1.5</f>
        <v>19.141500000000001</v>
      </c>
      <c r="J334" s="45">
        <v>1.2</v>
      </c>
      <c r="K334" s="40">
        <f t="shared" si="127"/>
        <v>0</v>
      </c>
      <c r="L334" s="39">
        <f t="shared" si="128"/>
        <v>3.6000000000000014</v>
      </c>
      <c r="M334" s="40">
        <f t="shared" si="129"/>
        <v>0</v>
      </c>
      <c r="N334" s="34"/>
      <c r="O334" s="34"/>
      <c r="P334" s="34"/>
      <c r="Q334" s="32"/>
      <c r="R334" s="31"/>
    </row>
    <row r="335" spans="2:18" x14ac:dyDescent="0.25">
      <c r="B335" s="26">
        <v>18</v>
      </c>
      <c r="C335" s="27">
        <v>1.333</v>
      </c>
      <c r="D335" s="27" t="s">
        <v>22</v>
      </c>
      <c r="E335" s="40">
        <f t="shared" si="124"/>
        <v>0.97950000000000004</v>
      </c>
      <c r="F335" s="39">
        <f t="shared" si="125"/>
        <v>1</v>
      </c>
      <c r="G335" s="40">
        <f t="shared" si="126"/>
        <v>0.97950000000000004</v>
      </c>
      <c r="H335" s="39"/>
      <c r="I335" s="26">
        <v>20</v>
      </c>
      <c r="J335" s="27">
        <v>0.621</v>
      </c>
      <c r="K335" s="40">
        <f t="shared" si="127"/>
        <v>0.91049999999999998</v>
      </c>
      <c r="L335" s="39">
        <f t="shared" si="128"/>
        <v>0.85849999999999937</v>
      </c>
      <c r="M335" s="40">
        <f t="shared" si="129"/>
        <v>0.78166424999999939</v>
      </c>
      <c r="N335" s="34"/>
      <c r="O335" s="34"/>
      <c r="P335" s="34"/>
      <c r="Q335" s="32"/>
      <c r="R335" s="31"/>
    </row>
    <row r="336" spans="2:18" x14ac:dyDescent="0.25">
      <c r="B336" s="26">
        <v>19</v>
      </c>
      <c r="C336" s="27">
        <v>1.3120000000000001</v>
      </c>
      <c r="D336" s="27"/>
      <c r="E336" s="40">
        <f t="shared" si="124"/>
        <v>1.3225</v>
      </c>
      <c r="F336" s="39">
        <f t="shared" si="125"/>
        <v>1</v>
      </c>
      <c r="G336" s="40">
        <f t="shared" si="126"/>
        <v>1.3225</v>
      </c>
      <c r="H336" s="39"/>
      <c r="I336" s="26">
        <v>25</v>
      </c>
      <c r="J336" s="27">
        <v>0.61199999999999999</v>
      </c>
      <c r="K336" s="40">
        <f t="shared" si="127"/>
        <v>0.61650000000000005</v>
      </c>
      <c r="L336" s="39">
        <f t="shared" si="128"/>
        <v>5</v>
      </c>
      <c r="M336" s="40">
        <f t="shared" si="129"/>
        <v>3.0825000000000005</v>
      </c>
      <c r="N336" s="30"/>
      <c r="O336" s="30"/>
      <c r="P336" s="30"/>
      <c r="R336" s="31"/>
    </row>
    <row r="337" spans="2:18" x14ac:dyDescent="0.25">
      <c r="B337" s="26">
        <v>20</v>
      </c>
      <c r="C337" s="27">
        <v>0.621</v>
      </c>
      <c r="D337" s="27"/>
      <c r="E337" s="40">
        <f t="shared" si="124"/>
        <v>0.96650000000000003</v>
      </c>
      <c r="F337" s="39">
        <f t="shared" si="125"/>
        <v>1</v>
      </c>
      <c r="G337" s="40">
        <f t="shared" si="126"/>
        <v>0.96650000000000003</v>
      </c>
      <c r="H337" s="23"/>
      <c r="I337" s="28">
        <v>30</v>
      </c>
      <c r="J337" s="36">
        <v>0.6</v>
      </c>
      <c r="K337" s="40">
        <f t="shared" si="127"/>
        <v>0.60599999999999998</v>
      </c>
      <c r="L337" s="39">
        <f t="shared" si="128"/>
        <v>5</v>
      </c>
      <c r="M337" s="40">
        <f t="shared" si="129"/>
        <v>3.03</v>
      </c>
      <c r="N337" s="30"/>
      <c r="O337" s="30"/>
      <c r="P337" s="30"/>
      <c r="R337" s="31"/>
    </row>
    <row r="338" spans="2:18" x14ac:dyDescent="0.25">
      <c r="B338" s="26">
        <v>25</v>
      </c>
      <c r="C338" s="27">
        <v>0.61199999999999999</v>
      </c>
      <c r="D338" s="27"/>
      <c r="E338" s="40">
        <f t="shared" si="124"/>
        <v>0.61650000000000005</v>
      </c>
      <c r="F338" s="39">
        <f t="shared" si="125"/>
        <v>5</v>
      </c>
      <c r="G338" s="40">
        <f t="shared" si="126"/>
        <v>3.0825000000000005</v>
      </c>
      <c r="H338" s="23"/>
      <c r="I338" s="39"/>
      <c r="J338" s="39"/>
      <c r="K338" s="40"/>
      <c r="L338" s="39"/>
      <c r="M338" s="40"/>
      <c r="N338" s="30"/>
      <c r="O338" s="30"/>
      <c r="P338" s="30"/>
      <c r="R338" s="31"/>
    </row>
    <row r="339" spans="2:18" x14ac:dyDescent="0.25">
      <c r="B339" s="28">
        <v>30</v>
      </c>
      <c r="C339" s="36">
        <v>0.6</v>
      </c>
      <c r="D339" s="27" t="s">
        <v>77</v>
      </c>
      <c r="E339" s="40">
        <f t="shared" si="124"/>
        <v>0.60599999999999998</v>
      </c>
      <c r="F339" s="39">
        <f t="shared" si="125"/>
        <v>5</v>
      </c>
      <c r="G339" s="40">
        <f t="shared" si="126"/>
        <v>3.03</v>
      </c>
      <c r="H339" s="23"/>
      <c r="I339" s="39"/>
      <c r="J339" s="39"/>
      <c r="K339" s="40"/>
      <c r="L339" s="39"/>
      <c r="M339" s="40"/>
      <c r="N339" s="30"/>
      <c r="O339" s="30"/>
      <c r="P339" s="30"/>
      <c r="R339" s="31"/>
    </row>
    <row r="341" spans="2:18" ht="15" x14ac:dyDescent="0.25">
      <c r="B341" s="23" t="s">
        <v>72</v>
      </c>
      <c r="C341" s="23"/>
      <c r="D341" s="51">
        <v>1.9</v>
      </c>
      <c r="E341" s="51"/>
      <c r="J341" s="42"/>
      <c r="K341" s="42"/>
      <c r="L341" s="42"/>
      <c r="M341" s="42"/>
      <c r="N341" s="24"/>
      <c r="O341" s="24"/>
      <c r="P341" s="24"/>
    </row>
    <row r="342" spans="2:18" x14ac:dyDescent="0.25">
      <c r="B342" s="26">
        <v>0</v>
      </c>
      <c r="C342" s="27">
        <v>0.59899999999999998</v>
      </c>
      <c r="D342" s="27" t="s">
        <v>77</v>
      </c>
      <c r="E342" s="39"/>
      <c r="F342" s="39"/>
      <c r="G342" s="39"/>
      <c r="H342" s="39"/>
      <c r="I342" s="28"/>
      <c r="J342" s="29"/>
      <c r="K342" s="40"/>
      <c r="L342" s="39"/>
      <c r="M342" s="40"/>
      <c r="N342" s="30"/>
      <c r="O342" s="30"/>
      <c r="P342" s="30"/>
      <c r="R342" s="31"/>
    </row>
    <row r="343" spans="2:18" x14ac:dyDescent="0.25">
      <c r="B343" s="26">
        <v>5</v>
      </c>
      <c r="C343" s="27">
        <v>0.60699999999999998</v>
      </c>
      <c r="D343" s="27"/>
      <c r="E343" s="40">
        <f>(C342+C343)/2</f>
        <v>0.60299999999999998</v>
      </c>
      <c r="F343" s="39">
        <f>B343-B342</f>
        <v>5</v>
      </c>
      <c r="G343" s="40">
        <f>E343*F343</f>
        <v>3.0149999999999997</v>
      </c>
      <c r="H343" s="39"/>
      <c r="I343" s="31"/>
      <c r="J343" s="31"/>
      <c r="K343" s="40"/>
      <c r="L343" s="39"/>
      <c r="M343" s="40"/>
      <c r="N343" s="30"/>
      <c r="O343" s="30"/>
      <c r="P343" s="30"/>
      <c r="Q343" s="32"/>
      <c r="R343" s="31"/>
    </row>
    <row r="344" spans="2:18" x14ac:dyDescent="0.25">
      <c r="B344" s="26">
        <v>8.5</v>
      </c>
      <c r="C344" s="27">
        <v>0.61199999999999999</v>
      </c>
      <c r="D344" s="27"/>
      <c r="E344" s="40">
        <f t="shared" ref="E344:E358" si="130">(C343+C344)/2</f>
        <v>0.60949999999999993</v>
      </c>
      <c r="F344" s="39">
        <f t="shared" ref="F344:F358" si="131">B344-B343</f>
        <v>3.5</v>
      </c>
      <c r="G344" s="40">
        <f t="shared" ref="G344:G358" si="132">E344*F344</f>
        <v>2.1332499999999999</v>
      </c>
      <c r="H344" s="39"/>
      <c r="I344" s="31"/>
      <c r="J344" s="31"/>
      <c r="K344" s="40"/>
      <c r="L344" s="39"/>
      <c r="M344" s="40"/>
      <c r="N344" s="30"/>
      <c r="O344" s="30"/>
      <c r="P344" s="30"/>
      <c r="Q344" s="32"/>
      <c r="R344" s="31"/>
    </row>
    <row r="345" spans="2:18" x14ac:dyDescent="0.25">
      <c r="B345" s="26">
        <v>9</v>
      </c>
      <c r="C345" s="27">
        <v>1.329</v>
      </c>
      <c r="D345" s="27"/>
      <c r="E345" s="40">
        <f t="shared" si="130"/>
        <v>0.97049999999999992</v>
      </c>
      <c r="F345" s="39">
        <f t="shared" si="131"/>
        <v>0.5</v>
      </c>
      <c r="G345" s="40">
        <f t="shared" si="132"/>
        <v>0.48524999999999996</v>
      </c>
      <c r="H345" s="39"/>
      <c r="I345" s="31"/>
      <c r="J345" s="31"/>
      <c r="K345" s="40"/>
      <c r="L345" s="39"/>
      <c r="M345" s="40"/>
      <c r="N345" s="30"/>
      <c r="O345" s="30"/>
      <c r="P345" s="30"/>
      <c r="Q345" s="32"/>
      <c r="R345" s="31"/>
    </row>
    <row r="346" spans="2:18" x14ac:dyDescent="0.25">
      <c r="B346" s="26">
        <v>10</v>
      </c>
      <c r="C346" s="27">
        <v>1.321</v>
      </c>
      <c r="D346" s="27" t="s">
        <v>24</v>
      </c>
      <c r="E346" s="40">
        <f t="shared" si="130"/>
        <v>1.325</v>
      </c>
      <c r="F346" s="39">
        <f t="shared" si="131"/>
        <v>1</v>
      </c>
      <c r="G346" s="40">
        <f t="shared" si="132"/>
        <v>1.325</v>
      </c>
      <c r="H346" s="39"/>
      <c r="I346" s="31"/>
      <c r="J346" s="31"/>
      <c r="K346" s="40"/>
      <c r="L346" s="39"/>
      <c r="M346" s="40"/>
      <c r="N346" s="30"/>
      <c r="O346" s="30"/>
      <c r="P346" s="30"/>
      <c r="Q346" s="32"/>
      <c r="R346" s="31"/>
    </row>
    <row r="347" spans="2:18" x14ac:dyDescent="0.25">
      <c r="B347" s="26">
        <v>11</v>
      </c>
      <c r="C347" s="27">
        <v>0.70799999999999996</v>
      </c>
      <c r="D347" s="27"/>
      <c r="E347" s="40">
        <f t="shared" si="130"/>
        <v>1.0145</v>
      </c>
      <c r="F347" s="39">
        <f t="shared" si="131"/>
        <v>1</v>
      </c>
      <c r="G347" s="40">
        <f t="shared" si="132"/>
        <v>1.0145</v>
      </c>
      <c r="H347" s="39"/>
      <c r="I347" s="26">
        <v>0</v>
      </c>
      <c r="J347" s="27">
        <v>0.59899999999999998</v>
      </c>
      <c r="K347" s="40"/>
      <c r="L347" s="39"/>
      <c r="M347" s="40"/>
      <c r="N347" s="30"/>
      <c r="O347" s="30"/>
      <c r="P347" s="30"/>
      <c r="Q347" s="32"/>
      <c r="R347" s="31"/>
    </row>
    <row r="348" spans="2:18" x14ac:dyDescent="0.25">
      <c r="B348" s="26">
        <v>12</v>
      </c>
      <c r="C348" s="27">
        <v>0.442</v>
      </c>
      <c r="D348" s="27"/>
      <c r="E348" s="40">
        <f t="shared" si="130"/>
        <v>0.57499999999999996</v>
      </c>
      <c r="F348" s="39">
        <f t="shared" si="131"/>
        <v>1</v>
      </c>
      <c r="G348" s="40">
        <f t="shared" si="132"/>
        <v>0.57499999999999996</v>
      </c>
      <c r="I348" s="26">
        <v>5</v>
      </c>
      <c r="J348" s="27">
        <v>0.60699999999999998</v>
      </c>
      <c r="K348" s="40">
        <f t="shared" ref="K348:K358" si="133">AVERAGE(J347,J348)</f>
        <v>0.60299999999999998</v>
      </c>
      <c r="L348" s="39">
        <f t="shared" ref="L348:L358" si="134">I348-I347</f>
        <v>5</v>
      </c>
      <c r="M348" s="40">
        <f t="shared" ref="M348:M358" si="135">L348*K348</f>
        <v>3.0149999999999997</v>
      </c>
      <c r="N348" s="30"/>
      <c r="O348" s="30"/>
      <c r="P348" s="30"/>
      <c r="Q348" s="32"/>
      <c r="R348" s="31"/>
    </row>
    <row r="349" spans="2:18" x14ac:dyDescent="0.25">
      <c r="B349" s="26">
        <v>13</v>
      </c>
      <c r="C349" s="27">
        <v>0.33500000000000002</v>
      </c>
      <c r="D349" s="27"/>
      <c r="E349" s="40">
        <f t="shared" si="130"/>
        <v>0.38850000000000001</v>
      </c>
      <c r="F349" s="39">
        <f t="shared" si="131"/>
        <v>1</v>
      </c>
      <c r="G349" s="40">
        <f t="shared" si="132"/>
        <v>0.38850000000000001</v>
      </c>
      <c r="I349" s="26">
        <v>8.5</v>
      </c>
      <c r="J349" s="27">
        <v>0.61199999999999999</v>
      </c>
      <c r="K349" s="40">
        <f t="shared" si="133"/>
        <v>0.60949999999999993</v>
      </c>
      <c r="L349" s="39">
        <f t="shared" si="134"/>
        <v>3.5</v>
      </c>
      <c r="M349" s="40">
        <f t="shared" si="135"/>
        <v>2.1332499999999999</v>
      </c>
      <c r="N349" s="30"/>
      <c r="O349" s="30"/>
      <c r="P349" s="30"/>
      <c r="Q349" s="32"/>
      <c r="R349" s="31"/>
    </row>
    <row r="350" spans="2:18" x14ac:dyDescent="0.25">
      <c r="B350" s="26">
        <v>14</v>
      </c>
      <c r="C350" s="27">
        <v>0.23200000000000001</v>
      </c>
      <c r="D350" s="27" t="s">
        <v>23</v>
      </c>
      <c r="E350" s="40">
        <f t="shared" si="130"/>
        <v>0.28350000000000003</v>
      </c>
      <c r="F350" s="39">
        <f t="shared" si="131"/>
        <v>1</v>
      </c>
      <c r="G350" s="40">
        <f t="shared" si="132"/>
        <v>0.28350000000000003</v>
      </c>
      <c r="I350" s="26">
        <v>9</v>
      </c>
      <c r="J350" s="27">
        <v>1.329</v>
      </c>
      <c r="K350" s="40">
        <f t="shared" si="133"/>
        <v>0.97049999999999992</v>
      </c>
      <c r="L350" s="39">
        <f t="shared" si="134"/>
        <v>0.5</v>
      </c>
      <c r="M350" s="40">
        <f t="shared" si="135"/>
        <v>0.48524999999999996</v>
      </c>
      <c r="N350" s="34"/>
      <c r="O350" s="34"/>
      <c r="P350" s="34"/>
      <c r="Q350" s="32"/>
      <c r="R350" s="31"/>
    </row>
    <row r="351" spans="2:18" x14ac:dyDescent="0.25">
      <c r="B351" s="26">
        <v>15</v>
      </c>
      <c r="C351" s="27">
        <v>0.33300000000000002</v>
      </c>
      <c r="D351" s="27"/>
      <c r="E351" s="40">
        <f t="shared" si="130"/>
        <v>0.28250000000000003</v>
      </c>
      <c r="F351" s="39">
        <f t="shared" si="131"/>
        <v>1</v>
      </c>
      <c r="G351" s="40">
        <f t="shared" si="132"/>
        <v>0.28250000000000003</v>
      </c>
      <c r="H351" s="39"/>
      <c r="I351" s="26">
        <v>9.25</v>
      </c>
      <c r="J351" s="27">
        <v>1.321</v>
      </c>
      <c r="K351" s="40">
        <f t="shared" si="133"/>
        <v>1.325</v>
      </c>
      <c r="L351" s="39">
        <f t="shared" si="134"/>
        <v>0.25</v>
      </c>
      <c r="M351" s="40">
        <f t="shared" si="135"/>
        <v>0.33124999999999999</v>
      </c>
      <c r="N351" s="30"/>
      <c r="O351" s="30"/>
      <c r="P351" s="30"/>
      <c r="Q351" s="32"/>
      <c r="R351" s="31"/>
    </row>
    <row r="352" spans="2:18" x14ac:dyDescent="0.25">
      <c r="B352" s="26">
        <v>16</v>
      </c>
      <c r="C352" s="27">
        <v>0.439</v>
      </c>
      <c r="D352" s="27"/>
      <c r="E352" s="40">
        <f t="shared" si="130"/>
        <v>0.38600000000000001</v>
      </c>
      <c r="F352" s="39">
        <f t="shared" si="131"/>
        <v>1</v>
      </c>
      <c r="G352" s="40">
        <f t="shared" si="132"/>
        <v>0.38600000000000001</v>
      </c>
      <c r="H352" s="39"/>
      <c r="I352" s="43">
        <f>I351+(J351-J352)*1.5</f>
        <v>13.031499999999999</v>
      </c>
      <c r="J352" s="44">
        <v>-1.2</v>
      </c>
      <c r="K352" s="40">
        <f t="shared" si="133"/>
        <v>6.0499999999999998E-2</v>
      </c>
      <c r="L352" s="39">
        <f t="shared" si="134"/>
        <v>3.7814999999999994</v>
      </c>
      <c r="M352" s="40">
        <f t="shared" si="135"/>
        <v>0.22878074999999995</v>
      </c>
      <c r="N352" s="34"/>
      <c r="O352" s="34"/>
      <c r="P352" s="34"/>
      <c r="Q352" s="32"/>
      <c r="R352" s="31"/>
    </row>
    <row r="353" spans="2:18" x14ac:dyDescent="0.25">
      <c r="B353" s="26">
        <v>17</v>
      </c>
      <c r="C353" s="27">
        <v>0.71799999999999997</v>
      </c>
      <c r="D353" s="27"/>
      <c r="E353" s="40">
        <f t="shared" si="130"/>
        <v>0.57850000000000001</v>
      </c>
      <c r="F353" s="39">
        <f t="shared" si="131"/>
        <v>1</v>
      </c>
      <c r="G353" s="40">
        <f t="shared" si="132"/>
        <v>0.57850000000000001</v>
      </c>
      <c r="H353" s="39"/>
      <c r="I353" s="46">
        <f>I352+1.5</f>
        <v>14.531499999999999</v>
      </c>
      <c r="J353" s="47">
        <f>J352</f>
        <v>-1.2</v>
      </c>
      <c r="K353" s="40">
        <f t="shared" si="133"/>
        <v>-1.2</v>
      </c>
      <c r="L353" s="39">
        <f t="shared" si="134"/>
        <v>1.5</v>
      </c>
      <c r="M353" s="40">
        <f t="shared" si="135"/>
        <v>-1.7999999999999998</v>
      </c>
      <c r="N353" s="34"/>
      <c r="O353" s="34"/>
      <c r="P353" s="34"/>
      <c r="Q353" s="32"/>
      <c r="R353" s="31"/>
    </row>
    <row r="354" spans="2:18" x14ac:dyDescent="0.25">
      <c r="B354" s="26">
        <v>18</v>
      </c>
      <c r="C354" s="27">
        <v>1.0760000000000001</v>
      </c>
      <c r="D354" s="27" t="s">
        <v>22</v>
      </c>
      <c r="E354" s="40">
        <f t="shared" si="130"/>
        <v>0.89700000000000002</v>
      </c>
      <c r="F354" s="39">
        <f t="shared" si="131"/>
        <v>1</v>
      </c>
      <c r="G354" s="40">
        <f t="shared" si="132"/>
        <v>0.89700000000000002</v>
      </c>
      <c r="H354" s="39"/>
      <c r="I354" s="43">
        <f>I353+1.5</f>
        <v>16.031500000000001</v>
      </c>
      <c r="J354" s="44">
        <f>J352</f>
        <v>-1.2</v>
      </c>
      <c r="K354" s="40">
        <f t="shared" si="133"/>
        <v>-1.2</v>
      </c>
      <c r="L354" s="39">
        <f t="shared" si="134"/>
        <v>1.5000000000000018</v>
      </c>
      <c r="M354" s="40">
        <f t="shared" si="135"/>
        <v>-1.800000000000002</v>
      </c>
      <c r="N354" s="30"/>
      <c r="O354" s="30"/>
      <c r="P354" s="30"/>
      <c r="R354" s="31"/>
    </row>
    <row r="355" spans="2:18" x14ac:dyDescent="0.25">
      <c r="B355" s="26">
        <v>19</v>
      </c>
      <c r="C355" s="27">
        <v>1.0720000000000001</v>
      </c>
      <c r="D355" s="27"/>
      <c r="E355" s="40">
        <f t="shared" si="130"/>
        <v>1.0740000000000001</v>
      </c>
      <c r="F355" s="39">
        <f t="shared" si="131"/>
        <v>1</v>
      </c>
      <c r="G355" s="40">
        <f t="shared" si="132"/>
        <v>1.0740000000000001</v>
      </c>
      <c r="H355" s="23"/>
      <c r="I355" s="43">
        <f>I354+(J355-J354)*1.5</f>
        <v>19.256500000000003</v>
      </c>
      <c r="J355" s="45">
        <v>0.95</v>
      </c>
      <c r="K355" s="40">
        <f t="shared" si="133"/>
        <v>-0.125</v>
      </c>
      <c r="L355" s="39">
        <f t="shared" si="134"/>
        <v>3.2250000000000014</v>
      </c>
      <c r="M355" s="40">
        <f t="shared" si="135"/>
        <v>-0.40312500000000018</v>
      </c>
      <c r="N355" s="30"/>
      <c r="O355" s="30"/>
      <c r="P355" s="30"/>
      <c r="R355" s="31"/>
    </row>
    <row r="356" spans="2:18" x14ac:dyDescent="0.25">
      <c r="B356" s="26">
        <v>19.5</v>
      </c>
      <c r="C356" s="27">
        <v>0.52600000000000002</v>
      </c>
      <c r="D356" s="27"/>
      <c r="E356" s="40">
        <f t="shared" si="130"/>
        <v>0.79900000000000004</v>
      </c>
      <c r="F356" s="39">
        <f t="shared" si="131"/>
        <v>0.5</v>
      </c>
      <c r="G356" s="40">
        <f t="shared" si="132"/>
        <v>0.39950000000000002</v>
      </c>
      <c r="H356" s="23"/>
      <c r="I356" s="26">
        <v>19.5</v>
      </c>
      <c r="J356" s="27">
        <v>0.52600000000000002</v>
      </c>
      <c r="K356" s="40">
        <f t="shared" si="133"/>
        <v>0.73799999999999999</v>
      </c>
      <c r="L356" s="39">
        <f t="shared" si="134"/>
        <v>0.24349999999999739</v>
      </c>
      <c r="M356" s="40">
        <f t="shared" si="135"/>
        <v>0.17970299999999806</v>
      </c>
      <c r="N356" s="30"/>
      <c r="O356" s="30"/>
      <c r="P356" s="30"/>
      <c r="R356" s="31"/>
    </row>
    <row r="357" spans="2:18" x14ac:dyDescent="0.25">
      <c r="B357" s="28">
        <v>25</v>
      </c>
      <c r="C357" s="36">
        <v>0.52</v>
      </c>
      <c r="D357" s="36"/>
      <c r="E357" s="40">
        <f t="shared" si="130"/>
        <v>0.52300000000000002</v>
      </c>
      <c r="F357" s="39">
        <f t="shared" si="131"/>
        <v>5.5</v>
      </c>
      <c r="G357" s="40">
        <f t="shared" si="132"/>
        <v>2.8765000000000001</v>
      </c>
      <c r="H357" s="23"/>
      <c r="I357" s="28">
        <v>25</v>
      </c>
      <c r="J357" s="36">
        <v>0.52</v>
      </c>
      <c r="K357" s="40">
        <f t="shared" si="133"/>
        <v>0.52300000000000002</v>
      </c>
      <c r="L357" s="39">
        <f t="shared" si="134"/>
        <v>5.5</v>
      </c>
      <c r="M357" s="40">
        <f t="shared" si="135"/>
        <v>2.8765000000000001</v>
      </c>
      <c r="N357" s="30"/>
      <c r="O357" s="30"/>
      <c r="P357" s="30"/>
      <c r="R357" s="31"/>
    </row>
    <row r="358" spans="2:18" x14ac:dyDescent="0.25">
      <c r="B358" s="28">
        <v>30</v>
      </c>
      <c r="C358" s="36">
        <v>0.51200000000000001</v>
      </c>
      <c r="D358" s="27" t="s">
        <v>77</v>
      </c>
      <c r="E358" s="40">
        <f t="shared" si="130"/>
        <v>0.51600000000000001</v>
      </c>
      <c r="F358" s="39">
        <f t="shared" si="131"/>
        <v>5</v>
      </c>
      <c r="G358" s="40">
        <f t="shared" si="132"/>
        <v>2.58</v>
      </c>
      <c r="H358" s="23"/>
      <c r="I358" s="28">
        <v>30</v>
      </c>
      <c r="J358" s="36">
        <v>0.51200000000000001</v>
      </c>
      <c r="K358" s="40">
        <f t="shared" si="133"/>
        <v>0.51600000000000001</v>
      </c>
      <c r="L358" s="39">
        <f t="shared" si="134"/>
        <v>5</v>
      </c>
      <c r="M358" s="40">
        <f t="shared" si="135"/>
        <v>2.58</v>
      </c>
      <c r="O358" s="34"/>
      <c r="P358" s="34"/>
    </row>
    <row r="360" spans="2:18" ht="15" x14ac:dyDescent="0.25">
      <c r="B360" s="23" t="s">
        <v>72</v>
      </c>
      <c r="C360" s="23"/>
      <c r="D360" s="51">
        <v>2</v>
      </c>
      <c r="E360" s="51"/>
      <c r="J360" s="42"/>
      <c r="K360" s="42"/>
      <c r="L360" s="42"/>
      <c r="M360" s="42"/>
      <c r="N360" s="24"/>
      <c r="O360" s="24"/>
      <c r="P360" s="24"/>
    </row>
    <row r="361" spans="2:18" x14ac:dyDescent="0.25">
      <c r="B361" s="26">
        <v>0</v>
      </c>
      <c r="C361" s="27">
        <v>0.52100000000000002</v>
      </c>
      <c r="D361" s="27" t="s">
        <v>77</v>
      </c>
      <c r="E361" s="39"/>
      <c r="F361" s="39"/>
      <c r="G361" s="39"/>
      <c r="H361" s="39"/>
      <c r="I361" s="28"/>
      <c r="J361" s="29"/>
      <c r="K361" s="40"/>
      <c r="L361" s="39"/>
      <c r="M361" s="40"/>
      <c r="N361" s="30"/>
      <c r="O361" s="30"/>
      <c r="P361" s="30"/>
      <c r="R361" s="31"/>
    </row>
    <row r="362" spans="2:18" x14ac:dyDescent="0.25">
      <c r="B362" s="26">
        <v>5</v>
      </c>
      <c r="C362" s="27">
        <v>0.50900000000000001</v>
      </c>
      <c r="D362" s="27"/>
      <c r="E362" s="40">
        <f>(C361+C362)/2</f>
        <v>0.51500000000000001</v>
      </c>
      <c r="F362" s="39">
        <f>B362-B361</f>
        <v>5</v>
      </c>
      <c r="G362" s="40">
        <f>E362*F362</f>
        <v>2.5750000000000002</v>
      </c>
      <c r="H362" s="39"/>
      <c r="I362" s="31"/>
      <c r="J362" s="31"/>
      <c r="K362" s="40"/>
      <c r="L362" s="39"/>
      <c r="M362" s="40"/>
      <c r="N362" s="30"/>
      <c r="O362" s="30"/>
      <c r="P362" s="30"/>
      <c r="Q362" s="32"/>
      <c r="R362" s="31"/>
    </row>
    <row r="363" spans="2:18" x14ac:dyDescent="0.25">
      <c r="B363" s="26">
        <v>10</v>
      </c>
      <c r="C363" s="27">
        <v>0.497</v>
      </c>
      <c r="D363" s="27" t="s">
        <v>24</v>
      </c>
      <c r="E363" s="40">
        <f t="shared" ref="E363:E371" si="136">(C362+C363)/2</f>
        <v>0.503</v>
      </c>
      <c r="F363" s="39">
        <f t="shared" ref="F363:F371" si="137">B363-B362</f>
        <v>5</v>
      </c>
      <c r="G363" s="40">
        <f t="shared" ref="G363:G371" si="138">E363*F363</f>
        <v>2.5150000000000001</v>
      </c>
      <c r="H363" s="39"/>
      <c r="I363" s="31"/>
      <c r="J363" s="31"/>
      <c r="K363" s="40"/>
      <c r="L363" s="39"/>
      <c r="M363" s="40"/>
      <c r="N363" s="30"/>
      <c r="O363" s="30"/>
      <c r="P363" s="30"/>
      <c r="Q363" s="32"/>
      <c r="R363" s="31"/>
    </row>
    <row r="364" spans="2:18" x14ac:dyDescent="0.25">
      <c r="B364" s="26">
        <v>11</v>
      </c>
      <c r="C364" s="27">
        <v>0.222</v>
      </c>
      <c r="D364" s="27"/>
      <c r="E364" s="40">
        <f t="shared" si="136"/>
        <v>0.35949999999999999</v>
      </c>
      <c r="F364" s="39">
        <f t="shared" si="137"/>
        <v>1</v>
      </c>
      <c r="G364" s="40">
        <f t="shared" si="138"/>
        <v>0.35949999999999999</v>
      </c>
      <c r="H364" s="39"/>
      <c r="I364" s="31"/>
      <c r="J364" s="31"/>
      <c r="K364" s="40"/>
      <c r="L364" s="39"/>
      <c r="M364" s="40"/>
      <c r="N364" s="30"/>
      <c r="O364" s="30"/>
      <c r="P364" s="30"/>
      <c r="Q364" s="32"/>
      <c r="R364" s="31"/>
    </row>
    <row r="365" spans="2:18" x14ac:dyDescent="0.25">
      <c r="B365" s="26">
        <v>12</v>
      </c>
      <c r="C365" s="27">
        <v>2.5999999999999999E-2</v>
      </c>
      <c r="D365" s="27"/>
      <c r="E365" s="40">
        <f t="shared" si="136"/>
        <v>0.124</v>
      </c>
      <c r="F365" s="39">
        <f t="shared" si="137"/>
        <v>1</v>
      </c>
      <c r="G365" s="40">
        <f t="shared" si="138"/>
        <v>0.124</v>
      </c>
      <c r="H365" s="39"/>
      <c r="I365" s="26">
        <v>0</v>
      </c>
      <c r="J365" s="27">
        <v>0.52100000000000002</v>
      </c>
      <c r="K365" s="40"/>
      <c r="L365" s="39"/>
      <c r="M365" s="40"/>
      <c r="N365" s="30"/>
      <c r="O365" s="30"/>
      <c r="P365" s="30"/>
      <c r="Q365" s="32"/>
      <c r="R365" s="31"/>
    </row>
    <row r="366" spans="2:18" x14ac:dyDescent="0.25">
      <c r="B366" s="26">
        <v>13.5</v>
      </c>
      <c r="C366" s="27">
        <v>-7.6999999999999999E-2</v>
      </c>
      <c r="D366" s="27" t="s">
        <v>23</v>
      </c>
      <c r="E366" s="40">
        <f t="shared" si="136"/>
        <v>-2.5500000000000002E-2</v>
      </c>
      <c r="F366" s="39">
        <f t="shared" si="137"/>
        <v>1.5</v>
      </c>
      <c r="G366" s="40">
        <f t="shared" si="138"/>
        <v>-3.8250000000000006E-2</v>
      </c>
      <c r="H366" s="39"/>
      <c r="I366" s="26">
        <v>5</v>
      </c>
      <c r="J366" s="27">
        <v>0.50900000000000001</v>
      </c>
      <c r="K366" s="40">
        <f t="shared" ref="K366:K372" si="139">AVERAGE(J365,J366)</f>
        <v>0.51500000000000001</v>
      </c>
      <c r="L366" s="39">
        <f t="shared" ref="L366:L372" si="140">I366-I365</f>
        <v>5</v>
      </c>
      <c r="M366" s="40">
        <f t="shared" ref="M366:M372" si="141">L366*K366</f>
        <v>2.5750000000000002</v>
      </c>
      <c r="N366" s="30"/>
      <c r="O366" s="30"/>
      <c r="P366" s="30"/>
      <c r="Q366" s="32"/>
      <c r="R366" s="31"/>
    </row>
    <row r="367" spans="2:18" x14ac:dyDescent="0.25">
      <c r="B367" s="26">
        <v>15</v>
      </c>
      <c r="C367" s="27">
        <v>2.4E-2</v>
      </c>
      <c r="D367" s="27"/>
      <c r="E367" s="40">
        <f t="shared" si="136"/>
        <v>-2.6499999999999999E-2</v>
      </c>
      <c r="F367" s="39">
        <f t="shared" si="137"/>
        <v>1.5</v>
      </c>
      <c r="G367" s="40">
        <f t="shared" si="138"/>
        <v>-3.9750000000000001E-2</v>
      </c>
      <c r="I367" s="26">
        <v>9.5</v>
      </c>
      <c r="J367" s="27">
        <v>0.497</v>
      </c>
      <c r="K367" s="40">
        <f t="shared" si="139"/>
        <v>0.503</v>
      </c>
      <c r="L367" s="39">
        <f t="shared" si="140"/>
        <v>4.5</v>
      </c>
      <c r="M367" s="40">
        <f t="shared" si="141"/>
        <v>2.2635000000000001</v>
      </c>
      <c r="N367" s="30"/>
      <c r="O367" s="30"/>
      <c r="P367" s="30"/>
      <c r="Q367" s="32"/>
      <c r="R367" s="31"/>
    </row>
    <row r="368" spans="2:18" x14ac:dyDescent="0.25">
      <c r="B368" s="26">
        <v>16</v>
      </c>
      <c r="C368" s="27">
        <v>0.19800000000000001</v>
      </c>
      <c r="D368" s="27"/>
      <c r="E368" s="40">
        <f t="shared" si="136"/>
        <v>0.111</v>
      </c>
      <c r="F368" s="39">
        <f t="shared" si="137"/>
        <v>1</v>
      </c>
      <c r="G368" s="40">
        <f t="shared" si="138"/>
        <v>0.111</v>
      </c>
      <c r="I368" s="43">
        <f>I367+(J367-J368)*1.5</f>
        <v>12.045500000000001</v>
      </c>
      <c r="J368" s="44">
        <v>-1.2</v>
      </c>
      <c r="K368" s="40">
        <f t="shared" si="139"/>
        <v>-0.35149999999999998</v>
      </c>
      <c r="L368" s="39">
        <f t="shared" si="140"/>
        <v>2.5455000000000005</v>
      </c>
      <c r="M368" s="40">
        <f t="shared" si="141"/>
        <v>-0.8947432500000001</v>
      </c>
      <c r="N368" s="30"/>
      <c r="O368" s="30"/>
      <c r="P368" s="30"/>
      <c r="Q368" s="32"/>
      <c r="R368" s="31"/>
    </row>
    <row r="369" spans="2:18" x14ac:dyDescent="0.25">
      <c r="B369" s="26">
        <v>17</v>
      </c>
      <c r="C369" s="27">
        <v>0.48799999999999999</v>
      </c>
      <c r="D369" s="27" t="s">
        <v>22</v>
      </c>
      <c r="E369" s="40">
        <f t="shared" si="136"/>
        <v>0.34299999999999997</v>
      </c>
      <c r="F369" s="39">
        <f t="shared" si="137"/>
        <v>1</v>
      </c>
      <c r="G369" s="40">
        <f t="shared" si="138"/>
        <v>0.34299999999999997</v>
      </c>
      <c r="I369" s="46">
        <f>I368+1.5</f>
        <v>13.545500000000001</v>
      </c>
      <c r="J369" s="47">
        <f>J368</f>
        <v>-1.2</v>
      </c>
      <c r="K369" s="40">
        <f t="shared" si="139"/>
        <v>-1.2</v>
      </c>
      <c r="L369" s="39">
        <f t="shared" si="140"/>
        <v>1.5</v>
      </c>
      <c r="M369" s="40">
        <f t="shared" si="141"/>
        <v>-1.7999999999999998</v>
      </c>
      <c r="N369" s="34"/>
      <c r="O369" s="34"/>
      <c r="P369" s="34"/>
      <c r="Q369" s="32"/>
      <c r="R369" s="31"/>
    </row>
    <row r="370" spans="2:18" x14ac:dyDescent="0.25">
      <c r="B370" s="26">
        <v>22</v>
      </c>
      <c r="C370" s="27">
        <v>0.47199999999999998</v>
      </c>
      <c r="D370" s="27"/>
      <c r="E370" s="40">
        <f t="shared" si="136"/>
        <v>0.48</v>
      </c>
      <c r="F370" s="39">
        <f t="shared" si="137"/>
        <v>5</v>
      </c>
      <c r="G370" s="40">
        <f t="shared" si="138"/>
        <v>2.4</v>
      </c>
      <c r="H370" s="39"/>
      <c r="I370" s="43">
        <f>I369+1.5</f>
        <v>15.045500000000001</v>
      </c>
      <c r="J370" s="44">
        <f>J368</f>
        <v>-1.2</v>
      </c>
      <c r="K370" s="40">
        <f t="shared" si="139"/>
        <v>-1.2</v>
      </c>
      <c r="L370" s="39">
        <f t="shared" si="140"/>
        <v>1.5</v>
      </c>
      <c r="M370" s="40">
        <f t="shared" si="141"/>
        <v>-1.7999999999999998</v>
      </c>
      <c r="N370" s="30"/>
      <c r="O370" s="30"/>
      <c r="P370" s="30"/>
      <c r="Q370" s="32"/>
      <c r="R370" s="31"/>
    </row>
    <row r="371" spans="2:18" x14ac:dyDescent="0.25">
      <c r="B371" s="26">
        <v>27</v>
      </c>
      <c r="C371" s="27">
        <v>0.46700000000000003</v>
      </c>
      <c r="D371" s="27" t="s">
        <v>77</v>
      </c>
      <c r="E371" s="40">
        <f t="shared" si="136"/>
        <v>0.46950000000000003</v>
      </c>
      <c r="F371" s="39">
        <f t="shared" si="137"/>
        <v>5</v>
      </c>
      <c r="G371" s="40">
        <f t="shared" si="138"/>
        <v>2.3475000000000001</v>
      </c>
      <c r="H371" s="39"/>
      <c r="I371" s="43">
        <f>I370+(J371-J370)*1.5</f>
        <v>17.595500000000001</v>
      </c>
      <c r="J371" s="45">
        <v>0.5</v>
      </c>
      <c r="K371" s="40">
        <f t="shared" si="139"/>
        <v>-0.35</v>
      </c>
      <c r="L371" s="39">
        <f t="shared" si="140"/>
        <v>2.5500000000000007</v>
      </c>
      <c r="M371" s="40">
        <f t="shared" si="141"/>
        <v>-0.89250000000000018</v>
      </c>
      <c r="N371" s="34"/>
      <c r="O371" s="34"/>
      <c r="P371" s="34"/>
      <c r="Q371" s="32"/>
      <c r="R371" s="31"/>
    </row>
    <row r="372" spans="2:18" x14ac:dyDescent="0.25">
      <c r="B372" s="26"/>
      <c r="C372" s="27"/>
      <c r="D372" s="27"/>
      <c r="E372" s="40"/>
      <c r="F372" s="39"/>
      <c r="G372" s="40"/>
      <c r="H372" s="39"/>
      <c r="I372" s="26">
        <v>22</v>
      </c>
      <c r="J372" s="27">
        <v>0.47199999999999998</v>
      </c>
      <c r="K372" s="40">
        <f t="shared" si="139"/>
        <v>0.48599999999999999</v>
      </c>
      <c r="L372" s="39">
        <f t="shared" si="140"/>
        <v>4.4044999999999987</v>
      </c>
      <c r="M372" s="40">
        <f t="shared" si="141"/>
        <v>2.1405869999999991</v>
      </c>
      <c r="N372" s="34"/>
      <c r="O372" s="34"/>
      <c r="P372" s="34"/>
      <c r="Q372" s="32"/>
      <c r="R372" s="31"/>
    </row>
    <row r="373" spans="2:18" ht="15" x14ac:dyDescent="0.25">
      <c r="B373" s="23" t="s">
        <v>72</v>
      </c>
      <c r="C373" s="23"/>
      <c r="D373" s="51">
        <v>2.1</v>
      </c>
      <c r="E373" s="51"/>
      <c r="J373" s="42"/>
      <c r="K373" s="42"/>
      <c r="L373" s="42"/>
      <c r="M373" s="42"/>
      <c r="N373" s="24"/>
      <c r="O373" s="24"/>
      <c r="P373" s="24"/>
    </row>
    <row r="374" spans="2:18" x14ac:dyDescent="0.25">
      <c r="B374" s="26">
        <v>0</v>
      </c>
      <c r="C374" s="27">
        <v>0.41899999999999998</v>
      </c>
      <c r="D374" s="27" t="s">
        <v>77</v>
      </c>
      <c r="E374" s="39"/>
      <c r="F374" s="39"/>
      <c r="G374" s="39"/>
      <c r="H374" s="39"/>
      <c r="I374" s="28"/>
      <c r="J374" s="29"/>
      <c r="K374" s="40"/>
      <c r="L374" s="39"/>
      <c r="M374" s="40"/>
      <c r="N374" s="30"/>
      <c r="O374" s="30"/>
      <c r="P374" s="30"/>
      <c r="R374" s="31"/>
    </row>
    <row r="375" spans="2:18" x14ac:dyDescent="0.25">
      <c r="B375" s="26">
        <v>5</v>
      </c>
      <c r="C375" s="27">
        <v>0.41399999999999998</v>
      </c>
      <c r="D375" s="27"/>
      <c r="E375" s="40">
        <f>(C374+C375)/2</f>
        <v>0.41649999999999998</v>
      </c>
      <c r="F375" s="39">
        <f>B375-B374</f>
        <v>5</v>
      </c>
      <c r="G375" s="40">
        <f>E375*F375</f>
        <v>2.0825</v>
      </c>
      <c r="H375" s="39"/>
      <c r="I375" s="31"/>
      <c r="J375" s="31"/>
      <c r="K375" s="40"/>
      <c r="L375" s="39"/>
      <c r="M375" s="40"/>
      <c r="N375" s="30"/>
      <c r="O375" s="30"/>
      <c r="P375" s="30"/>
      <c r="Q375" s="32"/>
      <c r="R375" s="31"/>
    </row>
    <row r="376" spans="2:18" x14ac:dyDescent="0.25">
      <c r="B376" s="26">
        <v>10</v>
      </c>
      <c r="C376" s="27">
        <v>0.40600000000000003</v>
      </c>
      <c r="D376" s="27" t="s">
        <v>24</v>
      </c>
      <c r="E376" s="40">
        <f t="shared" ref="E376:E386" si="142">(C375+C376)/2</f>
        <v>0.41000000000000003</v>
      </c>
      <c r="F376" s="39">
        <f t="shared" ref="F376:F386" si="143">B376-B375</f>
        <v>5</v>
      </c>
      <c r="G376" s="40">
        <f t="shared" ref="G376:G386" si="144">E376*F376</f>
        <v>2.0500000000000003</v>
      </c>
      <c r="H376" s="39"/>
      <c r="I376" s="31"/>
      <c r="J376" s="31"/>
      <c r="K376" s="40"/>
      <c r="L376" s="39"/>
      <c r="M376" s="40"/>
      <c r="N376" s="30"/>
      <c r="O376" s="30"/>
      <c r="P376" s="30"/>
      <c r="Q376" s="32"/>
      <c r="R376" s="31"/>
    </row>
    <row r="377" spans="2:18" x14ac:dyDescent="0.25">
      <c r="B377" s="26">
        <v>11</v>
      </c>
      <c r="C377" s="27">
        <v>0.20100000000000001</v>
      </c>
      <c r="D377" s="27"/>
      <c r="E377" s="40">
        <f t="shared" si="142"/>
        <v>0.30349999999999999</v>
      </c>
      <c r="F377" s="39">
        <f t="shared" si="143"/>
        <v>1</v>
      </c>
      <c r="G377" s="40">
        <f t="shared" si="144"/>
        <v>0.30349999999999999</v>
      </c>
      <c r="H377" s="39"/>
      <c r="I377" s="31"/>
      <c r="J377" s="31"/>
      <c r="K377" s="40"/>
      <c r="L377" s="39"/>
      <c r="M377" s="40"/>
      <c r="N377" s="30"/>
      <c r="O377" s="30"/>
      <c r="P377" s="30"/>
      <c r="Q377" s="32"/>
      <c r="R377" s="31"/>
    </row>
    <row r="378" spans="2:18" x14ac:dyDescent="0.25">
      <c r="B378" s="26">
        <v>12</v>
      </c>
      <c r="C378" s="27">
        <v>0.12</v>
      </c>
      <c r="D378" s="27"/>
      <c r="E378" s="40">
        <f t="shared" si="142"/>
        <v>0.1605</v>
      </c>
      <c r="F378" s="39">
        <f t="shared" si="143"/>
        <v>1</v>
      </c>
      <c r="G378" s="40">
        <f t="shared" si="144"/>
        <v>0.1605</v>
      </c>
      <c r="H378" s="39"/>
      <c r="I378" s="31"/>
      <c r="J378" s="31"/>
      <c r="K378" s="40"/>
      <c r="L378" s="39"/>
      <c r="M378" s="40"/>
      <c r="N378" s="30"/>
      <c r="O378" s="30"/>
      <c r="P378" s="30"/>
      <c r="Q378" s="32"/>
      <c r="R378" s="31"/>
    </row>
    <row r="379" spans="2:18" x14ac:dyDescent="0.25">
      <c r="B379" s="26">
        <v>13</v>
      </c>
      <c r="C379" s="27">
        <v>1.4999999999999999E-2</v>
      </c>
      <c r="D379" s="27"/>
      <c r="E379" s="40">
        <f t="shared" si="142"/>
        <v>6.7500000000000004E-2</v>
      </c>
      <c r="F379" s="39">
        <f t="shared" si="143"/>
        <v>1</v>
      </c>
      <c r="G379" s="40">
        <f t="shared" si="144"/>
        <v>6.7500000000000004E-2</v>
      </c>
      <c r="H379" s="39"/>
      <c r="I379" s="31"/>
      <c r="J379" s="31"/>
      <c r="K379" s="40"/>
      <c r="L379" s="39"/>
      <c r="M379" s="40"/>
      <c r="N379" s="30"/>
      <c r="O379" s="30"/>
      <c r="P379" s="30"/>
      <c r="Q379" s="32"/>
      <c r="R379" s="31"/>
    </row>
    <row r="380" spans="2:18" x14ac:dyDescent="0.25">
      <c r="B380" s="26">
        <v>14</v>
      </c>
      <c r="C380" s="27">
        <v>-8.4000000000000005E-2</v>
      </c>
      <c r="D380" s="27" t="s">
        <v>23</v>
      </c>
      <c r="E380" s="40">
        <f t="shared" si="142"/>
        <v>-3.4500000000000003E-2</v>
      </c>
      <c r="F380" s="39">
        <f t="shared" si="143"/>
        <v>1</v>
      </c>
      <c r="G380" s="40">
        <f t="shared" si="144"/>
        <v>-3.4500000000000003E-2</v>
      </c>
      <c r="I380" s="31"/>
      <c r="J380" s="31"/>
      <c r="K380" s="40"/>
      <c r="L380" s="39"/>
      <c r="M380" s="40"/>
      <c r="N380" s="30"/>
      <c r="O380" s="30"/>
      <c r="P380" s="30"/>
      <c r="Q380" s="32"/>
      <c r="R380" s="31"/>
    </row>
    <row r="381" spans="2:18" x14ac:dyDescent="0.25">
      <c r="B381" s="26">
        <v>15</v>
      </c>
      <c r="C381" s="27">
        <v>1.7000000000000001E-2</v>
      </c>
      <c r="D381" s="27"/>
      <c r="E381" s="40">
        <f t="shared" si="142"/>
        <v>-3.3500000000000002E-2</v>
      </c>
      <c r="F381" s="39">
        <f t="shared" si="143"/>
        <v>1</v>
      </c>
      <c r="G381" s="40">
        <f t="shared" si="144"/>
        <v>-3.3500000000000002E-2</v>
      </c>
      <c r="I381" s="31"/>
      <c r="J381" s="31"/>
      <c r="K381" s="40"/>
      <c r="L381" s="39"/>
      <c r="M381" s="40"/>
      <c r="N381" s="30"/>
      <c r="O381" s="30"/>
      <c r="P381" s="30"/>
      <c r="Q381" s="32"/>
      <c r="R381" s="31"/>
    </row>
    <row r="382" spans="2:18" x14ac:dyDescent="0.25">
      <c r="B382" s="26">
        <v>16</v>
      </c>
      <c r="C382" s="27">
        <v>0.124</v>
      </c>
      <c r="D382" s="27"/>
      <c r="E382" s="40">
        <f t="shared" si="142"/>
        <v>7.0500000000000007E-2</v>
      </c>
      <c r="F382" s="39">
        <f t="shared" si="143"/>
        <v>1</v>
      </c>
      <c r="G382" s="40">
        <f t="shared" si="144"/>
        <v>7.0500000000000007E-2</v>
      </c>
      <c r="I382" s="26">
        <v>0</v>
      </c>
      <c r="J382" s="27">
        <v>0.41899999999999998</v>
      </c>
      <c r="K382" s="40"/>
      <c r="L382" s="39"/>
      <c r="M382" s="40"/>
      <c r="N382" s="34"/>
      <c r="O382" s="34"/>
      <c r="P382" s="34"/>
      <c r="Q382" s="32"/>
      <c r="R382" s="31"/>
    </row>
    <row r="383" spans="2:18" x14ac:dyDescent="0.25">
      <c r="B383" s="26">
        <v>17</v>
      </c>
      <c r="C383" s="27">
        <v>0.189</v>
      </c>
      <c r="D383" s="27"/>
      <c r="E383" s="40">
        <f t="shared" si="142"/>
        <v>0.1565</v>
      </c>
      <c r="F383" s="39">
        <f t="shared" si="143"/>
        <v>1</v>
      </c>
      <c r="G383" s="40">
        <f t="shared" si="144"/>
        <v>0.1565</v>
      </c>
      <c r="H383" s="39"/>
      <c r="I383" s="26">
        <v>5</v>
      </c>
      <c r="J383" s="27">
        <v>0.41399999999999998</v>
      </c>
      <c r="K383" s="40">
        <f t="shared" ref="K383:K387" si="145">AVERAGE(J382,J383)</f>
        <v>0.41649999999999998</v>
      </c>
      <c r="L383" s="39">
        <f t="shared" ref="L383:L387" si="146">I383-I382</f>
        <v>5</v>
      </c>
      <c r="M383" s="40">
        <f t="shared" ref="M383:M387" si="147">L383*K383</f>
        <v>2.0825</v>
      </c>
      <c r="N383" s="30"/>
      <c r="O383" s="30"/>
      <c r="P383" s="30"/>
      <c r="Q383" s="32"/>
      <c r="R383" s="31"/>
    </row>
    <row r="384" spans="2:18" x14ac:dyDescent="0.25">
      <c r="B384" s="26">
        <v>18</v>
      </c>
      <c r="C384" s="27">
        <v>0.47699999999999998</v>
      </c>
      <c r="D384" s="27" t="s">
        <v>22</v>
      </c>
      <c r="E384" s="40">
        <f t="shared" si="142"/>
        <v>0.33299999999999996</v>
      </c>
      <c r="F384" s="39">
        <f t="shared" si="143"/>
        <v>1</v>
      </c>
      <c r="G384" s="40">
        <f t="shared" si="144"/>
        <v>0.33299999999999996</v>
      </c>
      <c r="H384" s="39"/>
      <c r="I384" s="26">
        <v>10</v>
      </c>
      <c r="J384" s="27">
        <v>0.40600000000000003</v>
      </c>
      <c r="K384" s="40">
        <f t="shared" si="145"/>
        <v>0.41000000000000003</v>
      </c>
      <c r="L384" s="39">
        <f t="shared" si="146"/>
        <v>5</v>
      </c>
      <c r="M384" s="40">
        <f t="shared" si="147"/>
        <v>2.0500000000000003</v>
      </c>
      <c r="N384" s="34"/>
      <c r="O384" s="34"/>
      <c r="P384" s="34"/>
      <c r="Q384" s="32"/>
      <c r="R384" s="31"/>
    </row>
    <row r="385" spans="2:18" x14ac:dyDescent="0.25">
      <c r="B385" s="26">
        <v>23</v>
      </c>
      <c r="C385" s="27">
        <v>0.47</v>
      </c>
      <c r="D385" s="27"/>
      <c r="E385" s="40">
        <f t="shared" si="142"/>
        <v>0.47349999999999998</v>
      </c>
      <c r="F385" s="39">
        <f t="shared" si="143"/>
        <v>5</v>
      </c>
      <c r="G385" s="40">
        <f t="shared" si="144"/>
        <v>2.3674999999999997</v>
      </c>
      <c r="H385" s="39"/>
      <c r="I385" s="43">
        <f>I384+(J384-J385)*1.5</f>
        <v>12.408999999999999</v>
      </c>
      <c r="J385" s="44">
        <v>-1.2</v>
      </c>
      <c r="K385" s="40">
        <f t="shared" si="145"/>
        <v>-0.39699999999999996</v>
      </c>
      <c r="L385" s="39">
        <f t="shared" si="146"/>
        <v>2.4089999999999989</v>
      </c>
      <c r="M385" s="40">
        <f t="shared" si="147"/>
        <v>-0.95637299999999947</v>
      </c>
      <c r="N385" s="34"/>
      <c r="O385" s="34"/>
      <c r="P385" s="34"/>
      <c r="Q385" s="32"/>
      <c r="R385" s="31"/>
    </row>
    <row r="386" spans="2:18" x14ac:dyDescent="0.25">
      <c r="B386" s="26">
        <v>28</v>
      </c>
      <c r="C386" s="27">
        <v>0.45800000000000002</v>
      </c>
      <c r="D386" s="27" t="s">
        <v>77</v>
      </c>
      <c r="E386" s="40">
        <f t="shared" si="142"/>
        <v>0.46399999999999997</v>
      </c>
      <c r="F386" s="39">
        <f t="shared" si="143"/>
        <v>5</v>
      </c>
      <c r="G386" s="40">
        <f t="shared" si="144"/>
        <v>2.3199999999999998</v>
      </c>
      <c r="H386" s="39"/>
      <c r="I386" s="46">
        <f>I385+1.5</f>
        <v>13.908999999999999</v>
      </c>
      <c r="J386" s="47">
        <f>J385</f>
        <v>-1.2</v>
      </c>
      <c r="K386" s="40">
        <f t="shared" si="145"/>
        <v>-1.2</v>
      </c>
      <c r="L386" s="39">
        <f t="shared" si="146"/>
        <v>1.5</v>
      </c>
      <c r="M386" s="40">
        <f t="shared" si="147"/>
        <v>-1.7999999999999998</v>
      </c>
      <c r="N386" s="30"/>
      <c r="O386" s="30"/>
      <c r="P386" s="30"/>
      <c r="R386" s="31"/>
    </row>
    <row r="387" spans="2:18" x14ac:dyDescent="0.25">
      <c r="B387" s="26"/>
      <c r="C387" s="27"/>
      <c r="D387" s="27"/>
      <c r="E387" s="40"/>
      <c r="F387" s="39"/>
      <c r="G387" s="40"/>
      <c r="H387" s="23"/>
      <c r="I387" s="43">
        <f>I386+1.5</f>
        <v>15.408999999999999</v>
      </c>
      <c r="J387" s="44">
        <f>J385</f>
        <v>-1.2</v>
      </c>
      <c r="K387" s="40">
        <f t="shared" si="145"/>
        <v>-1.2</v>
      </c>
      <c r="L387" s="39">
        <f t="shared" si="146"/>
        <v>1.5</v>
      </c>
      <c r="M387" s="40">
        <f t="shared" si="147"/>
        <v>-1.7999999999999998</v>
      </c>
      <c r="N387" s="30"/>
      <c r="O387" s="30"/>
      <c r="P387" s="30"/>
      <c r="R387" s="31"/>
    </row>
    <row r="388" spans="2:18" ht="15" x14ac:dyDescent="0.25">
      <c r="B388" s="23" t="s">
        <v>72</v>
      </c>
      <c r="C388" s="23"/>
      <c r="D388" s="51">
        <v>2.2000000000000002</v>
      </c>
      <c r="E388" s="51"/>
      <c r="J388" s="42"/>
      <c r="K388" s="42"/>
      <c r="L388" s="42"/>
      <c r="M388" s="42"/>
      <c r="N388" s="24"/>
      <c r="O388" s="24"/>
      <c r="P388" s="24"/>
    </row>
    <row r="389" spans="2:18" x14ac:dyDescent="0.25">
      <c r="B389" s="50"/>
      <c r="C389" s="50"/>
      <c r="D389" s="50"/>
      <c r="E389" s="50"/>
      <c r="F389" s="50"/>
      <c r="G389" s="50"/>
      <c r="I389" s="50"/>
      <c r="J389" s="50"/>
      <c r="K389" s="50"/>
      <c r="L389" s="50"/>
      <c r="M389" s="50"/>
      <c r="N389" s="25"/>
      <c r="O389" s="25"/>
      <c r="P389" s="30"/>
    </row>
    <row r="390" spans="2:18" x14ac:dyDescent="0.25">
      <c r="B390" s="26">
        <v>0</v>
      </c>
      <c r="C390" s="27">
        <v>0.19800000000000001</v>
      </c>
      <c r="D390" s="27" t="s">
        <v>77</v>
      </c>
      <c r="E390" s="39"/>
      <c r="F390" s="39"/>
      <c r="G390" s="39"/>
      <c r="H390" s="39"/>
      <c r="I390" s="28"/>
      <c r="J390" s="29"/>
      <c r="K390" s="40"/>
      <c r="L390" s="39"/>
      <c r="M390" s="40"/>
      <c r="N390" s="30"/>
      <c r="O390" s="30"/>
      <c r="P390" s="30"/>
      <c r="R390" s="31"/>
    </row>
    <row r="391" spans="2:18" x14ac:dyDescent="0.25">
      <c r="B391" s="26">
        <v>5</v>
      </c>
      <c r="C391" s="27">
        <v>0.193</v>
      </c>
      <c r="D391" s="27"/>
      <c r="E391" s="40">
        <f>(C390+C391)/2</f>
        <v>0.19550000000000001</v>
      </c>
      <c r="F391" s="39">
        <f>B391-B390</f>
        <v>5</v>
      </c>
      <c r="G391" s="40">
        <f>E391*F391</f>
        <v>0.97750000000000004</v>
      </c>
      <c r="H391" s="39"/>
      <c r="I391" s="31"/>
      <c r="J391" s="31"/>
      <c r="K391" s="40"/>
      <c r="L391" s="39"/>
      <c r="M391" s="40"/>
      <c r="N391" s="30"/>
      <c r="O391" s="30"/>
      <c r="P391" s="30"/>
      <c r="Q391" s="32"/>
      <c r="R391" s="31"/>
    </row>
    <row r="392" spans="2:18" x14ac:dyDescent="0.25">
      <c r="B392" s="26">
        <v>10</v>
      </c>
      <c r="C392" s="27">
        <v>0.187</v>
      </c>
      <c r="D392" s="27" t="s">
        <v>24</v>
      </c>
      <c r="E392" s="40">
        <f t="shared" ref="E392:E403" si="148">(C391+C392)/2</f>
        <v>0.19</v>
      </c>
      <c r="F392" s="39">
        <f t="shared" ref="F392:F403" si="149">B392-B391</f>
        <v>5</v>
      </c>
      <c r="G392" s="40">
        <f t="shared" ref="G392:G403" si="150">E392*F392</f>
        <v>0.95</v>
      </c>
      <c r="H392" s="39"/>
      <c r="I392" s="31"/>
      <c r="J392" s="31"/>
      <c r="K392" s="40"/>
      <c r="L392" s="39"/>
      <c r="M392" s="40"/>
      <c r="N392" s="30"/>
      <c r="O392" s="30"/>
      <c r="P392" s="30"/>
      <c r="Q392" s="32"/>
      <c r="R392" s="31"/>
    </row>
    <row r="393" spans="2:18" x14ac:dyDescent="0.25">
      <c r="B393" s="26">
        <v>11</v>
      </c>
      <c r="C393" s="27">
        <v>8.7999999999999995E-2</v>
      </c>
      <c r="D393" s="27"/>
      <c r="E393" s="40">
        <f t="shared" si="148"/>
        <v>0.13750000000000001</v>
      </c>
      <c r="F393" s="39">
        <f t="shared" si="149"/>
        <v>1</v>
      </c>
      <c r="G393" s="40">
        <f t="shared" si="150"/>
        <v>0.13750000000000001</v>
      </c>
      <c r="H393" s="39"/>
      <c r="I393" s="31"/>
      <c r="J393" s="31"/>
      <c r="K393" s="40"/>
      <c r="L393" s="39"/>
      <c r="M393" s="40"/>
      <c r="N393" s="30"/>
      <c r="O393" s="30"/>
      <c r="P393" s="30"/>
      <c r="Q393" s="32"/>
      <c r="R393" s="31"/>
    </row>
    <row r="394" spans="2:18" x14ac:dyDescent="0.25">
      <c r="B394" s="26">
        <v>12</v>
      </c>
      <c r="C394" s="27">
        <v>1E-3</v>
      </c>
      <c r="D394" s="27"/>
      <c r="E394" s="40">
        <f t="shared" si="148"/>
        <v>4.4499999999999998E-2</v>
      </c>
      <c r="F394" s="39">
        <f t="shared" si="149"/>
        <v>1</v>
      </c>
      <c r="G394" s="40">
        <f t="shared" si="150"/>
        <v>4.4499999999999998E-2</v>
      </c>
      <c r="H394" s="39"/>
      <c r="I394" s="31"/>
      <c r="J394" s="31"/>
      <c r="K394" s="40"/>
      <c r="L394" s="39"/>
      <c r="M394" s="40"/>
      <c r="N394" s="30"/>
      <c r="O394" s="30"/>
      <c r="P394" s="30"/>
      <c r="Q394" s="32"/>
      <c r="R394" s="31"/>
    </row>
    <row r="395" spans="2:18" x14ac:dyDescent="0.25">
      <c r="B395" s="26">
        <v>13</v>
      </c>
      <c r="C395" s="27">
        <v>-0.10100000000000001</v>
      </c>
      <c r="D395" s="27"/>
      <c r="E395" s="40">
        <f t="shared" si="148"/>
        <v>-0.05</v>
      </c>
      <c r="F395" s="39">
        <f t="shared" si="149"/>
        <v>1</v>
      </c>
      <c r="G395" s="40">
        <f t="shared" si="150"/>
        <v>-0.05</v>
      </c>
      <c r="H395" s="39"/>
      <c r="I395" s="31"/>
      <c r="J395" s="31"/>
      <c r="K395" s="40"/>
      <c r="L395" s="39"/>
      <c r="M395" s="40"/>
      <c r="N395" s="30"/>
      <c r="O395" s="30"/>
      <c r="P395" s="30"/>
      <c r="Q395" s="32"/>
      <c r="R395" s="31"/>
    </row>
    <row r="396" spans="2:18" x14ac:dyDescent="0.25">
      <c r="B396" s="26">
        <v>14.5</v>
      </c>
      <c r="C396" s="27">
        <v>-0.20300000000000001</v>
      </c>
      <c r="D396" s="27" t="s">
        <v>23</v>
      </c>
      <c r="E396" s="40">
        <f t="shared" si="148"/>
        <v>-0.15200000000000002</v>
      </c>
      <c r="F396" s="39">
        <f t="shared" si="149"/>
        <v>1.5</v>
      </c>
      <c r="G396" s="40">
        <f t="shared" si="150"/>
        <v>-0.22800000000000004</v>
      </c>
      <c r="I396" s="31"/>
      <c r="J396" s="31"/>
      <c r="K396" s="40"/>
      <c r="L396" s="39"/>
      <c r="M396" s="40"/>
      <c r="N396" s="30"/>
      <c r="O396" s="30"/>
      <c r="P396" s="30"/>
      <c r="Q396" s="32"/>
      <c r="R396" s="31"/>
    </row>
    <row r="397" spans="2:18" x14ac:dyDescent="0.25">
      <c r="B397" s="26">
        <v>16</v>
      </c>
      <c r="C397" s="27">
        <v>-0.10199999999999999</v>
      </c>
      <c r="D397" s="27"/>
      <c r="E397" s="40">
        <f t="shared" si="148"/>
        <v>-0.1525</v>
      </c>
      <c r="F397" s="39">
        <f t="shared" si="149"/>
        <v>1.5</v>
      </c>
      <c r="G397" s="40">
        <f t="shared" si="150"/>
        <v>-0.22875000000000001</v>
      </c>
      <c r="I397" s="31"/>
      <c r="J397" s="31"/>
      <c r="K397" s="40"/>
      <c r="L397" s="39"/>
      <c r="M397" s="40"/>
      <c r="N397" s="30"/>
      <c r="O397" s="30"/>
      <c r="P397" s="30"/>
      <c r="Q397" s="32"/>
      <c r="R397" s="31"/>
    </row>
    <row r="398" spans="2:18" x14ac:dyDescent="0.25">
      <c r="B398" s="26">
        <v>17</v>
      </c>
      <c r="C398" s="27">
        <v>0.104</v>
      </c>
      <c r="D398" s="27"/>
      <c r="E398" s="40">
        <f t="shared" si="148"/>
        <v>1.0000000000000009E-3</v>
      </c>
      <c r="F398" s="39">
        <f t="shared" si="149"/>
        <v>1</v>
      </c>
      <c r="G398" s="40">
        <f t="shared" si="150"/>
        <v>1.0000000000000009E-3</v>
      </c>
      <c r="I398" s="31"/>
      <c r="J398" s="31"/>
      <c r="K398" s="40"/>
      <c r="L398" s="39"/>
      <c r="M398" s="40"/>
      <c r="N398" s="34"/>
      <c r="O398" s="34"/>
      <c r="P398" s="34"/>
      <c r="Q398" s="32"/>
      <c r="R398" s="31"/>
    </row>
    <row r="399" spans="2:18" x14ac:dyDescent="0.25">
      <c r="B399" s="26">
        <v>18</v>
      </c>
      <c r="C399" s="27">
        <v>9.5000000000000001E-2</v>
      </c>
      <c r="D399" s="27"/>
      <c r="E399" s="40">
        <f t="shared" si="148"/>
        <v>9.9500000000000005E-2</v>
      </c>
      <c r="F399" s="39">
        <f t="shared" si="149"/>
        <v>1</v>
      </c>
      <c r="G399" s="40">
        <f t="shared" si="150"/>
        <v>9.9500000000000005E-2</v>
      </c>
      <c r="H399" s="39"/>
      <c r="I399" s="26">
        <v>0</v>
      </c>
      <c r="J399" s="27">
        <v>0.19800000000000001</v>
      </c>
      <c r="K399" s="40"/>
      <c r="L399" s="39"/>
      <c r="M399" s="40"/>
      <c r="N399" s="30"/>
      <c r="O399" s="30"/>
      <c r="P399" s="30"/>
      <c r="Q399" s="32"/>
      <c r="R399" s="31"/>
    </row>
    <row r="400" spans="2:18" x14ac:dyDescent="0.25">
      <c r="B400" s="26">
        <v>19</v>
      </c>
      <c r="C400" s="27">
        <v>0.29399999999999998</v>
      </c>
      <c r="D400" s="27" t="s">
        <v>22</v>
      </c>
      <c r="E400" s="40">
        <f t="shared" si="148"/>
        <v>0.19450000000000001</v>
      </c>
      <c r="F400" s="39">
        <f t="shared" si="149"/>
        <v>1</v>
      </c>
      <c r="G400" s="40">
        <f t="shared" si="150"/>
        <v>0.19450000000000001</v>
      </c>
      <c r="H400" s="39"/>
      <c r="I400" s="26">
        <v>5</v>
      </c>
      <c r="J400" s="27">
        <v>0.193</v>
      </c>
      <c r="K400" s="40">
        <f t="shared" ref="K400:K404" si="151">AVERAGE(J399,J400)</f>
        <v>0.19550000000000001</v>
      </c>
      <c r="L400" s="39">
        <f t="shared" ref="L400:L404" si="152">I400-I399</f>
        <v>5</v>
      </c>
      <c r="M400" s="40">
        <f t="shared" ref="M400:M404" si="153">L400*K400</f>
        <v>0.97750000000000004</v>
      </c>
      <c r="N400" s="34"/>
      <c r="O400" s="34"/>
      <c r="P400" s="34"/>
      <c r="Q400" s="32"/>
      <c r="R400" s="31"/>
    </row>
    <row r="401" spans="2:18" x14ac:dyDescent="0.25">
      <c r="B401" s="26">
        <v>20</v>
      </c>
      <c r="C401" s="27">
        <v>0.27800000000000002</v>
      </c>
      <c r="D401" s="27"/>
      <c r="E401" s="40">
        <f t="shared" si="148"/>
        <v>0.28600000000000003</v>
      </c>
      <c r="F401" s="39">
        <f t="shared" si="149"/>
        <v>1</v>
      </c>
      <c r="G401" s="40">
        <f t="shared" si="150"/>
        <v>0.28600000000000003</v>
      </c>
      <c r="H401" s="39"/>
      <c r="I401" s="26">
        <v>10</v>
      </c>
      <c r="J401" s="27">
        <v>0.187</v>
      </c>
      <c r="K401" s="40">
        <f t="shared" si="151"/>
        <v>0.19</v>
      </c>
      <c r="L401" s="39">
        <f t="shared" si="152"/>
        <v>5</v>
      </c>
      <c r="M401" s="40">
        <f t="shared" si="153"/>
        <v>0.95</v>
      </c>
      <c r="N401" s="34"/>
      <c r="O401" s="34"/>
      <c r="P401" s="34"/>
      <c r="Q401" s="32"/>
      <c r="R401" s="31"/>
    </row>
    <row r="402" spans="2:18" x14ac:dyDescent="0.25">
      <c r="B402" s="26">
        <v>22</v>
      </c>
      <c r="C402" s="27">
        <v>-0.10199999999999999</v>
      </c>
      <c r="D402" s="27"/>
      <c r="E402" s="40">
        <f t="shared" si="148"/>
        <v>8.8000000000000023E-2</v>
      </c>
      <c r="F402" s="39">
        <f t="shared" si="149"/>
        <v>2</v>
      </c>
      <c r="G402" s="40">
        <f t="shared" si="150"/>
        <v>0.17600000000000005</v>
      </c>
      <c r="H402" s="39"/>
      <c r="I402" s="43">
        <f>I401+(J401-J402)*1.5</f>
        <v>12.080500000000001</v>
      </c>
      <c r="J402" s="44">
        <v>-1.2</v>
      </c>
      <c r="K402" s="40">
        <f t="shared" si="151"/>
        <v>-0.50649999999999995</v>
      </c>
      <c r="L402" s="39">
        <f t="shared" si="152"/>
        <v>2.0805000000000007</v>
      </c>
      <c r="M402" s="40">
        <f t="shared" si="153"/>
        <v>-1.0537732500000003</v>
      </c>
      <c r="N402" s="30"/>
      <c r="O402" s="30"/>
      <c r="P402" s="30"/>
      <c r="R402" s="31"/>
    </row>
    <row r="403" spans="2:18" x14ac:dyDescent="0.25">
      <c r="B403" s="26">
        <v>23</v>
      </c>
      <c r="C403" s="27">
        <v>-0.51300000000000001</v>
      </c>
      <c r="D403" s="27" t="s">
        <v>109</v>
      </c>
      <c r="E403" s="40">
        <f t="shared" si="148"/>
        <v>-0.3075</v>
      </c>
      <c r="F403" s="39">
        <f t="shared" si="149"/>
        <v>1</v>
      </c>
      <c r="G403" s="40">
        <f t="shared" si="150"/>
        <v>-0.3075</v>
      </c>
      <c r="H403" s="23"/>
      <c r="I403" s="46">
        <f>I402+1.5</f>
        <v>13.580500000000001</v>
      </c>
      <c r="J403" s="47">
        <f>J402</f>
        <v>-1.2</v>
      </c>
      <c r="K403" s="40">
        <f t="shared" si="151"/>
        <v>-1.2</v>
      </c>
      <c r="L403" s="39">
        <f t="shared" si="152"/>
        <v>1.5</v>
      </c>
      <c r="M403" s="40">
        <f t="shared" si="153"/>
        <v>-1.7999999999999998</v>
      </c>
      <c r="N403" s="30"/>
      <c r="O403" s="30"/>
      <c r="P403" s="30"/>
      <c r="R403" s="31"/>
    </row>
    <row r="404" spans="2:18" x14ac:dyDescent="0.25">
      <c r="B404" s="26"/>
      <c r="C404" s="27"/>
      <c r="D404" s="27"/>
      <c r="E404" s="40"/>
      <c r="F404" s="39"/>
      <c r="G404" s="40"/>
      <c r="H404" s="23"/>
      <c r="I404" s="43">
        <f>I403+1.5</f>
        <v>15.080500000000001</v>
      </c>
      <c r="J404" s="44">
        <f>J402</f>
        <v>-1.2</v>
      </c>
      <c r="K404" s="40">
        <f t="shared" si="151"/>
        <v>-1.2</v>
      </c>
      <c r="L404" s="39">
        <f t="shared" si="152"/>
        <v>1.5</v>
      </c>
      <c r="M404" s="40">
        <f t="shared" si="153"/>
        <v>-1.7999999999999998</v>
      </c>
      <c r="N404" s="30"/>
      <c r="O404" s="30"/>
      <c r="P404" s="30"/>
      <c r="R404" s="31"/>
    </row>
    <row r="405" spans="2:18" ht="15" x14ac:dyDescent="0.25">
      <c r="B405" s="23" t="s">
        <v>72</v>
      </c>
      <c r="C405" s="23"/>
      <c r="D405" s="51">
        <v>2.2599999999999998</v>
      </c>
      <c r="E405" s="51"/>
      <c r="J405" s="42"/>
      <c r="K405" s="42"/>
      <c r="L405" s="42"/>
      <c r="M405" s="42"/>
      <c r="N405" s="24"/>
      <c r="O405" s="24"/>
      <c r="P405" s="24"/>
    </row>
    <row r="406" spans="2:18" x14ac:dyDescent="0.25">
      <c r="B406" s="50"/>
      <c r="C406" s="50"/>
      <c r="D406" s="50"/>
      <c r="E406" s="50"/>
      <c r="F406" s="50"/>
      <c r="G406" s="50"/>
      <c r="I406" s="50"/>
      <c r="J406" s="50"/>
      <c r="K406" s="50"/>
      <c r="L406" s="50"/>
      <c r="M406" s="50"/>
      <c r="N406" s="25"/>
      <c r="O406" s="25"/>
      <c r="P406" s="30"/>
    </row>
    <row r="407" spans="2:18" x14ac:dyDescent="0.25">
      <c r="B407" s="26">
        <v>0</v>
      </c>
      <c r="C407" s="27">
        <v>0.107</v>
      </c>
      <c r="D407" s="27" t="s">
        <v>77</v>
      </c>
      <c r="E407" s="39"/>
      <c r="F407" s="39"/>
      <c r="G407" s="39"/>
      <c r="H407" s="39"/>
      <c r="I407" s="28"/>
      <c r="J407" s="29"/>
      <c r="K407" s="40"/>
      <c r="L407" s="39"/>
      <c r="M407" s="40"/>
      <c r="N407" s="30"/>
      <c r="O407" s="30"/>
      <c r="P407" s="30"/>
      <c r="R407" s="31"/>
    </row>
    <row r="408" spans="2:18" x14ac:dyDescent="0.25">
      <c r="B408" s="26">
        <v>5</v>
      </c>
      <c r="C408" s="27">
        <v>9.8000000000000004E-2</v>
      </c>
      <c r="D408" s="27"/>
      <c r="E408" s="40">
        <f>(C407+C408)/2</f>
        <v>0.10250000000000001</v>
      </c>
      <c r="F408" s="39">
        <f>B408-B407</f>
        <v>5</v>
      </c>
      <c r="G408" s="40">
        <f>E408*F408</f>
        <v>0.51250000000000007</v>
      </c>
      <c r="H408" s="39"/>
      <c r="I408" s="31"/>
      <c r="J408" s="31"/>
      <c r="K408" s="40"/>
      <c r="L408" s="39"/>
      <c r="M408" s="40"/>
      <c r="N408" s="30"/>
      <c r="O408" s="30"/>
      <c r="P408" s="30"/>
      <c r="Q408" s="32"/>
      <c r="R408" s="31"/>
    </row>
    <row r="409" spans="2:18" x14ac:dyDescent="0.25">
      <c r="B409" s="26">
        <v>10</v>
      </c>
      <c r="C409" s="27">
        <v>8.7999999999999995E-2</v>
      </c>
      <c r="D409" s="27" t="s">
        <v>24</v>
      </c>
      <c r="E409" s="40">
        <f t="shared" ref="E409:E419" si="154">(C408+C409)/2</f>
        <v>9.2999999999999999E-2</v>
      </c>
      <c r="F409" s="39">
        <f t="shared" ref="F409:F419" si="155">B409-B408</f>
        <v>5</v>
      </c>
      <c r="G409" s="40">
        <f t="shared" ref="G409:G419" si="156">E409*F409</f>
        <v>0.46499999999999997</v>
      </c>
      <c r="H409" s="39"/>
      <c r="I409" s="26">
        <v>0</v>
      </c>
      <c r="J409" s="27">
        <v>0.107</v>
      </c>
      <c r="K409" s="40"/>
      <c r="L409" s="39"/>
      <c r="M409" s="40"/>
      <c r="N409" s="30"/>
      <c r="O409" s="30"/>
      <c r="P409" s="30"/>
      <c r="Q409" s="32"/>
      <c r="R409" s="31"/>
    </row>
    <row r="410" spans="2:18" x14ac:dyDescent="0.25">
      <c r="B410" s="26">
        <v>11</v>
      </c>
      <c r="C410" s="27">
        <v>-1.2999999999999999E-2</v>
      </c>
      <c r="D410" s="27"/>
      <c r="E410" s="40">
        <f t="shared" si="154"/>
        <v>3.7499999999999999E-2</v>
      </c>
      <c r="F410" s="39">
        <f t="shared" si="155"/>
        <v>1</v>
      </c>
      <c r="G410" s="40">
        <f t="shared" si="156"/>
        <v>3.7499999999999999E-2</v>
      </c>
      <c r="H410" s="39"/>
      <c r="I410" s="26">
        <v>5</v>
      </c>
      <c r="J410" s="27">
        <v>9.8000000000000004E-2</v>
      </c>
      <c r="K410" s="40">
        <f t="shared" ref="K410:K419" si="157">AVERAGE(J409,J410)</f>
        <v>0.10250000000000001</v>
      </c>
      <c r="L410" s="39">
        <f t="shared" ref="L410:L419" si="158">I410-I409</f>
        <v>5</v>
      </c>
      <c r="M410" s="40">
        <f t="shared" ref="M410:M419" si="159">L410*K410</f>
        <v>0.51250000000000007</v>
      </c>
      <c r="N410" s="30"/>
      <c r="O410" s="30"/>
      <c r="P410" s="30"/>
      <c r="Q410" s="32"/>
      <c r="R410" s="31"/>
    </row>
    <row r="411" spans="2:18" x14ac:dyDescent="0.25">
      <c r="B411" s="26">
        <v>12</v>
      </c>
      <c r="C411" s="27">
        <v>-9.2999999999999999E-2</v>
      </c>
      <c r="D411" s="27"/>
      <c r="E411" s="40">
        <f t="shared" si="154"/>
        <v>-5.2999999999999999E-2</v>
      </c>
      <c r="F411" s="39">
        <f t="shared" si="155"/>
        <v>1</v>
      </c>
      <c r="G411" s="40">
        <f t="shared" si="156"/>
        <v>-5.2999999999999999E-2</v>
      </c>
      <c r="H411" s="39"/>
      <c r="I411" s="26">
        <v>10</v>
      </c>
      <c r="J411" s="27">
        <v>8.7999999999999995E-2</v>
      </c>
      <c r="K411" s="40">
        <f t="shared" si="157"/>
        <v>9.2999999999999999E-2</v>
      </c>
      <c r="L411" s="39">
        <f t="shared" si="158"/>
        <v>5</v>
      </c>
      <c r="M411" s="40">
        <f t="shared" si="159"/>
        <v>0.46499999999999997</v>
      </c>
      <c r="N411" s="30"/>
      <c r="O411" s="30"/>
      <c r="P411" s="30"/>
      <c r="Q411" s="32"/>
      <c r="R411" s="31"/>
    </row>
    <row r="412" spans="2:18" x14ac:dyDescent="0.25">
      <c r="B412" s="26">
        <v>13</v>
      </c>
      <c r="C412" s="27">
        <v>-0.20599999999999999</v>
      </c>
      <c r="D412" s="27"/>
      <c r="E412" s="40">
        <f t="shared" si="154"/>
        <v>-0.14949999999999999</v>
      </c>
      <c r="F412" s="39">
        <f t="shared" si="155"/>
        <v>1</v>
      </c>
      <c r="G412" s="40">
        <f t="shared" si="156"/>
        <v>-0.14949999999999999</v>
      </c>
      <c r="H412" s="39"/>
      <c r="I412" s="43">
        <f>I411+(J411-J412)*1.5</f>
        <v>11.932</v>
      </c>
      <c r="J412" s="44">
        <v>-1.2</v>
      </c>
      <c r="K412" s="40">
        <f t="shared" si="157"/>
        <v>-0.55599999999999994</v>
      </c>
      <c r="L412" s="39">
        <f t="shared" si="158"/>
        <v>1.9320000000000004</v>
      </c>
      <c r="M412" s="40">
        <f t="shared" si="159"/>
        <v>-1.074192</v>
      </c>
      <c r="N412" s="30"/>
      <c r="O412" s="30"/>
      <c r="P412" s="30"/>
      <c r="Q412" s="32"/>
      <c r="R412" s="31"/>
    </row>
    <row r="413" spans="2:18" x14ac:dyDescent="0.25">
      <c r="B413" s="26">
        <v>14</v>
      </c>
      <c r="C413" s="27">
        <v>-0.309</v>
      </c>
      <c r="D413" s="27" t="s">
        <v>23</v>
      </c>
      <c r="E413" s="40">
        <f t="shared" si="154"/>
        <v>-0.25750000000000001</v>
      </c>
      <c r="F413" s="39">
        <f t="shared" si="155"/>
        <v>1</v>
      </c>
      <c r="G413" s="40">
        <f t="shared" si="156"/>
        <v>-0.25750000000000001</v>
      </c>
      <c r="I413" s="46">
        <f>I412+1.5</f>
        <v>13.432</v>
      </c>
      <c r="J413" s="47">
        <f>J412</f>
        <v>-1.2</v>
      </c>
      <c r="K413" s="40">
        <f t="shared" si="157"/>
        <v>-1.2</v>
      </c>
      <c r="L413" s="39">
        <f t="shared" si="158"/>
        <v>1.5</v>
      </c>
      <c r="M413" s="40">
        <f t="shared" si="159"/>
        <v>-1.7999999999999998</v>
      </c>
      <c r="N413" s="30"/>
      <c r="O413" s="30"/>
      <c r="P413" s="30"/>
      <c r="Q413" s="32"/>
      <c r="R413" s="31"/>
    </row>
    <row r="414" spans="2:18" x14ac:dyDescent="0.25">
      <c r="B414" s="26">
        <v>15</v>
      </c>
      <c r="C414" s="27">
        <v>-0.20599999999999999</v>
      </c>
      <c r="D414" s="27"/>
      <c r="E414" s="40">
        <f t="shared" si="154"/>
        <v>-0.25750000000000001</v>
      </c>
      <c r="F414" s="39">
        <f t="shared" si="155"/>
        <v>1</v>
      </c>
      <c r="G414" s="40">
        <f t="shared" si="156"/>
        <v>-0.25750000000000001</v>
      </c>
      <c r="I414" s="43">
        <f>I413+1.5</f>
        <v>14.932</v>
      </c>
      <c r="J414" s="44">
        <f>J412</f>
        <v>-1.2</v>
      </c>
      <c r="K414" s="40">
        <f t="shared" si="157"/>
        <v>-1.2</v>
      </c>
      <c r="L414" s="39">
        <f t="shared" si="158"/>
        <v>1.5</v>
      </c>
      <c r="M414" s="40">
        <f t="shared" si="159"/>
        <v>-1.7999999999999998</v>
      </c>
      <c r="N414" s="30"/>
      <c r="O414" s="30"/>
      <c r="P414" s="30"/>
      <c r="Q414" s="32"/>
      <c r="R414" s="31"/>
    </row>
    <row r="415" spans="2:18" x14ac:dyDescent="0.25">
      <c r="B415" s="26">
        <v>16</v>
      </c>
      <c r="C415" s="27">
        <v>-9.7000000000000003E-2</v>
      </c>
      <c r="D415" s="27"/>
      <c r="E415" s="40">
        <f t="shared" si="154"/>
        <v>-0.1515</v>
      </c>
      <c r="F415" s="39">
        <f t="shared" si="155"/>
        <v>1</v>
      </c>
      <c r="G415" s="40">
        <f t="shared" si="156"/>
        <v>-0.1515</v>
      </c>
      <c r="I415" s="43">
        <f>I414+(J415-J414)*1.5</f>
        <v>16.582000000000001</v>
      </c>
      <c r="J415" s="45">
        <v>-0.1</v>
      </c>
      <c r="K415" s="40">
        <f t="shared" si="157"/>
        <v>-0.65</v>
      </c>
      <c r="L415" s="39">
        <f t="shared" si="158"/>
        <v>1.6500000000000004</v>
      </c>
      <c r="M415" s="40">
        <f t="shared" si="159"/>
        <v>-1.0725000000000002</v>
      </c>
      <c r="N415" s="34"/>
      <c r="O415" s="34"/>
      <c r="P415" s="34"/>
      <c r="Q415" s="32"/>
      <c r="R415" s="31"/>
    </row>
    <row r="416" spans="2:18" x14ac:dyDescent="0.25">
      <c r="B416" s="26">
        <v>17</v>
      </c>
      <c r="C416" s="27">
        <v>-3.3000000000000002E-2</v>
      </c>
      <c r="D416" s="27"/>
      <c r="E416" s="40">
        <f t="shared" si="154"/>
        <v>-6.5000000000000002E-2</v>
      </c>
      <c r="F416" s="39">
        <f t="shared" si="155"/>
        <v>1</v>
      </c>
      <c r="G416" s="40">
        <f t="shared" si="156"/>
        <v>-6.5000000000000002E-2</v>
      </c>
      <c r="H416" s="39"/>
      <c r="I416" s="26">
        <v>17</v>
      </c>
      <c r="J416" s="27">
        <v>-3.3000000000000002E-2</v>
      </c>
      <c r="K416" s="40">
        <f t="shared" si="157"/>
        <v>-6.6500000000000004E-2</v>
      </c>
      <c r="L416" s="39">
        <f t="shared" si="158"/>
        <v>0.41799999999999926</v>
      </c>
      <c r="M416" s="40">
        <f t="shared" si="159"/>
        <v>-2.7796999999999954E-2</v>
      </c>
      <c r="N416" s="30"/>
      <c r="O416" s="30"/>
      <c r="P416" s="30"/>
      <c r="Q416" s="32"/>
      <c r="R416" s="31"/>
    </row>
    <row r="417" spans="2:18" x14ac:dyDescent="0.25">
      <c r="B417" s="26">
        <v>18</v>
      </c>
      <c r="C417" s="27">
        <v>0.193</v>
      </c>
      <c r="D417" s="27" t="s">
        <v>22</v>
      </c>
      <c r="E417" s="40">
        <f t="shared" si="154"/>
        <v>0.08</v>
      </c>
      <c r="F417" s="39">
        <f t="shared" si="155"/>
        <v>1</v>
      </c>
      <c r="G417" s="40">
        <f t="shared" si="156"/>
        <v>0.08</v>
      </c>
      <c r="H417" s="39"/>
      <c r="I417" s="26">
        <v>18</v>
      </c>
      <c r="J417" s="27">
        <v>0.193</v>
      </c>
      <c r="K417" s="40">
        <f t="shared" si="157"/>
        <v>0.08</v>
      </c>
      <c r="L417" s="39">
        <f t="shared" si="158"/>
        <v>1</v>
      </c>
      <c r="M417" s="40">
        <f t="shared" si="159"/>
        <v>0.08</v>
      </c>
      <c r="N417" s="34"/>
      <c r="O417" s="34"/>
      <c r="P417" s="34"/>
      <c r="Q417" s="32"/>
      <c r="R417" s="31"/>
    </row>
    <row r="418" spans="2:18" x14ac:dyDescent="0.25">
      <c r="B418" s="26">
        <v>23</v>
      </c>
      <c r="C418" s="27">
        <v>0.18099999999999999</v>
      </c>
      <c r="D418" s="27"/>
      <c r="E418" s="40">
        <f t="shared" si="154"/>
        <v>0.187</v>
      </c>
      <c r="F418" s="39">
        <f t="shared" si="155"/>
        <v>5</v>
      </c>
      <c r="G418" s="40">
        <f t="shared" si="156"/>
        <v>0.93500000000000005</v>
      </c>
      <c r="H418" s="39"/>
      <c r="I418" s="26">
        <v>23</v>
      </c>
      <c r="J418" s="27">
        <v>0.18099999999999999</v>
      </c>
      <c r="K418" s="40">
        <f t="shared" si="157"/>
        <v>0.187</v>
      </c>
      <c r="L418" s="39">
        <f t="shared" si="158"/>
        <v>5</v>
      </c>
      <c r="M418" s="40">
        <f t="shared" si="159"/>
        <v>0.93500000000000005</v>
      </c>
      <c r="N418" s="34"/>
      <c r="O418" s="34"/>
      <c r="P418" s="34"/>
      <c r="Q418" s="32"/>
      <c r="R418" s="31"/>
    </row>
    <row r="419" spans="2:18" x14ac:dyDescent="0.25">
      <c r="B419" s="26">
        <v>30</v>
      </c>
      <c r="C419" s="27">
        <v>0.17199999999999999</v>
      </c>
      <c r="D419" s="27" t="s">
        <v>77</v>
      </c>
      <c r="E419" s="40">
        <f t="shared" si="154"/>
        <v>0.17649999999999999</v>
      </c>
      <c r="F419" s="39">
        <f t="shared" si="155"/>
        <v>7</v>
      </c>
      <c r="G419" s="40">
        <f t="shared" si="156"/>
        <v>1.2355</v>
      </c>
      <c r="H419" s="39"/>
      <c r="I419" s="26">
        <v>30</v>
      </c>
      <c r="J419" s="27">
        <v>0.17199999999999999</v>
      </c>
      <c r="K419" s="40">
        <f t="shared" si="157"/>
        <v>0.17649999999999999</v>
      </c>
      <c r="L419" s="39">
        <f t="shared" si="158"/>
        <v>7</v>
      </c>
      <c r="M419" s="40">
        <f t="shared" si="159"/>
        <v>1.2355</v>
      </c>
      <c r="N419" s="30"/>
      <c r="O419" s="30"/>
      <c r="P419" s="30"/>
      <c r="R419" s="31"/>
    </row>
    <row r="420" spans="2:18" x14ac:dyDescent="0.25">
      <c r="B420" s="26"/>
      <c r="C420" s="27"/>
      <c r="D420" s="27"/>
      <c r="E420" s="40"/>
      <c r="F420" s="39"/>
      <c r="G420" s="40"/>
      <c r="H420" s="23"/>
      <c r="I420" s="48"/>
      <c r="J420" s="31"/>
      <c r="K420" s="40"/>
      <c r="L420" s="39"/>
      <c r="M420" s="40"/>
      <c r="N420" s="30"/>
      <c r="O420" s="30"/>
      <c r="P420" s="30"/>
      <c r="R420" s="31"/>
    </row>
    <row r="421" spans="2:18" x14ac:dyDescent="0.25">
      <c r="B421" s="26"/>
      <c r="C421" s="27"/>
      <c r="D421" s="27"/>
      <c r="E421" s="40"/>
      <c r="F421" s="39"/>
      <c r="G421" s="40"/>
      <c r="H421" s="23"/>
      <c r="I421" s="49"/>
      <c r="J421" s="39"/>
      <c r="K421" s="40"/>
      <c r="L421" s="39"/>
      <c r="M421" s="40"/>
      <c r="N421" s="30"/>
      <c r="O421" s="30"/>
      <c r="P421" s="30"/>
      <c r="R421" s="31"/>
    </row>
    <row r="422" spans="2:18" x14ac:dyDescent="0.25">
      <c r="B422" s="28"/>
      <c r="C422" s="36"/>
      <c r="D422" s="36"/>
      <c r="E422" s="40"/>
      <c r="F422" s="39"/>
      <c r="G422" s="40"/>
      <c r="H422" s="23"/>
      <c r="I422" s="28"/>
      <c r="J422" s="28"/>
      <c r="K422" s="40"/>
      <c r="L422" s="39"/>
      <c r="M422" s="40"/>
      <c r="O422" s="24"/>
      <c r="P422" s="24"/>
    </row>
    <row r="423" spans="2:18" x14ac:dyDescent="0.25">
      <c r="B423" s="28"/>
      <c r="C423" s="36"/>
      <c r="D423" s="36"/>
      <c r="E423" s="40"/>
      <c r="F423" s="39"/>
      <c r="G423" s="40"/>
      <c r="I423" s="28"/>
      <c r="J423" s="28"/>
      <c r="K423" s="40"/>
      <c r="L423" s="39"/>
      <c r="M423" s="40"/>
      <c r="O423" s="24"/>
      <c r="P423" s="24"/>
    </row>
    <row r="424" spans="2:18" x14ac:dyDescent="0.25">
      <c r="B424" s="28"/>
      <c r="C424" s="36"/>
      <c r="D424" s="36"/>
      <c r="E424" s="40"/>
      <c r="F424" s="39"/>
      <c r="G424" s="40"/>
      <c r="I424" s="28"/>
      <c r="J424" s="28"/>
      <c r="K424" s="40"/>
      <c r="L424" s="39"/>
      <c r="M424" s="40"/>
      <c r="N424" s="24"/>
      <c r="O424" s="24"/>
      <c r="P424" s="24"/>
    </row>
    <row r="425" spans="2:18" x14ac:dyDescent="0.25">
      <c r="B425" s="28"/>
      <c r="C425" s="36"/>
      <c r="D425" s="36"/>
      <c r="E425" s="40"/>
      <c r="F425" s="39"/>
      <c r="G425" s="40"/>
      <c r="I425" s="28"/>
      <c r="J425" s="28"/>
      <c r="K425" s="40"/>
      <c r="L425" s="39"/>
      <c r="M425" s="40"/>
      <c r="N425" s="24"/>
      <c r="O425" s="24"/>
      <c r="P425" s="24"/>
    </row>
    <row r="426" spans="2:18" x14ac:dyDescent="0.25">
      <c r="B426" s="28"/>
      <c r="C426" s="36"/>
      <c r="D426" s="36"/>
      <c r="E426" s="40"/>
      <c r="F426" s="39"/>
      <c r="G426" s="40"/>
      <c r="I426" s="28"/>
      <c r="J426" s="28"/>
      <c r="K426" s="40"/>
      <c r="L426" s="39"/>
      <c r="M426" s="40"/>
      <c r="N426" s="24"/>
      <c r="O426" s="24"/>
      <c r="P426" s="24"/>
    </row>
    <row r="427" spans="2:18" x14ac:dyDescent="0.25">
      <c r="B427" s="28"/>
      <c r="C427" s="36"/>
      <c r="D427" s="36"/>
      <c r="E427" s="40"/>
      <c r="F427" s="39"/>
      <c r="G427" s="40"/>
      <c r="H427" s="40"/>
      <c r="I427" s="28"/>
      <c r="J427" s="28"/>
      <c r="K427" s="40"/>
      <c r="L427" s="39"/>
      <c r="M427" s="40"/>
      <c r="N427" s="24"/>
      <c r="O427" s="24"/>
      <c r="P427" s="24"/>
    </row>
    <row r="428" spans="2:18" x14ac:dyDescent="0.25">
      <c r="B428" s="28"/>
      <c r="C428" s="36"/>
      <c r="D428" s="36"/>
      <c r="E428" s="40"/>
      <c r="F428" s="39"/>
      <c r="G428" s="40"/>
      <c r="H428" s="40"/>
      <c r="I428" s="28"/>
      <c r="J428" s="28"/>
      <c r="K428" s="40"/>
      <c r="L428" s="39"/>
      <c r="M428" s="40"/>
      <c r="N428" s="34"/>
      <c r="O428" s="24"/>
      <c r="P428" s="24"/>
    </row>
    <row r="429" spans="2:18" x14ac:dyDescent="0.25">
      <c r="B429" s="28"/>
      <c r="C429" s="36"/>
      <c r="D429" s="36"/>
      <c r="E429" s="40"/>
      <c r="F429" s="39"/>
      <c r="G429" s="40"/>
      <c r="H429" s="40"/>
      <c r="I429" s="28"/>
      <c r="J429" s="28"/>
      <c r="K429" s="40"/>
      <c r="L429" s="39"/>
      <c r="M429" s="40"/>
      <c r="N429" s="30"/>
      <c r="O429" s="30"/>
      <c r="P429" s="30"/>
      <c r="R429" s="31"/>
    </row>
    <row r="430" spans="2:18" ht="15" x14ac:dyDescent="0.25">
      <c r="B430" s="28"/>
      <c r="C430" s="36"/>
      <c r="D430" s="36"/>
      <c r="E430" s="40"/>
      <c r="F430" s="39">
        <f>SUM(F408:F429)</f>
        <v>30</v>
      </c>
      <c r="G430" s="40">
        <f>SUM(G408:G429)</f>
        <v>2.3315000000000001</v>
      </c>
      <c r="H430" s="40"/>
      <c r="I430" s="40"/>
      <c r="J430" s="42"/>
      <c r="K430" s="42"/>
      <c r="L430" s="39">
        <f>SUM(L409:L429)</f>
        <v>30</v>
      </c>
      <c r="M430" s="39">
        <f>SUM(M409:M429)</f>
        <v>-2.5464889999999998</v>
      </c>
      <c r="N430" s="30"/>
      <c r="O430" s="30"/>
      <c r="P430" s="30"/>
      <c r="R430" s="31"/>
    </row>
    <row r="431" spans="2:18" x14ac:dyDescent="0.25">
      <c r="B431" s="28"/>
      <c r="C431" s="36"/>
      <c r="D431" s="36"/>
      <c r="E431" s="40"/>
      <c r="F431" s="39"/>
      <c r="G431" s="40"/>
      <c r="H431" s="39" t="s">
        <v>74</v>
      </c>
      <c r="I431" s="39"/>
      <c r="J431" s="39">
        <f>G430</f>
        <v>2.3315000000000001</v>
      </c>
      <c r="K431" s="40" t="s">
        <v>75</v>
      </c>
      <c r="L431" s="39">
        <f>M430</f>
        <v>-2.5464889999999998</v>
      </c>
      <c r="M431" s="40">
        <f>J431-L431</f>
        <v>4.8779889999999995</v>
      </c>
      <c r="N431" s="30"/>
      <c r="O431" s="30"/>
      <c r="P431" s="30"/>
      <c r="R431" s="31"/>
    </row>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sheetData>
  <mergeCells count="51">
    <mergeCell ref="D323:E323"/>
    <mergeCell ref="B278:G278"/>
    <mergeCell ref="I278:M278"/>
    <mergeCell ref="D296:E296"/>
    <mergeCell ref="B297:G297"/>
    <mergeCell ref="I297:M297"/>
    <mergeCell ref="B147:G147"/>
    <mergeCell ref="I147:M147"/>
    <mergeCell ref="D163:E163"/>
    <mergeCell ref="B164:G164"/>
    <mergeCell ref="I164:M164"/>
    <mergeCell ref="D113:E113"/>
    <mergeCell ref="D128:E128"/>
    <mergeCell ref="B129:G129"/>
    <mergeCell ref="I129:M129"/>
    <mergeCell ref="D146:E146"/>
    <mergeCell ref="D21:E21"/>
    <mergeCell ref="B22:G22"/>
    <mergeCell ref="I22:M22"/>
    <mergeCell ref="D63:E63"/>
    <mergeCell ref="D79:E79"/>
    <mergeCell ref="H39:I39"/>
    <mergeCell ref="D40:E40"/>
    <mergeCell ref="B41:G41"/>
    <mergeCell ref="I41:M41"/>
    <mergeCell ref="D96:E96"/>
    <mergeCell ref="A1:T1"/>
    <mergeCell ref="D3:E3"/>
    <mergeCell ref="B4:G4"/>
    <mergeCell ref="I4:M4"/>
    <mergeCell ref="H20:I20"/>
    <mergeCell ref="D178:E178"/>
    <mergeCell ref="B179:G179"/>
    <mergeCell ref="I179:M179"/>
    <mergeCell ref="D209:E209"/>
    <mergeCell ref="D226:E226"/>
    <mergeCell ref="D193:E193"/>
    <mergeCell ref="D241:E241"/>
    <mergeCell ref="D258:E258"/>
    <mergeCell ref="B259:G259"/>
    <mergeCell ref="I259:M259"/>
    <mergeCell ref="D277:E277"/>
    <mergeCell ref="I406:M406"/>
    <mergeCell ref="D341:E341"/>
    <mergeCell ref="D360:E360"/>
    <mergeCell ref="D373:E373"/>
    <mergeCell ref="D405:E405"/>
    <mergeCell ref="B406:G406"/>
    <mergeCell ref="B389:G389"/>
    <mergeCell ref="I389:M389"/>
    <mergeCell ref="D388:E388"/>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C4" sqref="C4"/>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151</v>
      </c>
    </row>
    <row r="3" spans="1:2" x14ac:dyDescent="0.25">
      <c r="A3" s="4" t="s">
        <v>21</v>
      </c>
      <c r="B3" s="4"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1"/>
  <sheetViews>
    <sheetView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17</v>
      </c>
      <c r="I1" s="3" t="s">
        <v>18</v>
      </c>
      <c r="J1" s="3" t="s">
        <v>19</v>
      </c>
      <c r="K1" s="3" t="s">
        <v>78</v>
      </c>
      <c r="L1" s="3" t="s">
        <v>20</v>
      </c>
      <c r="M1" s="2"/>
    </row>
    <row r="2" spans="1:13" x14ac:dyDescent="0.3">
      <c r="A2" s="3" t="s">
        <v>124</v>
      </c>
      <c r="B2" s="3">
        <v>0</v>
      </c>
      <c r="C2" s="3">
        <v>5</v>
      </c>
      <c r="D2" s="3">
        <v>19</v>
      </c>
      <c r="E2" s="3" t="s">
        <v>6</v>
      </c>
      <c r="F2" s="3" t="s">
        <v>26</v>
      </c>
      <c r="G2" s="17" t="s">
        <v>148</v>
      </c>
      <c r="H2" s="3">
        <v>0.40200000000000002</v>
      </c>
      <c r="I2" s="3">
        <v>-1.6</v>
      </c>
      <c r="J2" s="3">
        <v>0.6</v>
      </c>
      <c r="K2" s="3">
        <v>30</v>
      </c>
      <c r="L2" s="3">
        <v>1</v>
      </c>
    </row>
    <row r="3" spans="1:13" x14ac:dyDescent="0.3">
      <c r="A3" s="3" t="s">
        <v>125</v>
      </c>
      <c r="B3" s="3">
        <v>100</v>
      </c>
      <c r="C3" s="3">
        <v>23</v>
      </c>
      <c r="D3" s="3">
        <v>38</v>
      </c>
      <c r="E3" s="3" t="s">
        <v>6</v>
      </c>
      <c r="F3" s="3" t="s">
        <v>26</v>
      </c>
      <c r="G3" s="17" t="s">
        <v>148</v>
      </c>
      <c r="H3" s="3">
        <v>0.40200000000000002</v>
      </c>
      <c r="I3" s="3">
        <v>-1.6</v>
      </c>
      <c r="J3" s="3">
        <v>0.6</v>
      </c>
      <c r="K3" s="3">
        <v>30</v>
      </c>
      <c r="L3" s="3">
        <v>1</v>
      </c>
    </row>
    <row r="4" spans="1:13" x14ac:dyDescent="0.3">
      <c r="A4" s="3" t="s">
        <v>126</v>
      </c>
      <c r="B4" s="3">
        <v>200</v>
      </c>
      <c r="C4" s="3">
        <v>42</v>
      </c>
      <c r="D4" s="3">
        <v>57</v>
      </c>
      <c r="E4" s="3" t="s">
        <v>6</v>
      </c>
      <c r="F4" s="3" t="s">
        <v>26</v>
      </c>
      <c r="G4" s="17" t="s">
        <v>148</v>
      </c>
      <c r="H4" s="3">
        <v>0.40200000000000002</v>
      </c>
      <c r="I4" s="3">
        <v>-1.6</v>
      </c>
      <c r="J4" s="3">
        <v>0.6</v>
      </c>
      <c r="K4" s="3">
        <v>30</v>
      </c>
      <c r="L4" s="3">
        <v>1</v>
      </c>
    </row>
    <row r="5" spans="1:13" x14ac:dyDescent="0.3">
      <c r="A5" s="3" t="s">
        <v>127</v>
      </c>
      <c r="B5" s="3">
        <v>300</v>
      </c>
      <c r="C5" s="3">
        <v>64</v>
      </c>
      <c r="D5" s="3">
        <v>78</v>
      </c>
      <c r="E5" s="3" t="s">
        <v>6</v>
      </c>
      <c r="F5" s="3" t="s">
        <v>26</v>
      </c>
      <c r="G5" s="17" t="s">
        <v>148</v>
      </c>
      <c r="H5" s="3">
        <v>0.40200000000000002</v>
      </c>
      <c r="I5" s="3">
        <v>-1.6</v>
      </c>
      <c r="J5" s="3">
        <v>0.6</v>
      </c>
      <c r="K5" s="3">
        <v>30</v>
      </c>
      <c r="L5" s="3">
        <v>1</v>
      </c>
    </row>
    <row r="6" spans="1:13" x14ac:dyDescent="0.3">
      <c r="A6" s="3" t="s">
        <v>128</v>
      </c>
      <c r="B6" s="3">
        <v>400</v>
      </c>
      <c r="C6" s="3">
        <v>80</v>
      </c>
      <c r="D6" s="3">
        <v>95</v>
      </c>
      <c r="E6" s="3" t="s">
        <v>6</v>
      </c>
      <c r="F6" s="3" t="s">
        <v>26</v>
      </c>
      <c r="G6" s="17" t="s">
        <v>148</v>
      </c>
      <c r="H6" s="3">
        <v>0.40200000000000002</v>
      </c>
      <c r="I6" s="3">
        <v>-1.6</v>
      </c>
      <c r="J6" s="3">
        <v>0.6</v>
      </c>
      <c r="K6" s="3">
        <v>30</v>
      </c>
      <c r="L6" s="3">
        <v>1</v>
      </c>
    </row>
    <row r="7" spans="1:13" x14ac:dyDescent="0.3">
      <c r="A7" s="3" t="s">
        <v>129</v>
      </c>
      <c r="B7" s="3">
        <v>500</v>
      </c>
      <c r="C7" s="3">
        <v>97</v>
      </c>
      <c r="D7" s="3">
        <v>112</v>
      </c>
      <c r="E7" s="3" t="s">
        <v>6</v>
      </c>
      <c r="F7" s="3" t="s">
        <v>26</v>
      </c>
      <c r="G7" s="17" t="s">
        <v>148</v>
      </c>
      <c r="H7" s="3">
        <v>0.40200000000000002</v>
      </c>
      <c r="I7" s="3">
        <v>-1.6</v>
      </c>
      <c r="J7" s="3">
        <v>0.6</v>
      </c>
      <c r="K7" s="3">
        <v>30</v>
      </c>
      <c r="L7" s="3">
        <v>1</v>
      </c>
    </row>
    <row r="8" spans="1:13" x14ac:dyDescent="0.3">
      <c r="A8" s="3" t="s">
        <v>130</v>
      </c>
      <c r="B8" s="3">
        <v>600</v>
      </c>
      <c r="C8" s="3">
        <v>114</v>
      </c>
      <c r="D8" s="3">
        <v>126</v>
      </c>
      <c r="E8" s="3" t="s">
        <v>6</v>
      </c>
      <c r="F8" s="3" t="s">
        <v>26</v>
      </c>
      <c r="G8" s="17" t="s">
        <v>148</v>
      </c>
      <c r="H8" s="3">
        <v>0.40200000000000002</v>
      </c>
      <c r="I8" s="3">
        <v>-1.6</v>
      </c>
      <c r="J8" s="3">
        <v>0.6</v>
      </c>
      <c r="K8" s="3">
        <v>30</v>
      </c>
      <c r="L8" s="3">
        <v>1</v>
      </c>
    </row>
    <row r="9" spans="1:13" x14ac:dyDescent="0.3">
      <c r="A9" s="3" t="s">
        <v>131</v>
      </c>
      <c r="B9" s="16">
        <v>700</v>
      </c>
      <c r="C9" s="16">
        <v>130</v>
      </c>
      <c r="D9" s="16">
        <v>143</v>
      </c>
      <c r="E9" s="3" t="s">
        <v>6</v>
      </c>
      <c r="F9" s="3" t="s">
        <v>26</v>
      </c>
      <c r="G9" s="17" t="s">
        <v>148</v>
      </c>
      <c r="H9" s="3">
        <v>0.40200000000000002</v>
      </c>
      <c r="I9" s="3">
        <v>-1.6</v>
      </c>
      <c r="J9" s="3">
        <v>0.6</v>
      </c>
      <c r="K9" s="3">
        <v>30</v>
      </c>
      <c r="L9" s="3">
        <v>1</v>
      </c>
    </row>
    <row r="10" spans="1:13" x14ac:dyDescent="0.3">
      <c r="A10" s="3" t="s">
        <v>132</v>
      </c>
      <c r="B10" s="16">
        <v>800</v>
      </c>
      <c r="C10" s="16">
        <v>148</v>
      </c>
      <c r="D10" s="16">
        <v>161</v>
      </c>
      <c r="E10" s="3" t="s">
        <v>6</v>
      </c>
      <c r="F10" s="3" t="s">
        <v>26</v>
      </c>
      <c r="G10" s="17" t="s">
        <v>148</v>
      </c>
      <c r="H10" s="3">
        <v>0.40200000000000002</v>
      </c>
      <c r="I10" s="3">
        <v>-1.6</v>
      </c>
      <c r="J10" s="3">
        <v>0.6</v>
      </c>
      <c r="K10" s="3">
        <v>30</v>
      </c>
      <c r="L10" s="3">
        <v>1</v>
      </c>
    </row>
    <row r="11" spans="1:13" x14ac:dyDescent="0.3">
      <c r="A11" s="3" t="s">
        <v>133</v>
      </c>
      <c r="B11" s="16">
        <v>900</v>
      </c>
      <c r="C11" s="16">
        <v>165</v>
      </c>
      <c r="D11" s="16">
        <v>176</v>
      </c>
      <c r="E11" s="3" t="s">
        <v>6</v>
      </c>
      <c r="F11" s="3" t="s">
        <v>26</v>
      </c>
      <c r="G11" s="17" t="s">
        <v>148</v>
      </c>
      <c r="H11" s="3">
        <v>0.40200000000000002</v>
      </c>
      <c r="I11" s="3">
        <v>-1.6</v>
      </c>
      <c r="J11" s="3">
        <v>0.6</v>
      </c>
      <c r="K11" s="3">
        <v>30</v>
      </c>
      <c r="L11" s="3">
        <v>1</v>
      </c>
    </row>
    <row r="12" spans="1:13" x14ac:dyDescent="0.3">
      <c r="A12" s="3" t="s">
        <v>134</v>
      </c>
      <c r="B12" s="16">
        <v>1000</v>
      </c>
      <c r="C12" s="16">
        <v>180</v>
      </c>
      <c r="D12" s="16">
        <v>192</v>
      </c>
      <c r="E12" s="3" t="s">
        <v>6</v>
      </c>
      <c r="F12" s="3" t="s">
        <v>26</v>
      </c>
      <c r="G12" s="17" t="s">
        <v>148</v>
      </c>
      <c r="H12" s="3">
        <v>0.40200000000000002</v>
      </c>
      <c r="I12" s="3">
        <v>-1.6</v>
      </c>
      <c r="J12" s="3">
        <v>0.6</v>
      </c>
      <c r="K12" s="3">
        <v>30</v>
      </c>
      <c r="L12" s="3">
        <v>1</v>
      </c>
    </row>
    <row r="13" spans="1:13" x14ac:dyDescent="0.3">
      <c r="A13" s="3" t="s">
        <v>135</v>
      </c>
      <c r="B13" s="16">
        <v>1100</v>
      </c>
      <c r="C13" s="16">
        <v>194</v>
      </c>
      <c r="D13" s="16">
        <v>208</v>
      </c>
      <c r="E13" s="3" t="s">
        <v>6</v>
      </c>
      <c r="F13" s="3" t="s">
        <v>26</v>
      </c>
      <c r="G13" s="17" t="s">
        <v>148</v>
      </c>
      <c r="H13" s="3">
        <v>0.40200000000000002</v>
      </c>
      <c r="I13" s="3">
        <v>-1.6</v>
      </c>
      <c r="J13" s="3">
        <v>0.6</v>
      </c>
      <c r="K13" s="3">
        <v>30</v>
      </c>
      <c r="L13" s="3">
        <v>1</v>
      </c>
    </row>
    <row r="14" spans="1:13" x14ac:dyDescent="0.3">
      <c r="A14" s="3" t="s">
        <v>136</v>
      </c>
      <c r="B14" s="16">
        <v>1200</v>
      </c>
      <c r="C14" s="16">
        <v>210</v>
      </c>
      <c r="D14" s="16">
        <v>225</v>
      </c>
      <c r="E14" s="3" t="s">
        <v>6</v>
      </c>
      <c r="F14" s="3" t="s">
        <v>26</v>
      </c>
      <c r="G14" s="17" t="s">
        <v>148</v>
      </c>
      <c r="H14" s="3">
        <v>0.40200000000000002</v>
      </c>
      <c r="I14" s="3">
        <v>-1.6</v>
      </c>
      <c r="J14" s="3">
        <v>0.6</v>
      </c>
      <c r="K14" s="3">
        <v>30</v>
      </c>
      <c r="L14" s="3">
        <v>1</v>
      </c>
    </row>
    <row r="15" spans="1:13" x14ac:dyDescent="0.3">
      <c r="A15" s="3" t="s">
        <v>137</v>
      </c>
      <c r="B15" s="16">
        <v>1300</v>
      </c>
      <c r="C15" s="16">
        <v>227</v>
      </c>
      <c r="D15" s="16">
        <v>240</v>
      </c>
      <c r="E15" s="3" t="s">
        <v>6</v>
      </c>
      <c r="F15" s="3" t="s">
        <v>26</v>
      </c>
      <c r="G15" s="17" t="s">
        <v>148</v>
      </c>
      <c r="H15" s="3">
        <v>0.40200000000000002</v>
      </c>
      <c r="I15" s="3">
        <v>-1.6</v>
      </c>
      <c r="J15" s="3">
        <v>0.6</v>
      </c>
      <c r="K15" s="3">
        <v>30</v>
      </c>
      <c r="L15" s="3">
        <v>1</v>
      </c>
    </row>
    <row r="16" spans="1:13" x14ac:dyDescent="0.3">
      <c r="A16" s="3" t="s">
        <v>138</v>
      </c>
      <c r="B16" s="16">
        <v>1400</v>
      </c>
      <c r="C16" s="16">
        <v>242</v>
      </c>
      <c r="D16" s="16">
        <v>257</v>
      </c>
      <c r="E16" s="3" t="s">
        <v>6</v>
      </c>
      <c r="F16" s="3" t="s">
        <v>26</v>
      </c>
      <c r="G16" s="17" t="s">
        <v>148</v>
      </c>
      <c r="H16" s="3">
        <v>0.40200000000000002</v>
      </c>
      <c r="I16" s="3">
        <v>-1.6</v>
      </c>
      <c r="J16" s="3">
        <v>0.6</v>
      </c>
      <c r="K16" s="3">
        <v>30</v>
      </c>
      <c r="L16" s="3">
        <v>1</v>
      </c>
    </row>
    <row r="17" spans="1:12" x14ac:dyDescent="0.3">
      <c r="A17" s="3" t="s">
        <v>139</v>
      </c>
      <c r="B17" s="16">
        <v>1500</v>
      </c>
      <c r="C17" s="16">
        <v>260</v>
      </c>
      <c r="D17" s="16">
        <v>275</v>
      </c>
      <c r="E17" s="3" t="s">
        <v>6</v>
      </c>
      <c r="F17" s="3" t="s">
        <v>26</v>
      </c>
      <c r="G17" s="17" t="s">
        <v>148</v>
      </c>
      <c r="H17" s="3">
        <v>0.40200000000000002</v>
      </c>
      <c r="I17" s="3">
        <v>-1.6</v>
      </c>
      <c r="J17" s="3">
        <v>0.6</v>
      </c>
      <c r="K17" s="3">
        <v>30</v>
      </c>
      <c r="L17" s="3">
        <v>1</v>
      </c>
    </row>
    <row r="18" spans="1:12" x14ac:dyDescent="0.3">
      <c r="A18" s="3" t="s">
        <v>140</v>
      </c>
      <c r="B18" s="16">
        <v>1600</v>
      </c>
      <c r="C18" s="16">
        <v>279</v>
      </c>
      <c r="D18" s="16">
        <v>294</v>
      </c>
      <c r="E18" s="3" t="s">
        <v>6</v>
      </c>
      <c r="F18" s="3" t="s">
        <v>26</v>
      </c>
      <c r="G18" s="17" t="s">
        <v>148</v>
      </c>
      <c r="H18" s="3">
        <v>0.40200000000000002</v>
      </c>
      <c r="I18" s="3">
        <v>-1.6</v>
      </c>
      <c r="J18" s="3">
        <v>0.6</v>
      </c>
      <c r="K18" s="3">
        <v>30</v>
      </c>
      <c r="L18" s="3">
        <v>1</v>
      </c>
    </row>
    <row r="19" spans="1:12" x14ac:dyDescent="0.3">
      <c r="A19" s="3" t="s">
        <v>141</v>
      </c>
      <c r="B19" s="16">
        <v>1700</v>
      </c>
      <c r="C19" s="16">
        <v>298</v>
      </c>
      <c r="D19" s="16">
        <v>315</v>
      </c>
      <c r="E19" s="3" t="s">
        <v>6</v>
      </c>
      <c r="F19" s="3" t="s">
        <v>26</v>
      </c>
      <c r="G19" s="17" t="s">
        <v>148</v>
      </c>
      <c r="H19" s="3">
        <v>0.40200000000000002</v>
      </c>
      <c r="I19" s="3">
        <v>-1.6</v>
      </c>
      <c r="J19" s="3">
        <v>0.6</v>
      </c>
      <c r="K19" s="3">
        <v>30</v>
      </c>
      <c r="L19" s="3">
        <v>1</v>
      </c>
    </row>
    <row r="20" spans="1:12" x14ac:dyDescent="0.3">
      <c r="A20" s="3" t="s">
        <v>142</v>
      </c>
      <c r="B20" s="16">
        <v>1800</v>
      </c>
      <c r="C20" s="16">
        <v>324</v>
      </c>
      <c r="D20" s="16">
        <v>339</v>
      </c>
      <c r="E20" s="3" t="s">
        <v>6</v>
      </c>
      <c r="F20" s="3" t="s">
        <v>26</v>
      </c>
      <c r="G20" s="17" t="s">
        <v>148</v>
      </c>
      <c r="H20" s="3">
        <v>0.40200000000000002</v>
      </c>
      <c r="I20" s="3">
        <v>-1.6</v>
      </c>
      <c r="J20" s="3">
        <v>0.6</v>
      </c>
      <c r="K20" s="3">
        <v>30</v>
      </c>
      <c r="L20" s="3">
        <v>1</v>
      </c>
    </row>
    <row r="21" spans="1:12" x14ac:dyDescent="0.3">
      <c r="A21" s="3" t="s">
        <v>143</v>
      </c>
      <c r="B21" s="16">
        <v>1900</v>
      </c>
      <c r="C21" s="16">
        <v>342</v>
      </c>
      <c r="D21" s="16">
        <v>358</v>
      </c>
      <c r="E21" s="3" t="s">
        <v>6</v>
      </c>
      <c r="F21" s="3" t="s">
        <v>26</v>
      </c>
      <c r="G21" s="17" t="s">
        <v>148</v>
      </c>
      <c r="H21" s="3">
        <v>0.40200000000000002</v>
      </c>
      <c r="I21" s="3">
        <v>-1.6</v>
      </c>
      <c r="J21" s="3">
        <v>0.6</v>
      </c>
      <c r="K21" s="3">
        <v>30</v>
      </c>
      <c r="L21" s="3">
        <v>1</v>
      </c>
    </row>
    <row r="22" spans="1:12" x14ac:dyDescent="0.3">
      <c r="A22" s="3" t="s">
        <v>144</v>
      </c>
      <c r="B22" s="16">
        <v>2000</v>
      </c>
      <c r="C22" s="16">
        <v>361</v>
      </c>
      <c r="D22" s="16">
        <v>371</v>
      </c>
      <c r="E22" s="3" t="s">
        <v>6</v>
      </c>
      <c r="F22" s="3" t="s">
        <v>26</v>
      </c>
      <c r="G22" s="17" t="s">
        <v>148</v>
      </c>
      <c r="H22" s="3">
        <v>0.40200000000000002</v>
      </c>
      <c r="I22" s="3">
        <v>-1.6</v>
      </c>
      <c r="J22" s="3">
        <v>0.6</v>
      </c>
      <c r="K22" s="3">
        <v>30</v>
      </c>
      <c r="L22" s="3">
        <v>1</v>
      </c>
    </row>
    <row r="23" spans="1:12" x14ac:dyDescent="0.3">
      <c r="A23" s="3" t="s">
        <v>145</v>
      </c>
      <c r="B23" s="16">
        <v>2100</v>
      </c>
      <c r="C23" s="16">
        <v>374</v>
      </c>
      <c r="D23" s="16">
        <v>386</v>
      </c>
      <c r="E23" s="3" t="s">
        <v>6</v>
      </c>
      <c r="F23" s="3" t="s">
        <v>26</v>
      </c>
      <c r="G23" s="17" t="s">
        <v>148</v>
      </c>
      <c r="H23" s="3">
        <v>0.40200000000000002</v>
      </c>
      <c r="I23" s="3">
        <v>-1.6</v>
      </c>
      <c r="J23" s="3">
        <v>0.6</v>
      </c>
      <c r="K23" s="3">
        <v>30</v>
      </c>
      <c r="L23" s="3">
        <v>1</v>
      </c>
    </row>
    <row r="24" spans="1:12" x14ac:dyDescent="0.3">
      <c r="A24" s="3" t="s">
        <v>146</v>
      </c>
      <c r="B24" s="16">
        <v>2200</v>
      </c>
      <c r="C24" s="16">
        <v>390</v>
      </c>
      <c r="D24" s="16">
        <v>403</v>
      </c>
      <c r="E24" s="3" t="s">
        <v>6</v>
      </c>
      <c r="F24" s="3" t="s">
        <v>26</v>
      </c>
      <c r="G24" s="17" t="s">
        <v>148</v>
      </c>
      <c r="H24" s="3">
        <v>0.40200000000000002</v>
      </c>
      <c r="I24" s="3">
        <v>-1.6</v>
      </c>
      <c r="J24" s="3">
        <v>0.6</v>
      </c>
      <c r="K24" s="3">
        <v>30</v>
      </c>
      <c r="L24" s="3">
        <v>1</v>
      </c>
    </row>
    <row r="25" spans="1:12" x14ac:dyDescent="0.3">
      <c r="A25" s="3" t="s">
        <v>147</v>
      </c>
      <c r="B25" s="16">
        <v>2260</v>
      </c>
      <c r="C25" s="16">
        <v>407</v>
      </c>
      <c r="D25" s="16">
        <v>419</v>
      </c>
      <c r="E25" s="3" t="s">
        <v>6</v>
      </c>
      <c r="F25" s="3" t="s">
        <v>26</v>
      </c>
      <c r="G25" s="17" t="s">
        <v>148</v>
      </c>
      <c r="H25" s="3">
        <v>0.40200000000000002</v>
      </c>
      <c r="I25" s="3">
        <v>-1.6</v>
      </c>
      <c r="J25" s="3">
        <v>0.6</v>
      </c>
      <c r="K25" s="3">
        <v>30</v>
      </c>
      <c r="L25" s="3">
        <v>1</v>
      </c>
    </row>
    <row r="26" spans="1:12" x14ac:dyDescent="0.3">
      <c r="F26"/>
    </row>
    <row r="27" spans="1:12" x14ac:dyDescent="0.3">
      <c r="F27"/>
    </row>
    <row r="28" spans="1:12" x14ac:dyDescent="0.3">
      <c r="F28"/>
    </row>
    <row r="29" spans="1:12" x14ac:dyDescent="0.3">
      <c r="F29"/>
    </row>
    <row r="30" spans="1:12" x14ac:dyDescent="0.3">
      <c r="F30"/>
    </row>
    <row r="31" spans="1:12" x14ac:dyDescent="0.3">
      <c r="F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topLeftCell="B1" zoomScale="190" zoomScaleNormal="190" workbookViewId="0">
      <selection activeCell="H5" sqref="H5"/>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107</v>
      </c>
      <c r="E1" s="5" t="s">
        <v>12</v>
      </c>
      <c r="F1" s="5" t="s">
        <v>13</v>
      </c>
      <c r="G1" s="5" t="s">
        <v>14</v>
      </c>
      <c r="H1" s="5" t="s">
        <v>15</v>
      </c>
    </row>
    <row r="2" spans="1:8" ht="14.4" x14ac:dyDescent="0.3">
      <c r="A2" s="17" t="s">
        <v>148</v>
      </c>
      <c r="B2" s="6">
        <v>-1.2</v>
      </c>
      <c r="C2" s="7">
        <v>3</v>
      </c>
      <c r="D2" s="7">
        <v>2</v>
      </c>
      <c r="E2" s="7">
        <v>5</v>
      </c>
      <c r="F2" s="19" t="s">
        <v>149</v>
      </c>
      <c r="G2" s="7" t="s">
        <v>16</v>
      </c>
      <c r="H2" s="8">
        <v>45638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39</v>
      </c>
      <c r="B1" s="12" t="s">
        <v>40</v>
      </c>
    </row>
    <row r="2" spans="1:2" ht="19.2" customHeight="1" x14ac:dyDescent="0.3">
      <c r="A2" s="12" t="s">
        <v>41</v>
      </c>
      <c r="B2" s="12" t="s">
        <v>42</v>
      </c>
    </row>
    <row r="3" spans="1:2" ht="19.2" customHeight="1" x14ac:dyDescent="0.3">
      <c r="A3" s="12">
        <v>1</v>
      </c>
      <c r="B3" s="12" t="s">
        <v>43</v>
      </c>
    </row>
    <row r="4" spans="1:2" ht="19.2" customHeight="1" x14ac:dyDescent="0.3">
      <c r="A4" s="12">
        <v>2</v>
      </c>
      <c r="B4" s="12" t="s">
        <v>44</v>
      </c>
    </row>
    <row r="5" spans="1:2" ht="19.2" customHeight="1" x14ac:dyDescent="0.3">
      <c r="A5" s="12">
        <v>3</v>
      </c>
      <c r="B5" s="12" t="s">
        <v>45</v>
      </c>
    </row>
    <row r="6" spans="1:2" ht="19.2" customHeight="1" x14ac:dyDescent="0.3">
      <c r="A6" s="12">
        <v>4</v>
      </c>
      <c r="B6" s="12" t="s">
        <v>46</v>
      </c>
    </row>
    <row r="7" spans="1:2" ht="19.2" customHeight="1" x14ac:dyDescent="0.3">
      <c r="A7" t="s">
        <v>47</v>
      </c>
      <c r="B7" s="12" t="s">
        <v>42</v>
      </c>
    </row>
    <row r="8" spans="1:2" ht="19.2" customHeight="1" x14ac:dyDescent="0.3">
      <c r="A8" s="13">
        <v>1</v>
      </c>
      <c r="B8" s="13" t="s">
        <v>48</v>
      </c>
    </row>
    <row r="9" spans="1:2" ht="19.2" customHeight="1" x14ac:dyDescent="0.3">
      <c r="A9" s="13">
        <v>2</v>
      </c>
      <c r="B9" s="13" t="s">
        <v>49</v>
      </c>
    </row>
    <row r="10" spans="1:2" ht="31.95" customHeight="1" x14ac:dyDescent="0.3">
      <c r="A10" s="13">
        <v>3</v>
      </c>
      <c r="B10" s="14" t="s">
        <v>50</v>
      </c>
    </row>
    <row r="11" spans="1:2" ht="58.2" customHeight="1" x14ac:dyDescent="0.3">
      <c r="A11" s="13">
        <v>4</v>
      </c>
      <c r="B11" s="14" t="s">
        <v>51</v>
      </c>
    </row>
    <row r="12" spans="1:2" ht="29.4" customHeight="1" x14ac:dyDescent="0.3">
      <c r="A12" s="13">
        <v>5</v>
      </c>
      <c r="B12" s="12" t="s">
        <v>52</v>
      </c>
    </row>
    <row r="13" spans="1:2" ht="21.6" customHeight="1" x14ac:dyDescent="0.3">
      <c r="A13" s="13">
        <v>6</v>
      </c>
      <c r="B13" t="s">
        <v>53</v>
      </c>
    </row>
    <row r="14" spans="1:2" ht="33" customHeight="1" x14ac:dyDescent="0.3">
      <c r="A14" s="13">
        <v>7</v>
      </c>
      <c r="B14" s="14" t="s">
        <v>54</v>
      </c>
    </row>
    <row r="15" spans="1:2" ht="10.95" customHeight="1" x14ac:dyDescent="0.3">
      <c r="A15" s="13">
        <v>8</v>
      </c>
      <c r="B15" t="s">
        <v>55</v>
      </c>
    </row>
    <row r="16" spans="1:2" ht="29.4" customHeight="1" x14ac:dyDescent="0.3">
      <c r="A16" s="13">
        <v>9</v>
      </c>
      <c r="B16" s="12" t="s">
        <v>56</v>
      </c>
    </row>
    <row r="17" spans="1:2" ht="18" customHeight="1" x14ac:dyDescent="0.3">
      <c r="A17" s="13">
        <v>10</v>
      </c>
      <c r="B17" t="s">
        <v>57</v>
      </c>
    </row>
    <row r="18" spans="1:2" ht="27.6" customHeight="1" x14ac:dyDescent="0.3">
      <c r="A18" s="13">
        <v>11</v>
      </c>
      <c r="B18" s="12" t="s">
        <v>58</v>
      </c>
    </row>
    <row r="19" spans="1:2" ht="27.6" customHeight="1" x14ac:dyDescent="0.3">
      <c r="A19" s="13">
        <v>12</v>
      </c>
      <c r="B19" s="12" t="s">
        <v>59</v>
      </c>
    </row>
    <row r="20" spans="1:2" ht="27.6" customHeight="1" x14ac:dyDescent="0.3">
      <c r="A20" s="13">
        <v>13</v>
      </c>
      <c r="B20" s="12" t="s">
        <v>60</v>
      </c>
    </row>
    <row r="21" spans="1:2" ht="27.6" customHeight="1" x14ac:dyDescent="0.3">
      <c r="A21" s="13">
        <v>14</v>
      </c>
      <c r="B21" s="12" t="s">
        <v>61</v>
      </c>
    </row>
    <row r="22" spans="1:2" ht="27.6" customHeight="1" x14ac:dyDescent="0.3">
      <c r="A22" s="13">
        <v>15</v>
      </c>
      <c r="B22" s="12" t="s">
        <v>62</v>
      </c>
    </row>
    <row r="23" spans="1:2" ht="27.6" customHeight="1" x14ac:dyDescent="0.3">
      <c r="A23" s="13">
        <v>16</v>
      </c>
      <c r="B23" t="s">
        <v>63</v>
      </c>
    </row>
    <row r="24" spans="1:2" ht="32.4" customHeight="1" x14ac:dyDescent="0.3">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tabSelected="1" zoomScale="145" zoomScaleNormal="145" workbookViewId="0">
      <selection activeCell="E8" sqref="E8"/>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27</v>
      </c>
      <c r="B1" s="3" t="s">
        <v>28</v>
      </c>
    </row>
    <row r="2" spans="1:2" x14ac:dyDescent="0.3">
      <c r="A2" s="9" t="s">
        <v>29</v>
      </c>
      <c r="B2" s="3" t="s">
        <v>30</v>
      </c>
    </row>
    <row r="3" spans="1:2" x14ac:dyDescent="0.3">
      <c r="A3" s="9" t="s">
        <v>31</v>
      </c>
      <c r="B3" s="3" t="s">
        <v>65</v>
      </c>
    </row>
    <row r="4" spans="1:2" x14ac:dyDescent="0.3">
      <c r="A4" s="9" t="s">
        <v>32</v>
      </c>
      <c r="B4" s="16" t="s">
        <v>70</v>
      </c>
    </row>
    <row r="5" spans="1:2" ht="84.6" customHeight="1" x14ac:dyDescent="0.3">
      <c r="A5" s="9" t="s">
        <v>33</v>
      </c>
      <c r="B5" s="11" t="s">
        <v>150</v>
      </c>
    </row>
    <row r="6" spans="1:2" x14ac:dyDescent="0.3">
      <c r="A6" s="9" t="s">
        <v>34</v>
      </c>
      <c r="B6" s="3" t="s">
        <v>66</v>
      </c>
    </row>
    <row r="7" spans="1:2" x14ac:dyDescent="0.3">
      <c r="A7" s="9" t="s">
        <v>35</v>
      </c>
      <c r="B7" s="3" t="s">
        <v>67</v>
      </c>
    </row>
    <row r="8" spans="1:2" x14ac:dyDescent="0.3">
      <c r="A8" s="9" t="s">
        <v>36</v>
      </c>
      <c r="B8" s="3" t="s">
        <v>68</v>
      </c>
    </row>
    <row r="9" spans="1:2" x14ac:dyDescent="0.3">
      <c r="A9" s="9" t="s">
        <v>37</v>
      </c>
      <c r="B9" s="10" t="s">
        <v>69</v>
      </c>
    </row>
    <row r="10" spans="1:2" x14ac:dyDescent="0.3">
      <c r="A10" s="9" t="s">
        <v>38</v>
      </c>
      <c r="B10" s="3" t="s">
        <v>71</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A22" sqref="A22"/>
    </sheetView>
  </sheetViews>
  <sheetFormatPr defaultRowHeight="14.4" x14ac:dyDescent="0.3"/>
  <cols>
    <col min="1" max="1" width="38" customWidth="1"/>
    <col min="2" max="2" width="134.6640625" customWidth="1"/>
  </cols>
  <sheetData>
    <row r="1" spans="1:8" x14ac:dyDescent="0.3">
      <c r="A1" s="12" t="s">
        <v>39</v>
      </c>
      <c r="B1" s="12" t="s">
        <v>40</v>
      </c>
    </row>
    <row r="2" spans="1:8" ht="24.75" customHeight="1" x14ac:dyDescent="0.3">
      <c r="A2" s="12" t="s">
        <v>41</v>
      </c>
      <c r="B2" s="12" t="s">
        <v>42</v>
      </c>
    </row>
    <row r="3" spans="1:8" ht="21.75" customHeight="1" x14ac:dyDescent="0.3">
      <c r="A3" s="12">
        <v>1</v>
      </c>
      <c r="B3" s="12" t="s">
        <v>82</v>
      </c>
    </row>
    <row r="4" spans="1:8" ht="34.5" customHeight="1" x14ac:dyDescent="0.3">
      <c r="A4" s="12">
        <v>2</v>
      </c>
      <c r="B4" s="12" t="s">
        <v>81</v>
      </c>
    </row>
    <row r="5" spans="1:8" ht="24.75" customHeight="1" x14ac:dyDescent="0.3">
      <c r="A5" s="12">
        <v>3</v>
      </c>
      <c r="B5" s="12" t="s">
        <v>80</v>
      </c>
    </row>
    <row r="6" spans="1:8" ht="18.75" customHeight="1" x14ac:dyDescent="0.3">
      <c r="A6" s="12">
        <v>4</v>
      </c>
      <c r="B6" s="12" t="s">
        <v>83</v>
      </c>
    </row>
    <row r="7" spans="1:8" x14ac:dyDescent="0.3">
      <c r="A7" s="12">
        <v>5</v>
      </c>
      <c r="B7" s="12" t="s">
        <v>84</v>
      </c>
    </row>
    <row r="8" spans="1:8" x14ac:dyDescent="0.3">
      <c r="A8" s="13">
        <v>6</v>
      </c>
      <c r="B8" s="13" t="s">
        <v>85</v>
      </c>
    </row>
    <row r="9" spans="1:8" ht="24" customHeight="1" x14ac:dyDescent="0.3">
      <c r="A9" s="13">
        <v>7</v>
      </c>
      <c r="B9" s="14" t="s">
        <v>86</v>
      </c>
    </row>
    <row r="10" spans="1:8" ht="23.25" customHeight="1" x14ac:dyDescent="0.3">
      <c r="A10" s="13">
        <v>8</v>
      </c>
      <c r="B10" s="14" t="s">
        <v>87</v>
      </c>
      <c r="H10" t="s">
        <v>79</v>
      </c>
    </row>
    <row r="11" spans="1:8" ht="30" customHeight="1" x14ac:dyDescent="0.3">
      <c r="A11" s="13">
        <v>9</v>
      </c>
      <c r="B11" s="12" t="s">
        <v>88</v>
      </c>
    </row>
    <row r="12" spans="1:8" ht="22.5" customHeight="1" x14ac:dyDescent="0.3">
      <c r="A12" s="13">
        <v>10</v>
      </c>
      <c r="B12" t="s">
        <v>89</v>
      </c>
    </row>
    <row r="13" spans="1:8" ht="39.75" customHeight="1" x14ac:dyDescent="0.3">
      <c r="A13" s="13">
        <v>11</v>
      </c>
      <c r="B13" s="14" t="s">
        <v>90</v>
      </c>
    </row>
    <row r="14" spans="1:8" ht="16.5" customHeight="1" x14ac:dyDescent="0.3">
      <c r="A14" s="13">
        <v>12</v>
      </c>
      <c r="B14" s="12" t="s">
        <v>91</v>
      </c>
    </row>
    <row r="15" spans="1:8" x14ac:dyDescent="0.3">
      <c r="A15" s="13">
        <v>13</v>
      </c>
      <c r="B15" t="s">
        <v>92</v>
      </c>
    </row>
    <row r="16" spans="1:8" ht="42" customHeight="1" x14ac:dyDescent="0.3">
      <c r="A16" s="13"/>
      <c r="B16" s="12" t="s">
        <v>93</v>
      </c>
    </row>
    <row r="17" spans="1:2" ht="34.5" customHeight="1" x14ac:dyDescent="0.3">
      <c r="A17" s="13"/>
      <c r="B17" s="12" t="s">
        <v>96</v>
      </c>
    </row>
    <row r="18" spans="1:2" ht="32.25" customHeight="1" x14ac:dyDescent="0.3">
      <c r="A18" s="13"/>
      <c r="B18" s="12" t="s">
        <v>95</v>
      </c>
    </row>
    <row r="19" spans="1:2" ht="19.5" customHeight="1" x14ac:dyDescent="0.3">
      <c r="A19" s="13"/>
      <c r="B19" s="12" t="s">
        <v>94</v>
      </c>
    </row>
    <row r="20" spans="1:2" ht="29.25" customHeight="1" x14ac:dyDescent="0.3">
      <c r="A20" s="13">
        <v>14</v>
      </c>
      <c r="B20" s="12" t="s">
        <v>97</v>
      </c>
    </row>
    <row r="21" spans="1:2" ht="23.25" customHeight="1" x14ac:dyDescent="0.3">
      <c r="A21">
        <v>15</v>
      </c>
      <c r="B21" t="s">
        <v>98</v>
      </c>
    </row>
    <row r="22" spans="1:2" x14ac:dyDescent="0.3">
      <c r="A22">
        <v>16</v>
      </c>
      <c r="B22" t="s">
        <v>99</v>
      </c>
    </row>
    <row r="23" spans="1:2" x14ac:dyDescent="0.3">
      <c r="A23" t="s">
        <v>100</v>
      </c>
      <c r="B23" s="12" t="s">
        <v>42</v>
      </c>
    </row>
    <row r="24" spans="1:2" ht="28.8" x14ac:dyDescent="0.3">
      <c r="A24">
        <v>1</v>
      </c>
      <c r="B24" s="12" t="s">
        <v>101</v>
      </c>
    </row>
    <row r="25" spans="1:2" x14ac:dyDescent="0.3">
      <c r="A25">
        <v>2</v>
      </c>
      <c r="B25" t="s">
        <v>102</v>
      </c>
    </row>
    <row r="26" spans="1:2" ht="43.5" customHeight="1" x14ac:dyDescent="0.3">
      <c r="A26">
        <v>3</v>
      </c>
      <c r="B26" s="12" t="s">
        <v>106</v>
      </c>
    </row>
    <row r="27" spans="1:2" ht="28.8" x14ac:dyDescent="0.3">
      <c r="A27">
        <v>4</v>
      </c>
      <c r="B27" s="12" t="s">
        <v>103</v>
      </c>
    </row>
    <row r="28" spans="1:2" ht="57.6" x14ac:dyDescent="0.3">
      <c r="A28">
        <v>5</v>
      </c>
      <c r="B28" s="12" t="s">
        <v>104</v>
      </c>
    </row>
    <row r="29" spans="1:2" ht="41.25" customHeight="1" x14ac:dyDescent="0.3">
      <c r="A29" s="18">
        <v>6</v>
      </c>
      <c r="B29" s="12"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2024-12-11T23:34:54Z</dcterms:modified>
</cp:coreProperties>
</file>